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vatanen\Downloads\"/>
    </mc:Choice>
  </mc:AlternateContent>
  <bookViews>
    <workbookView xWindow="0" yWindow="0" windowWidth="28800" windowHeight="12300" tabRatio="768"/>
  </bookViews>
  <sheets>
    <sheet name="TOIMINTA" sheetId="1" r:id="rId1"/>
    <sheet name="OHJEET JA MÄÄRITELMÄT" sheetId="7" r:id="rId2"/>
    <sheet name="Case-esimerkkejä" sheetId="17" r:id="rId3"/>
    <sheet name="Tilastoinnin tarkoitus" sheetId="16" r:id="rId4"/>
    <sheet name="Tiedot liitolle" sheetId="15" r:id="rId5"/>
    <sheet name="Yhteenveto" sheetId="12" r:id="rId6"/>
    <sheet name="Muuttujat" sheetId="14" r:id="rId7"/>
    <sheet name="Excel for dummies" sheetId="10" r:id="rId8"/>
    <sheet name="VUOSIKELLO" sheetId="6" r:id="rId9"/>
    <sheet name="OHJEITA PÄIVITTÄJÄLLE" sheetId="9" r:id="rId10"/>
  </sheets>
  <definedNames>
    <definedName name="_GoBack" localSheetId="1">'OHJEET JA MÄÄRITELMÄT'!$A$251</definedName>
    <definedName name="ListBoxOutpu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PzW9xGDezSRUP5WzBv+kTdAOsQQ=="/>
    </ext>
  </extLst>
</workbook>
</file>

<file path=xl/calcChain.xml><?xml version="1.0" encoding="utf-8"?>
<calcChain xmlns="http://schemas.openxmlformats.org/spreadsheetml/2006/main">
  <c r="J42" i="12" l="1"/>
  <c r="I42" i="12"/>
  <c r="H42" i="12"/>
  <c r="F42" i="12"/>
  <c r="E42" i="12"/>
  <c r="D42" i="12"/>
  <c r="B42" i="12"/>
  <c r="J41" i="12"/>
  <c r="I41" i="12"/>
  <c r="H41" i="12"/>
  <c r="F41" i="12"/>
  <c r="E41" i="12"/>
  <c r="D41" i="12"/>
  <c r="B41" i="12"/>
  <c r="J40" i="12"/>
  <c r="I40" i="12"/>
  <c r="H40" i="12"/>
  <c r="F40" i="12"/>
  <c r="E40" i="12"/>
  <c r="D40" i="12"/>
  <c r="B40" i="12"/>
  <c r="J39" i="12"/>
  <c r="I39" i="12"/>
  <c r="H39" i="12"/>
  <c r="F39" i="12"/>
  <c r="E39" i="12"/>
  <c r="D39" i="12"/>
  <c r="B39" i="12"/>
  <c r="J35" i="12"/>
  <c r="I35" i="12"/>
  <c r="H35" i="12"/>
  <c r="F35" i="12"/>
  <c r="E35" i="12"/>
  <c r="D35" i="12"/>
  <c r="B35" i="12"/>
  <c r="J34" i="12"/>
  <c r="I34" i="12"/>
  <c r="H34" i="12"/>
  <c r="F34" i="12"/>
  <c r="E34" i="12"/>
  <c r="D34" i="12"/>
  <c r="B34" i="12"/>
  <c r="J33" i="12"/>
  <c r="I33" i="12"/>
  <c r="H33" i="12"/>
  <c r="F33" i="12"/>
  <c r="E33" i="12"/>
  <c r="D33" i="12"/>
  <c r="B33" i="12"/>
  <c r="C28" i="12"/>
  <c r="L1170" i="1" l="1"/>
  <c r="M1170" i="1" s="1"/>
  <c r="L1171" i="1"/>
  <c r="M1171" i="1" s="1"/>
  <c r="N1171" i="1"/>
  <c r="O1171" i="1"/>
  <c r="L1172" i="1"/>
  <c r="M1172" i="1" s="1"/>
  <c r="L1173" i="1"/>
  <c r="M1173" i="1" s="1"/>
  <c r="N1173" i="1"/>
  <c r="O1173" i="1"/>
  <c r="L1174" i="1"/>
  <c r="M1174" i="1" s="1"/>
  <c r="L1175" i="1"/>
  <c r="M1175" i="1" s="1"/>
  <c r="N1175" i="1"/>
  <c r="O1175" i="1"/>
  <c r="L1176" i="1"/>
  <c r="M1176" i="1" s="1"/>
  <c r="L1177" i="1"/>
  <c r="M1177" i="1" s="1"/>
  <c r="N1177" i="1"/>
  <c r="O1177" i="1"/>
  <c r="L1178" i="1"/>
  <c r="M1178" i="1" s="1"/>
  <c r="L1179" i="1"/>
  <c r="M1179" i="1"/>
  <c r="N1179" i="1"/>
  <c r="O1179" i="1"/>
  <c r="L1180" i="1"/>
  <c r="M1180" i="1" s="1"/>
  <c r="L1181" i="1"/>
  <c r="M1181" i="1"/>
  <c r="N1181" i="1"/>
  <c r="O1181" i="1"/>
  <c r="L1182" i="1"/>
  <c r="M1182" i="1" s="1"/>
  <c r="L1183" i="1"/>
  <c r="M1183" i="1"/>
  <c r="N1183" i="1"/>
  <c r="O1183" i="1"/>
  <c r="L1184" i="1"/>
  <c r="M1184" i="1" s="1"/>
  <c r="L1185" i="1"/>
  <c r="M1185" i="1"/>
  <c r="N1185" i="1"/>
  <c r="O1185" i="1"/>
  <c r="L1186" i="1"/>
  <c r="M1186" i="1" s="1"/>
  <c r="L1187" i="1"/>
  <c r="M1187" i="1"/>
  <c r="N1187" i="1"/>
  <c r="O1187" i="1"/>
  <c r="L1188" i="1"/>
  <c r="M1188" i="1" s="1"/>
  <c r="L1189" i="1"/>
  <c r="M1189" i="1" s="1"/>
  <c r="N1189" i="1"/>
  <c r="O1189" i="1"/>
  <c r="L1190" i="1"/>
  <c r="M1190" i="1" s="1"/>
  <c r="L1191" i="1"/>
  <c r="M1191" i="1" s="1"/>
  <c r="N1191" i="1"/>
  <c r="O1191" i="1"/>
  <c r="L1192" i="1"/>
  <c r="M1192" i="1" s="1"/>
  <c r="L1193" i="1"/>
  <c r="M1193" i="1" s="1"/>
  <c r="N1193" i="1"/>
  <c r="O1193" i="1"/>
  <c r="L1194" i="1"/>
  <c r="M1194" i="1" s="1"/>
  <c r="L1195" i="1"/>
  <c r="M1195" i="1" s="1"/>
  <c r="N1195" i="1"/>
  <c r="O1195" i="1"/>
  <c r="L1196" i="1"/>
  <c r="M1196" i="1" s="1"/>
  <c r="L1197" i="1"/>
  <c r="M1197" i="1"/>
  <c r="N1197" i="1"/>
  <c r="O1197" i="1"/>
  <c r="L1198" i="1"/>
  <c r="M1198" i="1" s="1"/>
  <c r="L1199" i="1"/>
  <c r="M1199" i="1" s="1"/>
  <c r="N1199" i="1"/>
  <c r="O1199" i="1"/>
  <c r="L1200" i="1"/>
  <c r="M1200" i="1" s="1"/>
  <c r="L1201" i="1"/>
  <c r="M1201" i="1" s="1"/>
  <c r="N1201" i="1"/>
  <c r="O1201" i="1"/>
  <c r="L1202" i="1"/>
  <c r="M1202" i="1" s="1"/>
  <c r="L1203" i="1"/>
  <c r="M1203" i="1" s="1"/>
  <c r="N1203" i="1"/>
  <c r="O1203" i="1"/>
  <c r="L1204" i="1"/>
  <c r="M1204" i="1" s="1"/>
  <c r="L1205" i="1"/>
  <c r="M1205" i="1" s="1"/>
  <c r="N1205" i="1"/>
  <c r="O1205" i="1"/>
  <c r="L1206" i="1"/>
  <c r="M1206" i="1" s="1"/>
  <c r="L1207" i="1"/>
  <c r="M1207" i="1" s="1"/>
  <c r="N1207" i="1"/>
  <c r="O1207" i="1"/>
  <c r="L1208" i="1"/>
  <c r="M1208" i="1" s="1"/>
  <c r="L1209" i="1"/>
  <c r="M1209" i="1" s="1"/>
  <c r="N1209" i="1"/>
  <c r="O1209" i="1"/>
  <c r="L1210" i="1"/>
  <c r="M1210" i="1" s="1"/>
  <c r="L1211" i="1"/>
  <c r="M1211" i="1" s="1"/>
  <c r="N1211" i="1"/>
  <c r="O1211" i="1"/>
  <c r="L1212" i="1"/>
  <c r="M1212" i="1" s="1"/>
  <c r="L1213" i="1"/>
  <c r="M1213" i="1"/>
  <c r="N1213" i="1"/>
  <c r="O1213" i="1"/>
  <c r="L1214" i="1"/>
  <c r="M1214" i="1" s="1"/>
  <c r="L1215" i="1"/>
  <c r="M1215" i="1"/>
  <c r="N1215" i="1"/>
  <c r="O1215" i="1"/>
  <c r="L1216" i="1"/>
  <c r="M1216" i="1" s="1"/>
  <c r="L1217" i="1"/>
  <c r="M1217" i="1"/>
  <c r="N1217" i="1"/>
  <c r="O1217" i="1"/>
  <c r="L1218" i="1"/>
  <c r="M1218" i="1" s="1"/>
  <c r="L1219" i="1"/>
  <c r="M1219" i="1" s="1"/>
  <c r="N1219" i="1"/>
  <c r="O1219" i="1"/>
  <c r="L1220" i="1"/>
  <c r="M1220" i="1" s="1"/>
  <c r="L1221" i="1"/>
  <c r="M1221" i="1"/>
  <c r="N1221" i="1"/>
  <c r="O1221" i="1"/>
  <c r="L1222" i="1"/>
  <c r="M1222" i="1" s="1"/>
  <c r="L1223" i="1"/>
  <c r="M1223" i="1"/>
  <c r="N1223" i="1"/>
  <c r="O1223" i="1"/>
  <c r="L1224" i="1"/>
  <c r="M1224" i="1" s="1"/>
  <c r="L1225" i="1"/>
  <c r="M1225" i="1"/>
  <c r="N1225" i="1"/>
  <c r="O1225" i="1"/>
  <c r="L1226" i="1"/>
  <c r="M1226" i="1" s="1"/>
  <c r="L1227" i="1"/>
  <c r="M1227" i="1"/>
  <c r="N1227" i="1"/>
  <c r="O1227" i="1"/>
  <c r="L1228" i="1"/>
  <c r="M1228" i="1" s="1"/>
  <c r="L1229" i="1"/>
  <c r="M1229" i="1"/>
  <c r="N1229" i="1"/>
  <c r="O1229" i="1"/>
  <c r="L1230" i="1"/>
  <c r="M1230" i="1" s="1"/>
  <c r="L1231" i="1"/>
  <c r="M1231" i="1"/>
  <c r="N1231" i="1"/>
  <c r="O1231" i="1"/>
  <c r="L1232" i="1"/>
  <c r="M1232" i="1" s="1"/>
  <c r="L1233" i="1"/>
  <c r="M1233" i="1" s="1"/>
  <c r="N1233" i="1"/>
  <c r="O1233" i="1"/>
  <c r="L1234" i="1"/>
  <c r="M1234" i="1" s="1"/>
  <c r="L1235" i="1"/>
  <c r="M1235" i="1" s="1"/>
  <c r="N1235" i="1"/>
  <c r="O1235" i="1"/>
  <c r="L1236" i="1"/>
  <c r="M1236" i="1" s="1"/>
  <c r="L1237" i="1"/>
  <c r="M1237" i="1" s="1"/>
  <c r="N1237" i="1"/>
  <c r="O1237" i="1"/>
  <c r="L1238" i="1"/>
  <c r="M1238" i="1" s="1"/>
  <c r="L1239" i="1"/>
  <c r="M1239" i="1" s="1"/>
  <c r="N1239" i="1"/>
  <c r="O1239" i="1"/>
  <c r="L1240" i="1"/>
  <c r="M1240" i="1" s="1"/>
  <c r="L1241" i="1"/>
  <c r="M1241" i="1" s="1"/>
  <c r="N1241" i="1"/>
  <c r="O1241" i="1"/>
  <c r="L1242" i="1"/>
  <c r="M1242" i="1" s="1"/>
  <c r="L1243" i="1"/>
  <c r="M1243" i="1" s="1"/>
  <c r="N1243" i="1"/>
  <c r="O1243" i="1"/>
  <c r="L1244" i="1"/>
  <c r="M1244" i="1" s="1"/>
  <c r="L1245" i="1"/>
  <c r="M1245" i="1" s="1"/>
  <c r="N1245" i="1"/>
  <c r="O1245" i="1"/>
  <c r="L1246" i="1"/>
  <c r="M1246" i="1" s="1"/>
  <c r="L1247" i="1"/>
  <c r="M1247" i="1" s="1"/>
  <c r="N1247" i="1"/>
  <c r="O1247" i="1"/>
  <c r="L1248" i="1"/>
  <c r="M1248" i="1" s="1"/>
  <c r="L1249" i="1"/>
  <c r="M1249" i="1" s="1"/>
  <c r="N1249" i="1"/>
  <c r="O1249" i="1"/>
  <c r="L1250" i="1"/>
  <c r="M1250" i="1" s="1"/>
  <c r="L1251" i="1"/>
  <c r="M1251" i="1" s="1"/>
  <c r="N1251" i="1"/>
  <c r="O1251" i="1"/>
  <c r="L1252" i="1"/>
  <c r="M1252" i="1" s="1"/>
  <c r="L1253" i="1"/>
  <c r="M1253" i="1" s="1"/>
  <c r="N1253" i="1"/>
  <c r="O1253" i="1"/>
  <c r="L1254" i="1"/>
  <c r="M1254" i="1" s="1"/>
  <c r="L1255" i="1"/>
  <c r="M1255" i="1"/>
  <c r="N1255" i="1"/>
  <c r="O1255" i="1"/>
  <c r="L1256" i="1"/>
  <c r="M1256" i="1" s="1"/>
  <c r="L1257" i="1"/>
  <c r="M1257" i="1"/>
  <c r="N1257" i="1"/>
  <c r="O1257" i="1"/>
  <c r="L1258" i="1"/>
  <c r="M1258" i="1" s="1"/>
  <c r="L1259" i="1"/>
  <c r="M1259" i="1" s="1"/>
  <c r="N1259" i="1"/>
  <c r="O1259" i="1"/>
  <c r="L1260" i="1"/>
  <c r="M1260" i="1" s="1"/>
  <c r="L1261" i="1"/>
  <c r="M1261" i="1" s="1"/>
  <c r="N1261" i="1"/>
  <c r="O1261" i="1"/>
  <c r="L1262" i="1"/>
  <c r="M1262" i="1" s="1"/>
  <c r="L1263" i="1"/>
  <c r="M1263" i="1" s="1"/>
  <c r="N1263" i="1"/>
  <c r="O1263" i="1"/>
  <c r="L1264" i="1"/>
  <c r="M1264" i="1" s="1"/>
  <c r="L1265" i="1"/>
  <c r="M1265" i="1" s="1"/>
  <c r="N1265" i="1"/>
  <c r="O1265" i="1"/>
  <c r="L1266" i="1"/>
  <c r="M1266" i="1" s="1"/>
  <c r="L1267" i="1"/>
  <c r="M1267" i="1" s="1"/>
  <c r="N1267" i="1"/>
  <c r="O1267" i="1"/>
  <c r="L1268" i="1"/>
  <c r="M1268" i="1" s="1"/>
  <c r="L1269" i="1"/>
  <c r="M1269" i="1" s="1"/>
  <c r="N1269" i="1"/>
  <c r="O1269" i="1"/>
  <c r="L1270" i="1"/>
  <c r="M1270" i="1" s="1"/>
  <c r="L1271" i="1"/>
  <c r="M1271" i="1" s="1"/>
  <c r="N1271" i="1"/>
  <c r="O1271" i="1"/>
  <c r="L1272" i="1"/>
  <c r="M1272" i="1" s="1"/>
  <c r="L1273" i="1"/>
  <c r="M1273" i="1" s="1"/>
  <c r="N1273" i="1"/>
  <c r="O1273" i="1"/>
  <c r="L1274" i="1"/>
  <c r="M1274" i="1" s="1"/>
  <c r="L1275" i="1"/>
  <c r="M1275" i="1" s="1"/>
  <c r="N1275" i="1"/>
  <c r="O1275" i="1"/>
  <c r="L1276" i="1"/>
  <c r="M1276" i="1" s="1"/>
  <c r="L1277" i="1"/>
  <c r="M1277" i="1" s="1"/>
  <c r="N1277" i="1"/>
  <c r="O1277" i="1"/>
  <c r="L1278" i="1"/>
  <c r="M1278" i="1" s="1"/>
  <c r="L1279" i="1"/>
  <c r="M1279" i="1" s="1"/>
  <c r="N1279" i="1"/>
  <c r="O1279" i="1"/>
  <c r="L1280" i="1"/>
  <c r="M1280" i="1" s="1"/>
  <c r="L1281" i="1"/>
  <c r="M1281" i="1" s="1"/>
  <c r="N1281" i="1"/>
  <c r="O1281" i="1"/>
  <c r="L1282" i="1"/>
  <c r="M1282" i="1" s="1"/>
  <c r="L1283" i="1"/>
  <c r="M1283" i="1" s="1"/>
  <c r="N1283" i="1"/>
  <c r="O1283" i="1"/>
  <c r="L1284" i="1"/>
  <c r="M1284" i="1" s="1"/>
  <c r="L1285" i="1"/>
  <c r="M1285" i="1" s="1"/>
  <c r="N1285" i="1"/>
  <c r="O1285" i="1"/>
  <c r="L1286" i="1"/>
  <c r="M1286" i="1" s="1"/>
  <c r="L1287" i="1"/>
  <c r="M1287" i="1" s="1"/>
  <c r="N1287" i="1"/>
  <c r="O1287" i="1"/>
  <c r="L1288" i="1"/>
  <c r="M1288" i="1" s="1"/>
  <c r="L1289" i="1"/>
  <c r="M1289" i="1" s="1"/>
  <c r="N1289" i="1"/>
  <c r="O1289" i="1"/>
  <c r="L1290" i="1"/>
  <c r="M1290" i="1" s="1"/>
  <c r="L1291" i="1"/>
  <c r="M1291" i="1" s="1"/>
  <c r="N1291" i="1"/>
  <c r="O1291" i="1"/>
  <c r="L1292" i="1"/>
  <c r="M1292" i="1" s="1"/>
  <c r="L1293" i="1"/>
  <c r="M1293" i="1" s="1"/>
  <c r="N1293" i="1"/>
  <c r="O1293" i="1"/>
  <c r="L1294" i="1"/>
  <c r="M1294" i="1" s="1"/>
  <c r="L1295" i="1"/>
  <c r="M1295" i="1" s="1"/>
  <c r="N1295" i="1"/>
  <c r="O1295" i="1"/>
  <c r="L1296" i="1"/>
  <c r="M1296" i="1" s="1"/>
  <c r="L1297" i="1"/>
  <c r="M1297" i="1" s="1"/>
  <c r="N1297" i="1"/>
  <c r="O1297" i="1"/>
  <c r="L1298" i="1"/>
  <c r="M1298" i="1" s="1"/>
  <c r="L1299" i="1"/>
  <c r="M1299" i="1" s="1"/>
  <c r="N1299" i="1"/>
  <c r="O1299" i="1"/>
  <c r="L1300" i="1"/>
  <c r="M1300" i="1" s="1"/>
  <c r="L1301" i="1"/>
  <c r="M1301" i="1" s="1"/>
  <c r="N1301" i="1"/>
  <c r="O1301" i="1"/>
  <c r="L1302" i="1"/>
  <c r="M1302" i="1" s="1"/>
  <c r="L1303" i="1"/>
  <c r="M1303" i="1" s="1"/>
  <c r="N1303" i="1"/>
  <c r="O1303" i="1"/>
  <c r="L1304" i="1"/>
  <c r="M1304" i="1" s="1"/>
  <c r="L1305" i="1"/>
  <c r="M1305" i="1" s="1"/>
  <c r="N1305" i="1"/>
  <c r="O1305" i="1"/>
  <c r="L1306" i="1"/>
  <c r="M1306" i="1" s="1"/>
  <c r="L1307" i="1"/>
  <c r="M1307" i="1" s="1"/>
  <c r="N1307" i="1"/>
  <c r="O1307" i="1"/>
  <c r="L1308" i="1"/>
  <c r="M1308" i="1" s="1"/>
  <c r="L1309" i="1"/>
  <c r="M1309" i="1"/>
  <c r="N1309" i="1"/>
  <c r="O1309" i="1"/>
  <c r="L1310" i="1"/>
  <c r="M1310" i="1" s="1"/>
  <c r="L1311" i="1"/>
  <c r="M1311" i="1" s="1"/>
  <c r="N1311" i="1"/>
  <c r="O1311" i="1"/>
  <c r="L1312" i="1"/>
  <c r="M1312" i="1" s="1"/>
  <c r="L1313" i="1"/>
  <c r="M1313" i="1" s="1"/>
  <c r="N1313" i="1"/>
  <c r="O1313" i="1"/>
  <c r="L1314" i="1"/>
  <c r="M1314" i="1" s="1"/>
  <c r="L1315" i="1"/>
  <c r="M1315" i="1" s="1"/>
  <c r="N1315" i="1"/>
  <c r="O1315" i="1"/>
  <c r="L1316" i="1"/>
  <c r="M1316" i="1" s="1"/>
  <c r="L1317" i="1"/>
  <c r="M1317" i="1" s="1"/>
  <c r="N1317" i="1"/>
  <c r="O1317" i="1"/>
  <c r="L1318" i="1"/>
  <c r="M1318" i="1" s="1"/>
  <c r="L1319" i="1"/>
  <c r="M1319" i="1" s="1"/>
  <c r="N1319" i="1"/>
  <c r="O1319" i="1"/>
  <c r="L1320" i="1"/>
  <c r="M1320" i="1" s="1"/>
  <c r="L1321" i="1"/>
  <c r="M1321" i="1" s="1"/>
  <c r="N1321" i="1"/>
  <c r="O1321" i="1"/>
  <c r="L1322" i="1"/>
  <c r="M1322" i="1" s="1"/>
  <c r="L1323" i="1"/>
  <c r="M1323" i="1"/>
  <c r="N1323" i="1"/>
  <c r="O1323" i="1"/>
  <c r="L1324" i="1"/>
  <c r="M1324" i="1" s="1"/>
  <c r="L1325" i="1"/>
  <c r="M1325" i="1"/>
  <c r="N1325" i="1"/>
  <c r="O1325" i="1"/>
  <c r="L1326" i="1"/>
  <c r="L1327" i="1"/>
  <c r="M1327" i="1"/>
  <c r="N1327" i="1"/>
  <c r="O1327" i="1"/>
  <c r="L1328" i="1"/>
  <c r="L1329" i="1"/>
  <c r="M1329" i="1"/>
  <c r="N1329" i="1"/>
  <c r="O1329" i="1"/>
  <c r="L1330" i="1"/>
  <c r="L1331" i="1"/>
  <c r="M1331" i="1"/>
  <c r="N1331" i="1"/>
  <c r="O1331" i="1"/>
  <c r="L1332" i="1"/>
  <c r="L1333" i="1"/>
  <c r="M1333" i="1"/>
  <c r="N1333" i="1"/>
  <c r="O1333" i="1"/>
  <c r="L1334" i="1"/>
  <c r="L1335" i="1"/>
  <c r="M1335" i="1"/>
  <c r="N1335" i="1"/>
  <c r="O1335" i="1"/>
  <c r="L1336" i="1"/>
  <c r="L1337" i="1"/>
  <c r="M1337" i="1"/>
  <c r="N1337" i="1"/>
  <c r="O1337" i="1"/>
  <c r="L1338" i="1"/>
  <c r="L1339" i="1"/>
  <c r="M1339" i="1"/>
  <c r="N1339" i="1"/>
  <c r="O1339" i="1"/>
  <c r="L1340" i="1"/>
  <c r="L1341" i="1"/>
  <c r="M1341" i="1"/>
  <c r="N1341" i="1"/>
  <c r="O1341" i="1"/>
  <c r="L1342" i="1"/>
  <c r="L1343" i="1"/>
  <c r="O1343" i="1"/>
  <c r="L1344" i="1"/>
  <c r="L1345" i="1"/>
  <c r="O1345" i="1" s="1"/>
  <c r="L1346" i="1"/>
  <c r="L1347" i="1"/>
  <c r="O1347" i="1" s="1"/>
  <c r="L1348" i="1"/>
  <c r="L1349" i="1"/>
  <c r="L1350" i="1"/>
  <c r="L1351" i="1"/>
  <c r="O1351" i="1"/>
  <c r="L1352" i="1"/>
  <c r="L1353" i="1"/>
  <c r="O1353" i="1"/>
  <c r="L1354" i="1"/>
  <c r="L1355" i="1"/>
  <c r="O1355" i="1"/>
  <c r="L1356" i="1"/>
  <c r="L1357" i="1"/>
  <c r="O1357" i="1" s="1"/>
  <c r="L1358" i="1"/>
  <c r="L1359" i="1"/>
  <c r="O1359" i="1"/>
  <c r="L1360" i="1"/>
  <c r="L1361" i="1"/>
  <c r="O1361" i="1" s="1"/>
  <c r="L1362" i="1"/>
  <c r="L1363" i="1"/>
  <c r="O1363" i="1" s="1"/>
  <c r="L1364" i="1"/>
  <c r="L1365" i="1"/>
  <c r="L1366" i="1"/>
  <c r="L1367" i="1"/>
  <c r="O1367" i="1"/>
  <c r="L1368" i="1"/>
  <c r="L1369" i="1"/>
  <c r="O1369" i="1"/>
  <c r="L1370" i="1"/>
  <c r="L1371" i="1"/>
  <c r="O1371" i="1"/>
  <c r="L1372" i="1"/>
  <c r="L1373" i="1"/>
  <c r="O1373" i="1" s="1"/>
  <c r="L1374" i="1"/>
  <c r="L1375" i="1"/>
  <c r="O1375" i="1"/>
  <c r="L1376" i="1"/>
  <c r="L1377" i="1"/>
  <c r="O1377" i="1" s="1"/>
  <c r="L1378" i="1"/>
  <c r="L1379" i="1"/>
  <c r="O1379" i="1" s="1"/>
  <c r="L1380" i="1"/>
  <c r="L1381" i="1"/>
  <c r="L1382" i="1"/>
  <c r="L1383" i="1"/>
  <c r="O1383" i="1"/>
  <c r="L1384" i="1"/>
  <c r="L1385" i="1"/>
  <c r="O1385" i="1"/>
  <c r="L1386" i="1"/>
  <c r="L1387" i="1"/>
  <c r="O1387" i="1"/>
  <c r="L1388" i="1"/>
  <c r="L1389" i="1"/>
  <c r="O1389" i="1" s="1"/>
  <c r="L1390" i="1"/>
  <c r="L1391" i="1"/>
  <c r="O1391" i="1"/>
  <c r="L1392" i="1"/>
  <c r="L1393" i="1"/>
  <c r="O1393" i="1" s="1"/>
  <c r="L1394" i="1"/>
  <c r="L1395" i="1"/>
  <c r="O1395" i="1" s="1"/>
  <c r="L1396" i="1"/>
  <c r="L1397" i="1"/>
  <c r="L1398" i="1"/>
  <c r="L1399" i="1"/>
  <c r="O1399" i="1"/>
  <c r="L1400" i="1"/>
  <c r="L1401" i="1"/>
  <c r="O1401" i="1"/>
  <c r="L1402" i="1"/>
  <c r="L1403" i="1"/>
  <c r="O1403" i="1"/>
  <c r="L1404" i="1"/>
  <c r="L1405" i="1"/>
  <c r="O1405" i="1" s="1"/>
  <c r="L1406" i="1"/>
  <c r="L1407" i="1"/>
  <c r="O1407" i="1"/>
  <c r="L1408" i="1"/>
  <c r="L1409" i="1"/>
  <c r="O1409" i="1" s="1"/>
  <c r="L1410" i="1"/>
  <c r="L1411" i="1"/>
  <c r="O1411" i="1" s="1"/>
  <c r="L1412" i="1"/>
  <c r="L1413" i="1"/>
  <c r="L1414" i="1"/>
  <c r="L1415" i="1"/>
  <c r="O1415" i="1"/>
  <c r="L1416" i="1"/>
  <c r="L1417" i="1"/>
  <c r="O1417" i="1"/>
  <c r="L1418" i="1"/>
  <c r="L1419" i="1"/>
  <c r="O1419" i="1"/>
  <c r="L1420" i="1"/>
  <c r="L1421" i="1"/>
  <c r="L1422" i="1"/>
  <c r="L1423" i="1"/>
  <c r="O1423" i="1"/>
  <c r="L1424" i="1"/>
  <c r="M1424" i="1"/>
  <c r="L1425" i="1"/>
  <c r="O1425" i="1"/>
  <c r="L1426" i="1"/>
  <c r="M1426" i="1" s="1"/>
  <c r="L1427" i="1"/>
  <c r="O1427" i="1" s="1"/>
  <c r="L1428" i="1"/>
  <c r="M1428" i="1"/>
  <c r="L1429" i="1"/>
  <c r="O1429" i="1"/>
  <c r="L1430" i="1"/>
  <c r="M1430" i="1" s="1"/>
  <c r="L1431" i="1"/>
  <c r="L1432" i="1"/>
  <c r="M1432" i="1"/>
  <c r="L1433" i="1"/>
  <c r="O1433" i="1"/>
  <c r="L1434" i="1"/>
  <c r="M1434" i="1" s="1"/>
  <c r="L1435" i="1"/>
  <c r="O1435" i="1"/>
  <c r="L1436" i="1"/>
  <c r="M1436" i="1"/>
  <c r="L1437" i="1"/>
  <c r="O1437" i="1"/>
  <c r="L1438" i="1"/>
  <c r="M1438" i="1" s="1"/>
  <c r="L1439" i="1"/>
  <c r="O1439" i="1"/>
  <c r="L1440" i="1"/>
  <c r="M1440" i="1"/>
  <c r="L1441" i="1"/>
  <c r="O1441" i="1"/>
  <c r="L1442" i="1"/>
  <c r="M1442" i="1" s="1"/>
  <c r="L1443" i="1"/>
  <c r="O1443" i="1" s="1"/>
  <c r="L1444" i="1"/>
  <c r="M1444" i="1"/>
  <c r="L1445" i="1"/>
  <c r="O1445" i="1"/>
  <c r="L1446" i="1"/>
  <c r="M1446" i="1" s="1"/>
  <c r="L1447" i="1"/>
  <c r="O1447" i="1"/>
  <c r="L1448" i="1"/>
  <c r="M1448" i="1"/>
  <c r="L1449" i="1"/>
  <c r="O1449" i="1"/>
  <c r="L1450" i="1"/>
  <c r="M1450" i="1" s="1"/>
  <c r="L1451" i="1"/>
  <c r="O1451" i="1"/>
  <c r="L1452" i="1"/>
  <c r="M1452" i="1"/>
  <c r="L1453" i="1"/>
  <c r="O1453" i="1"/>
  <c r="L1454" i="1"/>
  <c r="M1454" i="1" s="1"/>
  <c r="L1455" i="1"/>
  <c r="O1455" i="1"/>
  <c r="L1456" i="1"/>
  <c r="M1456" i="1"/>
  <c r="L1457" i="1"/>
  <c r="O1457" i="1"/>
  <c r="L1458" i="1"/>
  <c r="M1458" i="1" s="1"/>
  <c r="L1459" i="1"/>
  <c r="O1459" i="1" s="1"/>
  <c r="L1460" i="1"/>
  <c r="M1460" i="1"/>
  <c r="L1461" i="1"/>
  <c r="O1461" i="1"/>
  <c r="L1462" i="1"/>
  <c r="M1462" i="1" s="1"/>
  <c r="L1463" i="1"/>
  <c r="L1464" i="1"/>
  <c r="M1464" i="1"/>
  <c r="L1465" i="1"/>
  <c r="O1465" i="1"/>
  <c r="L1466" i="1"/>
  <c r="M1466" i="1" s="1"/>
  <c r="L1467" i="1"/>
  <c r="O1467" i="1"/>
  <c r="L1468" i="1"/>
  <c r="M1468" i="1"/>
  <c r="L1469" i="1"/>
  <c r="O1469" i="1"/>
  <c r="L1470" i="1"/>
  <c r="M1470" i="1" s="1"/>
  <c r="L1471" i="1"/>
  <c r="O1471" i="1"/>
  <c r="L1472" i="1"/>
  <c r="M1472" i="1"/>
  <c r="L1473" i="1"/>
  <c r="O1473" i="1"/>
  <c r="L1474" i="1"/>
  <c r="M1474" i="1" s="1"/>
  <c r="L1475" i="1"/>
  <c r="O1475" i="1" s="1"/>
  <c r="L1476" i="1"/>
  <c r="M1476" i="1"/>
  <c r="L1477" i="1"/>
  <c r="O1477" i="1"/>
  <c r="L1478" i="1"/>
  <c r="M1478" i="1" s="1"/>
  <c r="L1479" i="1"/>
  <c r="O1479" i="1"/>
  <c r="L1480" i="1"/>
  <c r="M1480" i="1"/>
  <c r="L1481" i="1"/>
  <c r="O1481" i="1"/>
  <c r="L1482" i="1"/>
  <c r="M1482" i="1" s="1"/>
  <c r="L1483" i="1"/>
  <c r="O1483" i="1"/>
  <c r="L1484" i="1"/>
  <c r="M1484" i="1"/>
  <c r="L1485" i="1"/>
  <c r="O1485" i="1"/>
  <c r="L1486" i="1"/>
  <c r="M1486" i="1" s="1"/>
  <c r="L1487" i="1"/>
  <c r="O1487" i="1"/>
  <c r="L1488" i="1"/>
  <c r="M1488" i="1"/>
  <c r="L1489" i="1"/>
  <c r="O1489" i="1"/>
  <c r="L1490" i="1"/>
  <c r="M1490" i="1" s="1"/>
  <c r="L1491" i="1"/>
  <c r="O1491" i="1" s="1"/>
  <c r="L1492" i="1"/>
  <c r="M1492" i="1"/>
  <c r="L1493" i="1"/>
  <c r="O1493" i="1"/>
  <c r="L1494" i="1"/>
  <c r="M1494" i="1" s="1"/>
  <c r="L1495" i="1"/>
  <c r="L1496" i="1"/>
  <c r="M1496" i="1"/>
  <c r="L1497" i="1"/>
  <c r="O1497" i="1"/>
  <c r="L1498" i="1"/>
  <c r="M1498" i="1" s="1"/>
  <c r="L1499" i="1"/>
  <c r="L1500" i="1"/>
  <c r="M1500" i="1"/>
  <c r="L1501" i="1"/>
  <c r="O1501" i="1"/>
  <c r="L1502" i="1"/>
  <c r="M1502" i="1" s="1"/>
  <c r="L1503" i="1"/>
  <c r="O1503" i="1"/>
  <c r="L1504" i="1"/>
  <c r="M1504" i="1"/>
  <c r="L1505" i="1"/>
  <c r="O1505" i="1"/>
  <c r="L1506" i="1"/>
  <c r="M1506" i="1" s="1"/>
  <c r="L1507" i="1"/>
  <c r="M1507" i="1" s="1"/>
  <c r="L1508" i="1"/>
  <c r="L1509" i="1"/>
  <c r="L1510" i="1"/>
  <c r="N1510" i="1" s="1"/>
  <c r="L1511" i="1"/>
  <c r="O1511" i="1" s="1"/>
  <c r="M1511" i="1"/>
  <c r="N1511" i="1"/>
  <c r="L1512" i="1"/>
  <c r="M1512" i="1"/>
  <c r="L1513" i="1"/>
  <c r="O1513" i="1" s="1"/>
  <c r="M1513" i="1"/>
  <c r="N1513" i="1"/>
  <c r="L1514" i="1"/>
  <c r="N1514" i="1" s="1"/>
  <c r="O1514" i="1"/>
  <c r="L1515" i="1"/>
  <c r="O1515" i="1" s="1"/>
  <c r="M1515" i="1"/>
  <c r="N1515" i="1"/>
  <c r="L1516" i="1"/>
  <c r="N1516" i="1" s="1"/>
  <c r="M1516" i="1"/>
  <c r="O1516" i="1"/>
  <c r="L1517" i="1"/>
  <c r="O1517" i="1" s="1"/>
  <c r="M1517" i="1"/>
  <c r="N1517" i="1"/>
  <c r="L1518" i="1"/>
  <c r="N1518" i="1" s="1"/>
  <c r="L1519" i="1"/>
  <c r="O1519" i="1" s="1"/>
  <c r="M1519" i="1"/>
  <c r="N1519" i="1"/>
  <c r="L1520" i="1"/>
  <c r="L1521" i="1"/>
  <c r="O1521" i="1" s="1"/>
  <c r="M1521" i="1"/>
  <c r="N1521" i="1"/>
  <c r="L1522" i="1"/>
  <c r="N1522" i="1" s="1"/>
  <c r="O1522" i="1"/>
  <c r="L1523" i="1"/>
  <c r="O1523" i="1" s="1"/>
  <c r="M1523" i="1"/>
  <c r="N1523" i="1"/>
  <c r="L1524" i="1"/>
  <c r="N1524" i="1" s="1"/>
  <c r="M1524" i="1"/>
  <c r="O1524" i="1"/>
  <c r="L1525" i="1"/>
  <c r="O1525" i="1" s="1"/>
  <c r="M1525" i="1"/>
  <c r="N1525" i="1"/>
  <c r="L1526" i="1"/>
  <c r="N1526" i="1" s="1"/>
  <c r="L1527" i="1"/>
  <c r="O1527" i="1" s="1"/>
  <c r="M1527" i="1"/>
  <c r="N1527" i="1"/>
  <c r="L1528" i="1"/>
  <c r="M1528" i="1"/>
  <c r="L1529" i="1"/>
  <c r="O1529" i="1" s="1"/>
  <c r="M1529" i="1"/>
  <c r="N1529" i="1"/>
  <c r="L1530" i="1"/>
  <c r="N1530" i="1" s="1"/>
  <c r="O1530" i="1"/>
  <c r="L1531" i="1"/>
  <c r="O1531" i="1" s="1"/>
  <c r="M1531" i="1"/>
  <c r="N1531" i="1"/>
  <c r="L1532" i="1"/>
  <c r="N1532" i="1" s="1"/>
  <c r="M1532" i="1"/>
  <c r="O1532" i="1"/>
  <c r="L1533" i="1"/>
  <c r="O1533" i="1" s="1"/>
  <c r="M1533" i="1"/>
  <c r="N1533" i="1"/>
  <c r="L1534" i="1"/>
  <c r="N1534" i="1" s="1"/>
  <c r="L1535" i="1"/>
  <c r="O1535" i="1" s="1"/>
  <c r="M1535" i="1"/>
  <c r="N1535" i="1"/>
  <c r="L1536" i="1"/>
  <c r="L1537" i="1"/>
  <c r="O1537" i="1" s="1"/>
  <c r="M1537" i="1"/>
  <c r="N1537" i="1"/>
  <c r="L1538" i="1"/>
  <c r="N1538" i="1" s="1"/>
  <c r="O1538" i="1"/>
  <c r="L1539" i="1"/>
  <c r="O1539" i="1" s="1"/>
  <c r="M1539" i="1"/>
  <c r="N1539" i="1"/>
  <c r="L1540" i="1"/>
  <c r="N1540" i="1" s="1"/>
  <c r="M1540" i="1"/>
  <c r="O1540" i="1"/>
  <c r="L1541" i="1"/>
  <c r="O1541" i="1" s="1"/>
  <c r="M1541" i="1"/>
  <c r="N1541" i="1"/>
  <c r="L1542" i="1"/>
  <c r="N1542" i="1" s="1"/>
  <c r="L1543" i="1"/>
  <c r="O1543" i="1" s="1"/>
  <c r="M1543" i="1"/>
  <c r="N1543" i="1"/>
  <c r="L1544" i="1"/>
  <c r="M1544" i="1"/>
  <c r="L1545" i="1"/>
  <c r="O1545" i="1" s="1"/>
  <c r="M1545" i="1"/>
  <c r="N1545" i="1"/>
  <c r="L1546" i="1"/>
  <c r="N1546" i="1" s="1"/>
  <c r="O1546" i="1"/>
  <c r="L1547" i="1"/>
  <c r="O1547" i="1" s="1"/>
  <c r="M1547" i="1"/>
  <c r="N1547" i="1"/>
  <c r="L1548" i="1"/>
  <c r="N1548" i="1" s="1"/>
  <c r="O1548" i="1"/>
  <c r="L1549" i="1"/>
  <c r="O1549" i="1" s="1"/>
  <c r="M1549" i="1"/>
  <c r="N1549" i="1"/>
  <c r="L1550" i="1"/>
  <c r="N1550" i="1" s="1"/>
  <c r="L1551" i="1"/>
  <c r="O1551" i="1" s="1"/>
  <c r="M1551" i="1"/>
  <c r="N1551" i="1"/>
  <c r="L1552" i="1"/>
  <c r="L1553" i="1"/>
  <c r="O1553" i="1" s="1"/>
  <c r="M1553" i="1"/>
  <c r="N1553" i="1"/>
  <c r="L1554" i="1"/>
  <c r="N1554" i="1" s="1"/>
  <c r="O1554" i="1"/>
  <c r="L1555" i="1"/>
  <c r="O1555" i="1" s="1"/>
  <c r="M1555" i="1"/>
  <c r="N1555" i="1"/>
  <c r="L1556" i="1"/>
  <c r="N1556" i="1" s="1"/>
  <c r="O1556" i="1"/>
  <c r="L1557" i="1"/>
  <c r="O1557" i="1" s="1"/>
  <c r="M1557" i="1"/>
  <c r="N1557" i="1"/>
  <c r="L1558" i="1"/>
  <c r="N1558" i="1" s="1"/>
  <c r="L1559" i="1"/>
  <c r="O1559" i="1" s="1"/>
  <c r="M1559" i="1"/>
  <c r="N1559" i="1"/>
  <c r="L1560" i="1"/>
  <c r="M1560" i="1" s="1"/>
  <c r="L1561" i="1"/>
  <c r="O1561" i="1" s="1"/>
  <c r="M1561" i="1"/>
  <c r="N1561" i="1"/>
  <c r="L1562" i="1"/>
  <c r="L1563" i="1"/>
  <c r="O1563" i="1" s="1"/>
  <c r="M1563" i="1"/>
  <c r="N1563" i="1"/>
  <c r="L1564" i="1"/>
  <c r="N1564" i="1" s="1"/>
  <c r="O1564" i="1"/>
  <c r="L1565" i="1"/>
  <c r="O1565" i="1" s="1"/>
  <c r="M1565" i="1"/>
  <c r="N1565" i="1"/>
  <c r="L1566" i="1"/>
  <c r="N1566" i="1" s="1"/>
  <c r="L1567" i="1"/>
  <c r="O1567" i="1" s="1"/>
  <c r="M1567" i="1"/>
  <c r="N1567" i="1"/>
  <c r="L1568" i="1"/>
  <c r="M1568" i="1"/>
  <c r="L1569" i="1"/>
  <c r="O1569" i="1" s="1"/>
  <c r="M1569" i="1"/>
  <c r="N1569" i="1"/>
  <c r="L1570" i="1"/>
  <c r="O1570" i="1" s="1"/>
  <c r="L1571" i="1"/>
  <c r="O1571" i="1" s="1"/>
  <c r="M1571" i="1"/>
  <c r="N1571" i="1"/>
  <c r="L1572" i="1"/>
  <c r="N1572" i="1" s="1"/>
  <c r="O1572" i="1"/>
  <c r="L1573" i="1"/>
  <c r="O1573" i="1" s="1"/>
  <c r="M1573" i="1"/>
  <c r="N1573" i="1"/>
  <c r="L1574" i="1"/>
  <c r="N1574" i="1" s="1"/>
  <c r="L1575" i="1"/>
  <c r="O1575" i="1" s="1"/>
  <c r="M1575" i="1"/>
  <c r="N1575" i="1"/>
  <c r="L1576" i="1"/>
  <c r="N1576" i="1" s="1"/>
  <c r="L1577" i="1"/>
  <c r="O1577" i="1" s="1"/>
  <c r="M1577" i="1"/>
  <c r="N1577" i="1"/>
  <c r="L1578" i="1"/>
  <c r="O1578" i="1"/>
  <c r="L1579" i="1"/>
  <c r="O1579" i="1" s="1"/>
  <c r="M1579" i="1"/>
  <c r="N1579" i="1"/>
  <c r="L1580" i="1"/>
  <c r="O1580" i="1" s="1"/>
  <c r="M1580" i="1"/>
  <c r="N1580" i="1"/>
  <c r="L1581" i="1"/>
  <c r="O1581" i="1" s="1"/>
  <c r="M1581" i="1"/>
  <c r="N1581" i="1"/>
  <c r="L1582" i="1"/>
  <c r="M1582" i="1"/>
  <c r="N1582" i="1"/>
  <c r="O1582" i="1"/>
  <c r="L1583" i="1"/>
  <c r="O1583" i="1" s="1"/>
  <c r="M1583" i="1"/>
  <c r="N1583" i="1"/>
  <c r="L1584" i="1"/>
  <c r="L1585" i="1"/>
  <c r="O1585" i="1" s="1"/>
  <c r="M1585" i="1"/>
  <c r="N1585" i="1"/>
  <c r="L1586" i="1"/>
  <c r="M1586" i="1"/>
  <c r="L1587" i="1"/>
  <c r="O1587" i="1" s="1"/>
  <c r="M1587" i="1"/>
  <c r="N1587" i="1"/>
  <c r="L1588" i="1"/>
  <c r="O1588" i="1" s="1"/>
  <c r="M1588" i="1"/>
  <c r="N1588" i="1"/>
  <c r="L1589" i="1"/>
  <c r="O1589" i="1" s="1"/>
  <c r="M1589" i="1"/>
  <c r="N1589" i="1"/>
  <c r="L1590" i="1"/>
  <c r="M1590" i="1"/>
  <c r="N1590" i="1"/>
  <c r="O1590" i="1"/>
  <c r="L1591" i="1"/>
  <c r="O1591" i="1" s="1"/>
  <c r="M1591" i="1"/>
  <c r="N1591" i="1"/>
  <c r="L1592" i="1"/>
  <c r="N1592" i="1"/>
  <c r="L1593" i="1"/>
  <c r="O1593" i="1" s="1"/>
  <c r="M1593" i="1"/>
  <c r="N1593" i="1"/>
  <c r="L1594" i="1"/>
  <c r="N1594" i="1" s="1"/>
  <c r="M1594" i="1"/>
  <c r="O1594" i="1"/>
  <c r="L1595" i="1"/>
  <c r="O1595" i="1" s="1"/>
  <c r="M1595" i="1"/>
  <c r="N1595" i="1"/>
  <c r="L1596" i="1"/>
  <c r="O1596" i="1" s="1"/>
  <c r="M1596" i="1"/>
  <c r="N1596" i="1"/>
  <c r="L1597" i="1"/>
  <c r="O1597" i="1" s="1"/>
  <c r="M1597" i="1"/>
  <c r="N1597" i="1"/>
  <c r="L1598" i="1"/>
  <c r="M1598" i="1"/>
  <c r="N1598" i="1"/>
  <c r="O1598" i="1"/>
  <c r="L1599" i="1"/>
  <c r="O1599" i="1" s="1"/>
  <c r="M1599" i="1"/>
  <c r="N1599" i="1"/>
  <c r="L1600" i="1"/>
  <c r="L1601" i="1"/>
  <c r="O1601" i="1" s="1"/>
  <c r="M1601" i="1"/>
  <c r="N1601" i="1"/>
  <c r="L1602" i="1"/>
  <c r="M1602" i="1" s="1"/>
  <c r="L1603" i="1"/>
  <c r="O1603" i="1" s="1"/>
  <c r="M1603" i="1"/>
  <c r="N1603" i="1"/>
  <c r="L1604" i="1"/>
  <c r="O1604" i="1" s="1"/>
  <c r="L1605" i="1"/>
  <c r="O1605" i="1" s="1"/>
  <c r="M1605" i="1"/>
  <c r="N1605" i="1"/>
  <c r="L1606" i="1"/>
  <c r="M1606" i="1"/>
  <c r="N1606" i="1"/>
  <c r="O1606" i="1"/>
  <c r="L1607" i="1"/>
  <c r="O1607" i="1" s="1"/>
  <c r="M1607" i="1"/>
  <c r="N1607" i="1"/>
  <c r="L1608" i="1"/>
  <c r="M1608" i="1" s="1"/>
  <c r="N1608" i="1"/>
  <c r="O1608" i="1"/>
  <c r="L1609" i="1"/>
  <c r="O1609" i="1" s="1"/>
  <c r="M1609" i="1"/>
  <c r="N1609" i="1"/>
  <c r="L1610" i="1"/>
  <c r="N1610" i="1" s="1"/>
  <c r="M1610" i="1"/>
  <c r="O1610" i="1"/>
  <c r="L1611" i="1"/>
  <c r="M1611" i="1"/>
  <c r="N1611" i="1"/>
  <c r="O1611" i="1"/>
  <c r="L1612" i="1"/>
  <c r="N1612" i="1" s="1"/>
  <c r="M1612" i="1"/>
  <c r="O1612" i="1"/>
  <c r="L1613" i="1"/>
  <c r="M1613" i="1"/>
  <c r="N1613" i="1"/>
  <c r="O1613" i="1"/>
  <c r="L1614" i="1"/>
  <c r="N1614" i="1" s="1"/>
  <c r="M1614" i="1"/>
  <c r="O1614" i="1"/>
  <c r="L1615" i="1"/>
  <c r="M1615" i="1"/>
  <c r="N1615" i="1"/>
  <c r="O1615" i="1"/>
  <c r="L1616" i="1"/>
  <c r="N1616" i="1" s="1"/>
  <c r="M1616" i="1"/>
  <c r="O1616" i="1"/>
  <c r="L1617" i="1"/>
  <c r="O1617" i="1" s="1"/>
  <c r="M1617" i="1"/>
  <c r="N1617" i="1"/>
  <c r="L1618" i="1"/>
  <c r="O1618" i="1" s="1"/>
  <c r="M1618" i="1"/>
  <c r="N1618" i="1"/>
  <c r="L1619" i="1"/>
  <c r="O1619" i="1" s="1"/>
  <c r="M1619" i="1"/>
  <c r="N1619" i="1"/>
  <c r="L1620" i="1"/>
  <c r="M1620" i="1"/>
  <c r="N1620" i="1"/>
  <c r="O1620" i="1"/>
  <c r="L1621" i="1"/>
  <c r="O1621" i="1" s="1"/>
  <c r="M1621" i="1"/>
  <c r="N1621" i="1"/>
  <c r="L1622" i="1"/>
  <c r="L1623" i="1"/>
  <c r="O1623" i="1" s="1"/>
  <c r="M1623" i="1"/>
  <c r="N1623" i="1"/>
  <c r="L1624" i="1"/>
  <c r="L1625" i="1"/>
  <c r="M1625" i="1"/>
  <c r="N1625" i="1"/>
  <c r="O1625" i="1"/>
  <c r="L1626" i="1"/>
  <c r="M1626" i="1"/>
  <c r="L1627" i="1"/>
  <c r="N1627" i="1" s="1"/>
  <c r="M1627" i="1"/>
  <c r="O1627" i="1"/>
  <c r="L1628" i="1"/>
  <c r="M1628" i="1" s="1"/>
  <c r="L1629" i="1"/>
  <c r="N1629" i="1" s="1"/>
  <c r="M1629" i="1"/>
  <c r="O1629" i="1"/>
  <c r="L1630" i="1"/>
  <c r="L1631" i="1"/>
  <c r="N1631" i="1" s="1"/>
  <c r="M1631" i="1"/>
  <c r="O1631" i="1"/>
  <c r="L1632" i="1"/>
  <c r="M1632" i="1"/>
  <c r="L1633" i="1"/>
  <c r="N1633" i="1" s="1"/>
  <c r="M1633" i="1"/>
  <c r="O1633" i="1"/>
  <c r="L1634" i="1"/>
  <c r="M1634" i="1"/>
  <c r="L1635" i="1"/>
  <c r="N1635" i="1" s="1"/>
  <c r="M1635" i="1"/>
  <c r="O1635" i="1"/>
  <c r="L1636" i="1"/>
  <c r="M1636" i="1"/>
  <c r="L1637" i="1"/>
  <c r="N1637" i="1" s="1"/>
  <c r="M1637" i="1"/>
  <c r="O1637" i="1"/>
  <c r="L1638" i="1"/>
  <c r="M1638" i="1" s="1"/>
  <c r="L1639" i="1"/>
  <c r="N1639" i="1" s="1"/>
  <c r="M1639" i="1"/>
  <c r="O1639" i="1"/>
  <c r="L1640" i="1"/>
  <c r="L1641" i="1"/>
  <c r="N1641" i="1" s="1"/>
  <c r="M1641" i="1"/>
  <c r="O1641" i="1"/>
  <c r="L1642" i="1"/>
  <c r="M1642" i="1"/>
  <c r="L1643" i="1"/>
  <c r="N1643" i="1" s="1"/>
  <c r="M1643" i="1"/>
  <c r="O1643" i="1"/>
  <c r="L1644" i="1"/>
  <c r="M1644" i="1" s="1"/>
  <c r="L1645" i="1"/>
  <c r="N1645" i="1" s="1"/>
  <c r="M1645" i="1"/>
  <c r="O1645" i="1"/>
  <c r="L1646" i="1"/>
  <c r="L1647" i="1"/>
  <c r="N1647" i="1" s="1"/>
  <c r="M1647" i="1"/>
  <c r="O1647" i="1"/>
  <c r="L1648" i="1"/>
  <c r="M1648" i="1"/>
  <c r="L1649" i="1"/>
  <c r="N1649" i="1" s="1"/>
  <c r="M1649" i="1"/>
  <c r="O1649" i="1"/>
  <c r="L1650" i="1"/>
  <c r="M1650" i="1"/>
  <c r="L1651" i="1"/>
  <c r="N1651" i="1" s="1"/>
  <c r="M1651" i="1"/>
  <c r="O1651" i="1"/>
  <c r="L1652" i="1"/>
  <c r="M1652" i="1" s="1"/>
  <c r="L1653" i="1"/>
  <c r="N1653" i="1" s="1"/>
  <c r="M1653" i="1"/>
  <c r="O1653" i="1"/>
  <c r="L1654" i="1"/>
  <c r="M1654" i="1" s="1"/>
  <c r="L1655" i="1"/>
  <c r="N1655" i="1" s="1"/>
  <c r="M1655" i="1"/>
  <c r="O1655" i="1"/>
  <c r="L1656" i="1"/>
  <c r="L1657" i="1"/>
  <c r="N1657" i="1" s="1"/>
  <c r="M1657" i="1"/>
  <c r="O1657" i="1"/>
  <c r="L1658" i="1"/>
  <c r="M1658" i="1"/>
  <c r="L1659" i="1"/>
  <c r="N1659" i="1" s="1"/>
  <c r="M1659" i="1"/>
  <c r="O1659" i="1"/>
  <c r="L1660" i="1"/>
  <c r="M1660" i="1" s="1"/>
  <c r="L1661" i="1"/>
  <c r="N1661" i="1" s="1"/>
  <c r="M1661" i="1"/>
  <c r="O1661" i="1"/>
  <c r="L1662" i="1"/>
  <c r="L1663" i="1"/>
  <c r="N1663" i="1" s="1"/>
  <c r="M1663" i="1"/>
  <c r="O1663" i="1"/>
  <c r="L1664" i="1"/>
  <c r="M1664" i="1"/>
  <c r="L1665" i="1"/>
  <c r="N1665" i="1" s="1"/>
  <c r="M1665" i="1"/>
  <c r="O1665" i="1"/>
  <c r="L1666" i="1"/>
  <c r="M1666" i="1"/>
  <c r="L1667" i="1"/>
  <c r="N1667" i="1" s="1"/>
  <c r="M1667" i="1"/>
  <c r="O1667" i="1"/>
  <c r="L1668" i="1"/>
  <c r="M1668" i="1"/>
  <c r="L1669" i="1"/>
  <c r="N1669" i="1" s="1"/>
  <c r="M1669" i="1"/>
  <c r="O1669" i="1"/>
  <c r="L1670" i="1"/>
  <c r="M1670" i="1" s="1"/>
  <c r="L1671" i="1"/>
  <c r="N1671" i="1" s="1"/>
  <c r="M1671" i="1"/>
  <c r="O1671" i="1"/>
  <c r="L1672" i="1"/>
  <c r="L1673" i="1"/>
  <c r="N1673" i="1" s="1"/>
  <c r="M1673" i="1"/>
  <c r="O1673" i="1"/>
  <c r="L1674" i="1"/>
  <c r="M1674" i="1"/>
  <c r="L1675" i="1"/>
  <c r="N1675" i="1" s="1"/>
  <c r="M1675" i="1"/>
  <c r="O1675" i="1"/>
  <c r="L1676" i="1"/>
  <c r="M1676" i="1" s="1"/>
  <c r="L1677" i="1"/>
  <c r="N1677" i="1" s="1"/>
  <c r="M1677" i="1"/>
  <c r="O1677" i="1"/>
  <c r="L1678" i="1"/>
  <c r="L1679" i="1"/>
  <c r="N1679" i="1" s="1"/>
  <c r="M1679" i="1"/>
  <c r="O1679" i="1"/>
  <c r="L1680" i="1"/>
  <c r="M1680" i="1"/>
  <c r="L1681" i="1"/>
  <c r="N1681" i="1" s="1"/>
  <c r="M1681" i="1"/>
  <c r="O1681" i="1"/>
  <c r="L1682" i="1"/>
  <c r="M1682" i="1"/>
  <c r="L1683" i="1"/>
  <c r="N1683" i="1" s="1"/>
  <c r="M1683" i="1"/>
  <c r="O1683" i="1"/>
  <c r="L1684" i="1"/>
  <c r="M1684" i="1"/>
  <c r="L1685" i="1"/>
  <c r="N1685" i="1" s="1"/>
  <c r="M1685" i="1"/>
  <c r="O1685" i="1"/>
  <c r="L1686" i="1"/>
  <c r="M1686" i="1" s="1"/>
  <c r="L1687" i="1"/>
  <c r="N1687" i="1" s="1"/>
  <c r="M1687" i="1"/>
  <c r="O1687" i="1"/>
  <c r="L1688" i="1"/>
  <c r="L1689" i="1"/>
  <c r="N1689" i="1" s="1"/>
  <c r="M1689" i="1"/>
  <c r="O1689" i="1"/>
  <c r="L1690" i="1"/>
  <c r="M1690" i="1"/>
  <c r="L1691" i="1"/>
  <c r="N1691" i="1" s="1"/>
  <c r="M1691" i="1"/>
  <c r="O1691" i="1"/>
  <c r="L1692" i="1"/>
  <c r="M1692" i="1" s="1"/>
  <c r="L1693" i="1"/>
  <c r="N1693" i="1" s="1"/>
  <c r="M1693" i="1"/>
  <c r="O1693" i="1"/>
  <c r="L1694" i="1"/>
  <c r="L1695" i="1"/>
  <c r="N1695" i="1" s="1"/>
  <c r="M1695" i="1"/>
  <c r="O1695" i="1"/>
  <c r="L1696" i="1"/>
  <c r="M1696" i="1"/>
  <c r="L1697" i="1"/>
  <c r="N1697" i="1" s="1"/>
  <c r="M1697" i="1"/>
  <c r="O1697" i="1"/>
  <c r="L1698" i="1"/>
  <c r="M1698" i="1"/>
  <c r="L1699" i="1"/>
  <c r="N1699" i="1" s="1"/>
  <c r="M1699" i="1"/>
  <c r="O1699" i="1"/>
  <c r="L1700" i="1"/>
  <c r="M1700" i="1"/>
  <c r="L1701" i="1"/>
  <c r="N1701" i="1" s="1"/>
  <c r="M1701" i="1"/>
  <c r="O1701" i="1"/>
  <c r="L1702" i="1"/>
  <c r="M1702" i="1" s="1"/>
  <c r="L1703" i="1"/>
  <c r="N1703" i="1" s="1"/>
  <c r="M1703" i="1"/>
  <c r="O1703" i="1"/>
  <c r="L1704" i="1"/>
  <c r="L1705" i="1"/>
  <c r="N1705" i="1" s="1"/>
  <c r="M1705" i="1"/>
  <c r="O1705" i="1"/>
  <c r="L1706" i="1"/>
  <c r="M1706" i="1"/>
  <c r="L1707" i="1"/>
  <c r="L1708" i="1"/>
  <c r="M1708" i="1" s="1"/>
  <c r="L1709" i="1"/>
  <c r="N1709" i="1" s="1"/>
  <c r="M1709" i="1"/>
  <c r="O1709" i="1"/>
  <c r="L1710" i="1"/>
  <c r="L1711" i="1"/>
  <c r="N1711" i="1" s="1"/>
  <c r="M1711" i="1"/>
  <c r="L1712" i="1"/>
  <c r="M1712" i="1"/>
  <c r="L1713" i="1"/>
  <c r="M1713" i="1" s="1"/>
  <c r="L1714" i="1"/>
  <c r="M1714" i="1"/>
  <c r="L1715" i="1"/>
  <c r="N1715" i="1" s="1"/>
  <c r="M1715" i="1"/>
  <c r="O1715" i="1"/>
  <c r="L1716" i="1"/>
  <c r="M1716" i="1"/>
  <c r="L1717" i="1"/>
  <c r="N1717" i="1" s="1"/>
  <c r="L1718" i="1"/>
  <c r="M1718" i="1"/>
  <c r="L1719" i="1"/>
  <c r="N1719" i="1" s="1"/>
  <c r="M1719" i="1"/>
  <c r="O1719" i="1"/>
  <c r="L1720" i="1"/>
  <c r="L1721" i="1"/>
  <c r="N1721" i="1" s="1"/>
  <c r="L1722" i="1"/>
  <c r="M1722" i="1"/>
  <c r="L1723" i="1"/>
  <c r="L1724" i="1"/>
  <c r="M1724" i="1" s="1"/>
  <c r="L1725" i="1"/>
  <c r="N1725" i="1" s="1"/>
  <c r="M1725" i="1"/>
  <c r="O1725" i="1"/>
  <c r="L1726" i="1"/>
  <c r="L1727" i="1"/>
  <c r="N1727" i="1" s="1"/>
  <c r="M1727" i="1"/>
  <c r="L1728" i="1"/>
  <c r="M1728" i="1"/>
  <c r="L1729" i="1"/>
  <c r="M1729" i="1"/>
  <c r="L1730" i="1"/>
  <c r="M1730" i="1"/>
  <c r="L1731" i="1"/>
  <c r="N1731" i="1" s="1"/>
  <c r="M1731" i="1"/>
  <c r="O1731" i="1"/>
  <c r="L1732" i="1"/>
  <c r="M1732" i="1"/>
  <c r="L1733" i="1"/>
  <c r="N1733" i="1" s="1"/>
  <c r="L1734" i="1"/>
  <c r="M1734" i="1"/>
  <c r="L1735" i="1"/>
  <c r="N1735" i="1" s="1"/>
  <c r="M1735" i="1"/>
  <c r="O1735" i="1"/>
  <c r="L1736" i="1"/>
  <c r="L1737" i="1"/>
  <c r="N1737" i="1" s="1"/>
  <c r="L1738" i="1"/>
  <c r="M1738" i="1"/>
  <c r="L1739" i="1"/>
  <c r="L1740" i="1"/>
  <c r="M1740" i="1" s="1"/>
  <c r="L1741" i="1"/>
  <c r="N1741" i="1" s="1"/>
  <c r="M1741" i="1"/>
  <c r="O1741" i="1"/>
  <c r="L1742" i="1"/>
  <c r="L1743" i="1"/>
  <c r="N1743" i="1" s="1"/>
  <c r="M1743" i="1"/>
  <c r="L1744" i="1"/>
  <c r="M1744" i="1"/>
  <c r="L1745" i="1"/>
  <c r="M1745" i="1" s="1"/>
  <c r="L1746" i="1"/>
  <c r="M1746" i="1" s="1"/>
  <c r="L1747" i="1"/>
  <c r="N1747" i="1" s="1"/>
  <c r="M1747" i="1"/>
  <c r="O1747" i="1"/>
  <c r="L1748" i="1"/>
  <c r="M1748" i="1" s="1"/>
  <c r="L1749" i="1"/>
  <c r="M1749" i="1" s="1"/>
  <c r="L1750" i="1"/>
  <c r="M1750" i="1"/>
  <c r="L1751" i="1"/>
  <c r="M1751" i="1"/>
  <c r="L1752" i="1"/>
  <c r="M1752" i="1" s="1"/>
  <c r="O1752" i="1"/>
  <c r="L1753" i="1"/>
  <c r="L1754" i="1"/>
  <c r="M1754" i="1" s="1"/>
  <c r="O1754" i="1"/>
  <c r="L1755" i="1"/>
  <c r="M1755" i="1"/>
  <c r="L1756" i="1"/>
  <c r="M1756" i="1" s="1"/>
  <c r="O1756" i="1"/>
  <c r="L1757" i="1"/>
  <c r="L1758" i="1"/>
  <c r="M1758" i="1" s="1"/>
  <c r="O1758" i="1"/>
  <c r="L1759" i="1"/>
  <c r="M1759" i="1"/>
  <c r="L1760" i="1"/>
  <c r="M1760" i="1" s="1"/>
  <c r="O1760" i="1"/>
  <c r="L1761" i="1"/>
  <c r="L1762" i="1"/>
  <c r="M1762" i="1" s="1"/>
  <c r="O1762" i="1"/>
  <c r="L1763" i="1"/>
  <c r="M1763" i="1"/>
  <c r="L1764" i="1"/>
  <c r="M1764" i="1" s="1"/>
  <c r="O1764" i="1"/>
  <c r="L1765" i="1"/>
  <c r="L1766" i="1"/>
  <c r="M1766" i="1" s="1"/>
  <c r="O1766" i="1"/>
  <c r="L1767" i="1"/>
  <c r="M1767" i="1"/>
  <c r="L1768" i="1"/>
  <c r="M1768" i="1" s="1"/>
  <c r="O1768" i="1"/>
  <c r="L1769" i="1"/>
  <c r="L1770" i="1"/>
  <c r="M1770" i="1" s="1"/>
  <c r="O1770" i="1"/>
  <c r="L1771" i="1"/>
  <c r="M1771" i="1"/>
  <c r="L1772" i="1"/>
  <c r="M1772" i="1" s="1"/>
  <c r="O1772" i="1"/>
  <c r="L1773" i="1"/>
  <c r="L1774" i="1"/>
  <c r="M1774" i="1" s="1"/>
  <c r="O1774" i="1"/>
  <c r="L1775" i="1"/>
  <c r="M1775" i="1"/>
  <c r="L1776" i="1"/>
  <c r="M1776" i="1" s="1"/>
  <c r="O1776" i="1"/>
  <c r="L1777" i="1"/>
  <c r="L1778" i="1"/>
  <c r="M1778" i="1" s="1"/>
  <c r="L1779" i="1"/>
  <c r="M1779" i="1"/>
  <c r="L1780" i="1"/>
  <c r="M1780" i="1" s="1"/>
  <c r="L1781" i="1"/>
  <c r="M1781" i="1"/>
  <c r="L1782" i="1"/>
  <c r="M1782" i="1" s="1"/>
  <c r="L1783" i="1"/>
  <c r="M1783" i="1" s="1"/>
  <c r="L1784" i="1"/>
  <c r="M1784" i="1" s="1"/>
  <c r="L1785" i="1"/>
  <c r="M1785" i="1"/>
  <c r="L1786" i="1"/>
  <c r="M1786" i="1" s="1"/>
  <c r="L1787" i="1"/>
  <c r="L1788" i="1"/>
  <c r="M1788" i="1" s="1"/>
  <c r="L1789" i="1"/>
  <c r="M1789" i="1" s="1"/>
  <c r="L1790" i="1"/>
  <c r="M1790" i="1" s="1"/>
  <c r="L1791" i="1"/>
  <c r="M1791" i="1"/>
  <c r="L1792" i="1"/>
  <c r="M1792" i="1" s="1"/>
  <c r="L1793" i="1"/>
  <c r="L1794" i="1"/>
  <c r="M1794" i="1" s="1"/>
  <c r="L1795" i="1"/>
  <c r="M1795" i="1"/>
  <c r="L1796" i="1"/>
  <c r="M1796" i="1" s="1"/>
  <c r="L1797" i="1"/>
  <c r="M1797" i="1"/>
  <c r="L1798" i="1"/>
  <c r="M1798" i="1" s="1"/>
  <c r="L1799" i="1"/>
  <c r="M1799" i="1" s="1"/>
  <c r="L1800" i="1"/>
  <c r="M1800" i="1" s="1"/>
  <c r="L1801" i="1"/>
  <c r="M1801" i="1"/>
  <c r="L1802" i="1"/>
  <c r="M1802" i="1" s="1"/>
  <c r="L1803" i="1"/>
  <c r="M1803" i="1" s="1"/>
  <c r="L1804" i="1"/>
  <c r="M1804" i="1" s="1"/>
  <c r="L1805" i="1"/>
  <c r="M1805" i="1" s="1"/>
  <c r="L1806" i="1"/>
  <c r="M1806" i="1" s="1"/>
  <c r="L1807" i="1"/>
  <c r="M1807" i="1"/>
  <c r="L1808" i="1"/>
  <c r="M1808" i="1" s="1"/>
  <c r="L1809" i="1"/>
  <c r="L1810" i="1"/>
  <c r="M1810" i="1" s="1"/>
  <c r="L1811" i="1"/>
  <c r="M1811" i="1"/>
  <c r="L1812" i="1"/>
  <c r="M1812" i="1" s="1"/>
  <c r="L1813" i="1"/>
  <c r="M1813" i="1"/>
  <c r="L1814" i="1"/>
  <c r="M1814" i="1" s="1"/>
  <c r="L1815" i="1"/>
  <c r="M1815" i="1" s="1"/>
  <c r="L1816" i="1"/>
  <c r="M1816" i="1" s="1"/>
  <c r="L1817" i="1"/>
  <c r="M1817" i="1"/>
  <c r="L1818" i="1"/>
  <c r="M1818" i="1" s="1"/>
  <c r="L1819" i="1"/>
  <c r="M1819" i="1" s="1"/>
  <c r="L1820" i="1"/>
  <c r="M1820" i="1" s="1"/>
  <c r="L1821" i="1"/>
  <c r="M1821" i="1" s="1"/>
  <c r="L1822" i="1"/>
  <c r="M1822" i="1" s="1"/>
  <c r="L1823" i="1"/>
  <c r="M1823" i="1"/>
  <c r="L1824" i="1"/>
  <c r="M1824" i="1" s="1"/>
  <c r="L1825" i="1"/>
  <c r="L1826" i="1"/>
  <c r="M1826" i="1" s="1"/>
  <c r="L1827" i="1"/>
  <c r="M1827" i="1"/>
  <c r="L1828" i="1"/>
  <c r="M1828" i="1" s="1"/>
  <c r="L1829" i="1"/>
  <c r="M1829" i="1"/>
  <c r="L1830" i="1"/>
  <c r="M1830" i="1" s="1"/>
  <c r="L1831" i="1"/>
  <c r="M1831" i="1" s="1"/>
  <c r="L1832" i="1"/>
  <c r="M1832" i="1" s="1"/>
  <c r="L1833" i="1"/>
  <c r="M1833" i="1"/>
  <c r="L1834" i="1"/>
  <c r="M1834" i="1" s="1"/>
  <c r="L1835" i="1"/>
  <c r="M1835" i="1" s="1"/>
  <c r="L1836" i="1"/>
  <c r="M1836" i="1" s="1"/>
  <c r="L1837" i="1"/>
  <c r="M1837" i="1" s="1"/>
  <c r="L1838" i="1"/>
  <c r="M1838" i="1" s="1"/>
  <c r="L1839" i="1"/>
  <c r="M1839" i="1"/>
  <c r="L1840" i="1"/>
  <c r="M1840" i="1" s="1"/>
  <c r="L1841" i="1"/>
  <c r="L1842" i="1"/>
  <c r="M1842" i="1" s="1"/>
  <c r="L1843" i="1"/>
  <c r="M1843" i="1"/>
  <c r="L1844" i="1"/>
  <c r="M1844" i="1" s="1"/>
  <c r="L1845" i="1"/>
  <c r="M1845" i="1"/>
  <c r="L1846" i="1"/>
  <c r="M1846" i="1" s="1"/>
  <c r="L1847" i="1"/>
  <c r="M1847" i="1" s="1"/>
  <c r="L1848" i="1"/>
  <c r="M1848" i="1" s="1"/>
  <c r="L1849" i="1"/>
  <c r="M1849" i="1"/>
  <c r="L1850" i="1"/>
  <c r="M1850" i="1" s="1"/>
  <c r="L1851" i="1"/>
  <c r="L1852" i="1"/>
  <c r="M1852" i="1" s="1"/>
  <c r="L1853" i="1"/>
  <c r="M1853" i="1" s="1"/>
  <c r="L1854" i="1"/>
  <c r="M1854" i="1" s="1"/>
  <c r="L1855" i="1"/>
  <c r="M1855" i="1"/>
  <c r="L1856" i="1"/>
  <c r="M1856" i="1" s="1"/>
  <c r="L1857" i="1"/>
  <c r="L1858" i="1"/>
  <c r="M1858" i="1" s="1"/>
  <c r="L1859" i="1"/>
  <c r="M1859" i="1"/>
  <c r="L1860" i="1"/>
  <c r="M1860" i="1" s="1"/>
  <c r="L1861" i="1"/>
  <c r="M1861" i="1"/>
  <c r="L1862" i="1"/>
  <c r="M1862" i="1" s="1"/>
  <c r="L1863" i="1"/>
  <c r="M1863" i="1" s="1"/>
  <c r="L1864" i="1"/>
  <c r="L1865" i="1"/>
  <c r="M1865" i="1"/>
  <c r="L1866" i="1"/>
  <c r="L1867" i="1"/>
  <c r="M1867" i="1" s="1"/>
  <c r="L1868" i="1"/>
  <c r="L1869" i="1"/>
  <c r="M1869" i="1"/>
  <c r="L1870" i="1"/>
  <c r="L1871" i="1"/>
  <c r="M1871" i="1"/>
  <c r="L1872" i="1"/>
  <c r="L1873" i="1"/>
  <c r="O1873" i="1" s="1"/>
  <c r="L1874" i="1"/>
  <c r="L1875" i="1"/>
  <c r="M1875" i="1"/>
  <c r="N1875" i="1"/>
  <c r="O1875" i="1"/>
  <c r="L1876" i="1"/>
  <c r="L1877" i="1"/>
  <c r="M1877" i="1" s="1"/>
  <c r="O1877" i="1"/>
  <c r="L1878" i="1"/>
  <c r="O1878" i="1"/>
  <c r="L1879" i="1"/>
  <c r="N1879" i="1" s="1"/>
  <c r="L1880" i="1"/>
  <c r="M1880" i="1"/>
  <c r="N1880" i="1"/>
  <c r="O1880" i="1"/>
  <c r="L1881" i="1"/>
  <c r="N1881" i="1" s="1"/>
  <c r="L1882" i="1"/>
  <c r="M1882" i="1"/>
  <c r="N1882" i="1"/>
  <c r="O1882" i="1"/>
  <c r="L1883" i="1"/>
  <c r="N1883" i="1" s="1"/>
  <c r="L1884" i="1"/>
  <c r="M1884" i="1"/>
  <c r="N1884" i="1"/>
  <c r="O1884" i="1"/>
  <c r="L1885" i="1"/>
  <c r="N1885" i="1" s="1"/>
  <c r="L1886" i="1"/>
  <c r="M1886" i="1"/>
  <c r="N1886" i="1"/>
  <c r="O1886" i="1"/>
  <c r="L1887" i="1"/>
  <c r="N1887" i="1" s="1"/>
  <c r="L1888" i="1"/>
  <c r="M1888" i="1"/>
  <c r="N1888" i="1"/>
  <c r="O1888" i="1"/>
  <c r="L1889" i="1"/>
  <c r="N1889" i="1" s="1"/>
  <c r="L1890" i="1"/>
  <c r="M1890" i="1"/>
  <c r="N1890" i="1"/>
  <c r="O1890" i="1"/>
  <c r="L1891" i="1"/>
  <c r="N1891" i="1" s="1"/>
  <c r="L1892" i="1"/>
  <c r="M1892" i="1"/>
  <c r="N1892" i="1"/>
  <c r="O1892" i="1"/>
  <c r="L1893" i="1"/>
  <c r="N1893" i="1" s="1"/>
  <c r="L1894" i="1"/>
  <c r="M1894" i="1"/>
  <c r="N1894" i="1"/>
  <c r="O1894" i="1"/>
  <c r="L1895" i="1"/>
  <c r="N1895" i="1" s="1"/>
  <c r="L1896" i="1"/>
  <c r="M1896" i="1"/>
  <c r="N1896" i="1"/>
  <c r="O1896" i="1"/>
  <c r="L1897" i="1"/>
  <c r="N1897" i="1" s="1"/>
  <c r="L1898" i="1"/>
  <c r="M1898" i="1"/>
  <c r="N1898" i="1"/>
  <c r="O1898" i="1"/>
  <c r="L1899" i="1"/>
  <c r="N1899" i="1" s="1"/>
  <c r="L1900" i="1"/>
  <c r="M1900" i="1"/>
  <c r="N1900" i="1"/>
  <c r="O1900" i="1"/>
  <c r="L1901" i="1"/>
  <c r="N1901" i="1" s="1"/>
  <c r="L1902" i="1"/>
  <c r="M1902" i="1"/>
  <c r="N1902" i="1"/>
  <c r="O1902" i="1"/>
  <c r="L1903" i="1"/>
  <c r="N1903" i="1" s="1"/>
  <c r="L1904" i="1"/>
  <c r="M1904" i="1"/>
  <c r="N1904" i="1"/>
  <c r="O1904" i="1"/>
  <c r="L1905" i="1"/>
  <c r="N1905" i="1" s="1"/>
  <c r="L1906" i="1"/>
  <c r="M1906" i="1"/>
  <c r="N1906" i="1"/>
  <c r="O1906" i="1"/>
  <c r="L1907" i="1"/>
  <c r="N1907" i="1" s="1"/>
  <c r="L1908" i="1"/>
  <c r="M1908" i="1"/>
  <c r="N1908" i="1"/>
  <c r="O1908" i="1"/>
  <c r="L1909" i="1"/>
  <c r="N1909" i="1" s="1"/>
  <c r="L1910" i="1"/>
  <c r="M1910" i="1"/>
  <c r="N1910" i="1"/>
  <c r="O1910" i="1"/>
  <c r="L1911" i="1"/>
  <c r="N1911" i="1" s="1"/>
  <c r="L1912" i="1"/>
  <c r="M1912" i="1"/>
  <c r="N1912" i="1"/>
  <c r="O1912" i="1"/>
  <c r="L1913" i="1"/>
  <c r="N1913" i="1" s="1"/>
  <c r="L1914" i="1"/>
  <c r="M1914" i="1"/>
  <c r="N1914" i="1"/>
  <c r="O1914" i="1"/>
  <c r="L1915" i="1"/>
  <c r="N1915" i="1" s="1"/>
  <c r="L1916" i="1"/>
  <c r="M1916" i="1"/>
  <c r="N1916" i="1"/>
  <c r="O1916" i="1"/>
  <c r="L1917" i="1"/>
  <c r="N1917" i="1" s="1"/>
  <c r="L1918" i="1"/>
  <c r="M1918" i="1"/>
  <c r="N1918" i="1"/>
  <c r="O1918" i="1"/>
  <c r="L1919" i="1"/>
  <c r="N1919" i="1" s="1"/>
  <c r="L1920" i="1"/>
  <c r="M1920" i="1"/>
  <c r="N1920" i="1"/>
  <c r="O1920" i="1"/>
  <c r="L1921" i="1"/>
  <c r="N1921" i="1" s="1"/>
  <c r="L1922" i="1"/>
  <c r="M1922" i="1"/>
  <c r="N1922" i="1"/>
  <c r="O1922" i="1"/>
  <c r="L1923" i="1"/>
  <c r="N1923" i="1" s="1"/>
  <c r="L1924" i="1"/>
  <c r="M1924" i="1"/>
  <c r="N1924" i="1"/>
  <c r="O1924" i="1"/>
  <c r="L1925" i="1"/>
  <c r="N1925" i="1" s="1"/>
  <c r="L1926" i="1"/>
  <c r="M1926" i="1"/>
  <c r="N1926" i="1"/>
  <c r="O1926" i="1"/>
  <c r="L1927" i="1"/>
  <c r="N1927" i="1" s="1"/>
  <c r="L1928" i="1"/>
  <c r="M1928" i="1"/>
  <c r="N1928" i="1"/>
  <c r="O1928" i="1"/>
  <c r="L1929" i="1"/>
  <c r="N1929" i="1" s="1"/>
  <c r="L1930" i="1"/>
  <c r="M1930" i="1"/>
  <c r="N1930" i="1"/>
  <c r="O1930" i="1"/>
  <c r="L1931" i="1"/>
  <c r="N1931" i="1" s="1"/>
  <c r="L1932" i="1"/>
  <c r="M1932" i="1"/>
  <c r="N1932" i="1"/>
  <c r="O1932" i="1"/>
  <c r="L1933" i="1"/>
  <c r="N1933" i="1" s="1"/>
  <c r="L1934" i="1"/>
  <c r="M1934" i="1"/>
  <c r="N1934" i="1"/>
  <c r="O1934" i="1"/>
  <c r="L1935" i="1"/>
  <c r="N1935" i="1" s="1"/>
  <c r="L1936" i="1"/>
  <c r="M1936" i="1"/>
  <c r="N1936" i="1"/>
  <c r="O1936" i="1"/>
  <c r="L1937" i="1"/>
  <c r="N1937" i="1" s="1"/>
  <c r="L1938" i="1"/>
  <c r="M1938" i="1"/>
  <c r="N1938" i="1"/>
  <c r="O1938" i="1"/>
  <c r="L1939" i="1"/>
  <c r="N1939" i="1" s="1"/>
  <c r="L1940" i="1"/>
  <c r="M1940" i="1"/>
  <c r="N1940" i="1"/>
  <c r="O1940" i="1"/>
  <c r="L1941" i="1"/>
  <c r="N1941" i="1" s="1"/>
  <c r="L1942" i="1"/>
  <c r="M1942" i="1" s="1"/>
  <c r="N1942" i="1"/>
  <c r="O1942" i="1"/>
  <c r="L1943" i="1"/>
  <c r="N1943" i="1" s="1"/>
  <c r="L1944" i="1"/>
  <c r="M1944" i="1" s="1"/>
  <c r="N1944" i="1"/>
  <c r="O1944" i="1"/>
  <c r="L1945" i="1"/>
  <c r="N1945" i="1" s="1"/>
  <c r="L1946" i="1"/>
  <c r="M1946" i="1" s="1"/>
  <c r="N1946" i="1"/>
  <c r="O1946" i="1"/>
  <c r="L1947" i="1"/>
  <c r="N1947" i="1" s="1"/>
  <c r="L1948" i="1"/>
  <c r="M1948" i="1" s="1"/>
  <c r="N1948" i="1"/>
  <c r="O1948" i="1"/>
  <c r="L1949" i="1"/>
  <c r="N1949" i="1" s="1"/>
  <c r="L1950" i="1"/>
  <c r="M1950" i="1"/>
  <c r="N1950" i="1"/>
  <c r="O1950" i="1"/>
  <c r="L1951" i="1"/>
  <c r="N1951" i="1" s="1"/>
  <c r="L1952" i="1"/>
  <c r="M1952" i="1"/>
  <c r="N1952" i="1"/>
  <c r="O1952" i="1"/>
  <c r="L1953" i="1"/>
  <c r="N1953" i="1" s="1"/>
  <c r="L1954" i="1"/>
  <c r="M1954" i="1"/>
  <c r="N1954" i="1"/>
  <c r="O1954" i="1"/>
  <c r="L1955" i="1"/>
  <c r="N1955" i="1" s="1"/>
  <c r="L1956" i="1"/>
  <c r="M1956" i="1" s="1"/>
  <c r="N1956" i="1"/>
  <c r="O1956" i="1"/>
  <c r="L1957" i="1"/>
  <c r="N1957" i="1" s="1"/>
  <c r="L1958" i="1"/>
  <c r="M1958" i="1" s="1"/>
  <c r="N1958" i="1"/>
  <c r="O1958" i="1"/>
  <c r="L1959" i="1"/>
  <c r="N1959" i="1" s="1"/>
  <c r="L1960" i="1"/>
  <c r="M1960" i="1" s="1"/>
  <c r="N1960" i="1"/>
  <c r="O1960" i="1"/>
  <c r="L1961" i="1"/>
  <c r="N1961" i="1" s="1"/>
  <c r="L1962" i="1"/>
  <c r="M1962" i="1" s="1"/>
  <c r="N1962" i="1"/>
  <c r="O1962" i="1"/>
  <c r="L1963" i="1"/>
  <c r="N1963" i="1" s="1"/>
  <c r="L1964" i="1"/>
  <c r="M1964" i="1" s="1"/>
  <c r="N1964" i="1"/>
  <c r="O1964" i="1"/>
  <c r="L1965" i="1"/>
  <c r="N1965" i="1" s="1"/>
  <c r="L1966" i="1"/>
  <c r="M1966" i="1" s="1"/>
  <c r="N1966" i="1"/>
  <c r="O1966" i="1"/>
  <c r="L1967" i="1"/>
  <c r="N1967" i="1" s="1"/>
  <c r="L1968" i="1"/>
  <c r="M1968" i="1" s="1"/>
  <c r="N1968" i="1"/>
  <c r="O1968" i="1"/>
  <c r="L1969" i="1"/>
  <c r="N1969" i="1" s="1"/>
  <c r="L1970" i="1"/>
  <c r="M1970" i="1" s="1"/>
  <c r="N1970" i="1"/>
  <c r="O1970" i="1"/>
  <c r="L1971" i="1"/>
  <c r="N1971" i="1" s="1"/>
  <c r="L1972" i="1"/>
  <c r="M1972" i="1" s="1"/>
  <c r="N1972" i="1"/>
  <c r="O1972" i="1"/>
  <c r="L1973" i="1"/>
  <c r="N1973" i="1" s="1"/>
  <c r="L1974" i="1"/>
  <c r="M1974" i="1" s="1"/>
  <c r="N1974" i="1"/>
  <c r="O1974" i="1"/>
  <c r="L1975" i="1"/>
  <c r="N1975" i="1" s="1"/>
  <c r="L1976" i="1"/>
  <c r="M1976" i="1" s="1"/>
  <c r="N1976" i="1"/>
  <c r="O1976" i="1"/>
  <c r="L1977" i="1"/>
  <c r="N1977" i="1" s="1"/>
  <c r="L1978" i="1"/>
  <c r="M1978" i="1" s="1"/>
  <c r="N1978" i="1"/>
  <c r="O1978" i="1"/>
  <c r="L1979" i="1"/>
  <c r="N1979" i="1" s="1"/>
  <c r="L1980" i="1"/>
  <c r="M1980" i="1" s="1"/>
  <c r="N1980" i="1"/>
  <c r="O1980" i="1"/>
  <c r="L1981" i="1"/>
  <c r="N1981" i="1" s="1"/>
  <c r="L1982" i="1"/>
  <c r="M1982" i="1" s="1"/>
  <c r="N1982" i="1"/>
  <c r="O1982" i="1"/>
  <c r="L1983" i="1"/>
  <c r="N1983" i="1" s="1"/>
  <c r="L1984" i="1"/>
  <c r="M1984" i="1" s="1"/>
  <c r="N1984" i="1"/>
  <c r="O1984" i="1"/>
  <c r="L1985" i="1"/>
  <c r="N1985" i="1" s="1"/>
  <c r="L1986" i="1"/>
  <c r="M1986" i="1" s="1"/>
  <c r="N1986" i="1"/>
  <c r="O1986" i="1"/>
  <c r="L1987" i="1"/>
  <c r="N1987" i="1" s="1"/>
  <c r="L1988" i="1"/>
  <c r="M1988" i="1" s="1"/>
  <c r="N1988" i="1"/>
  <c r="O1988" i="1"/>
  <c r="L1989" i="1"/>
  <c r="N1989" i="1" s="1"/>
  <c r="L1990" i="1"/>
  <c r="M1990" i="1" s="1"/>
  <c r="N1990" i="1"/>
  <c r="O1990" i="1"/>
  <c r="L1991" i="1"/>
  <c r="N1991" i="1" s="1"/>
  <c r="L1992" i="1"/>
  <c r="M1992" i="1" s="1"/>
  <c r="N1992" i="1"/>
  <c r="O1992" i="1"/>
  <c r="L1993" i="1"/>
  <c r="N1993" i="1" s="1"/>
  <c r="L1994" i="1"/>
  <c r="M1994" i="1" s="1"/>
  <c r="N1994" i="1"/>
  <c r="O1994" i="1"/>
  <c r="L1995" i="1"/>
  <c r="N1995" i="1" s="1"/>
  <c r="L1996" i="1"/>
  <c r="M1996" i="1" s="1"/>
  <c r="N1996" i="1"/>
  <c r="O1996" i="1"/>
  <c r="L1997" i="1"/>
  <c r="N1997" i="1" s="1"/>
  <c r="L1998" i="1"/>
  <c r="M1998" i="1" s="1"/>
  <c r="N1998" i="1"/>
  <c r="O1998" i="1"/>
  <c r="L1999" i="1"/>
  <c r="N1999" i="1" s="1"/>
  <c r="L2000" i="1"/>
  <c r="M2000" i="1" s="1"/>
  <c r="N2000" i="1"/>
  <c r="O2000" i="1"/>
  <c r="L2001" i="1"/>
  <c r="N2001" i="1" s="1"/>
  <c r="L2002" i="1"/>
  <c r="M2002" i="1" s="1"/>
  <c r="N2002" i="1"/>
  <c r="O2002" i="1"/>
  <c r="L2003" i="1"/>
  <c r="N2003" i="1" s="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H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L4" i="1"/>
  <c r="N4" i="1" s="1"/>
  <c r="L5" i="1"/>
  <c r="N5" i="1" s="1"/>
  <c r="L6" i="1"/>
  <c r="N6" i="1" s="1"/>
  <c r="L7" i="1"/>
  <c r="N7" i="1" s="1"/>
  <c r="L8" i="1"/>
  <c r="N8" i="1" s="1"/>
  <c r="L9" i="1"/>
  <c r="L10" i="1"/>
  <c r="L11" i="1"/>
  <c r="L12" i="1"/>
  <c r="N12" i="1" s="1"/>
  <c r="L13" i="1"/>
  <c r="O13" i="1" s="1"/>
  <c r="L14" i="1"/>
  <c r="L15" i="1"/>
  <c r="N15" i="1" s="1"/>
  <c r="L16" i="1"/>
  <c r="N16" i="1" s="1"/>
  <c r="L17" i="1"/>
  <c r="N17" i="1" s="1"/>
  <c r="L18" i="1"/>
  <c r="L19" i="1"/>
  <c r="L20" i="1"/>
  <c r="N20" i="1" s="1"/>
  <c r="L21" i="1"/>
  <c r="N21" i="1" s="1"/>
  <c r="L22" i="1"/>
  <c r="L23" i="1"/>
  <c r="L24" i="1"/>
  <c r="N24" i="1" s="1"/>
  <c r="L25" i="1"/>
  <c r="O25" i="1" s="1"/>
  <c r="L26" i="1"/>
  <c r="L27" i="1"/>
  <c r="O27" i="1" s="1"/>
  <c r="L28" i="1"/>
  <c r="N28" i="1" s="1"/>
  <c r="L29" i="1"/>
  <c r="N29" i="1" s="1"/>
  <c r="L30" i="1"/>
  <c r="L31" i="1"/>
  <c r="L32" i="1"/>
  <c r="N32" i="1" s="1"/>
  <c r="L33" i="1"/>
  <c r="L34" i="1"/>
  <c r="L35" i="1"/>
  <c r="L36" i="1"/>
  <c r="N36" i="1" s="1"/>
  <c r="L37" i="1"/>
  <c r="L38" i="1"/>
  <c r="L39" i="1"/>
  <c r="L40" i="1"/>
  <c r="N40" i="1" s="1"/>
  <c r="L41" i="1"/>
  <c r="L42" i="1"/>
  <c r="L43" i="1"/>
  <c r="O43" i="1" s="1"/>
  <c r="L44" i="1"/>
  <c r="N44" i="1" s="1"/>
  <c r="L45" i="1"/>
  <c r="L46" i="1"/>
  <c r="O46" i="1" s="1"/>
  <c r="L47" i="1"/>
  <c r="N47" i="1" s="1"/>
  <c r="L48" i="1"/>
  <c r="N48" i="1" s="1"/>
  <c r="L49" i="1"/>
  <c r="N49" i="1" s="1"/>
  <c r="L50" i="1"/>
  <c r="L51" i="1"/>
  <c r="L52" i="1"/>
  <c r="N52" i="1" s="1"/>
  <c r="L53" i="1"/>
  <c r="L54" i="1"/>
  <c r="L55" i="1"/>
  <c r="N55" i="1" s="1"/>
  <c r="L56" i="1"/>
  <c r="O56" i="1" s="1"/>
  <c r="L57" i="1"/>
  <c r="O57" i="1" s="1"/>
  <c r="L58" i="1"/>
  <c r="L59" i="1"/>
  <c r="O59" i="1" s="1"/>
  <c r="L60" i="1"/>
  <c r="N60" i="1" s="1"/>
  <c r="L61" i="1"/>
  <c r="L62" i="1"/>
  <c r="L63" i="1"/>
  <c r="L64" i="1"/>
  <c r="O64" i="1" s="1"/>
  <c r="L65" i="1"/>
  <c r="O65" i="1" s="1"/>
  <c r="L66" i="1"/>
  <c r="L67" i="1"/>
  <c r="N67" i="1" s="1"/>
  <c r="L68" i="1"/>
  <c r="N68" i="1" s="1"/>
  <c r="L69" i="1"/>
  <c r="N69" i="1" s="1"/>
  <c r="L70" i="1"/>
  <c r="L71" i="1"/>
  <c r="L72" i="1"/>
  <c r="N72" i="1" s="1"/>
  <c r="L73" i="1"/>
  <c r="N73" i="1" s="1"/>
  <c r="L74" i="1"/>
  <c r="L75" i="1"/>
  <c r="O75" i="1" s="1"/>
  <c r="L76" i="1"/>
  <c r="N76" i="1" s="1"/>
  <c r="L77" i="1"/>
  <c r="L78" i="1"/>
  <c r="O78" i="1" s="1"/>
  <c r="L79" i="1"/>
  <c r="O79" i="1" s="1"/>
  <c r="L80" i="1"/>
  <c r="O80" i="1" s="1"/>
  <c r="L81" i="1"/>
  <c r="N81" i="1" s="1"/>
  <c r="L82" i="1"/>
  <c r="L83" i="1"/>
  <c r="O83" i="1" s="1"/>
  <c r="L84" i="1"/>
  <c r="N84" i="1" s="1"/>
  <c r="L85" i="1"/>
  <c r="O85" i="1" s="1"/>
  <c r="L86" i="1"/>
  <c r="O86" i="1" s="1"/>
  <c r="L87" i="1"/>
  <c r="O87" i="1" s="1"/>
  <c r="L88" i="1"/>
  <c r="O88" i="1" s="1"/>
  <c r="L89" i="1"/>
  <c r="O89" i="1" s="1"/>
  <c r="L90" i="1"/>
  <c r="L91" i="1"/>
  <c r="N91" i="1" s="1"/>
  <c r="L92" i="1"/>
  <c r="N92" i="1" s="1"/>
  <c r="L93" i="1"/>
  <c r="O93" i="1" s="1"/>
  <c r="L94" i="1"/>
  <c r="N94" i="1" s="1"/>
  <c r="L95" i="1"/>
  <c r="O95" i="1" s="1"/>
  <c r="L96" i="1"/>
  <c r="N96" i="1" s="1"/>
  <c r="L97" i="1"/>
  <c r="N97" i="1" s="1"/>
  <c r="L98" i="1"/>
  <c r="L99" i="1"/>
  <c r="L100" i="1"/>
  <c r="N100" i="1" s="1"/>
  <c r="L101" i="1"/>
  <c r="L102" i="1"/>
  <c r="N102" i="1" s="1"/>
  <c r="L103" i="1"/>
  <c r="N103" i="1" s="1"/>
  <c r="L104" i="1"/>
  <c r="O104" i="1" s="1"/>
  <c r="L105" i="1"/>
  <c r="L106" i="1"/>
  <c r="L107" i="1"/>
  <c r="N107" i="1" s="1"/>
  <c r="L108" i="1"/>
  <c r="N108" i="1" s="1"/>
  <c r="L109" i="1"/>
  <c r="L110" i="1"/>
  <c r="L111" i="1"/>
  <c r="N111" i="1" s="1"/>
  <c r="L112" i="1"/>
  <c r="O112" i="1" s="1"/>
  <c r="L113" i="1"/>
  <c r="L114" i="1"/>
  <c r="L115" i="1"/>
  <c r="L116" i="1"/>
  <c r="N116" i="1" s="1"/>
  <c r="L117" i="1"/>
  <c r="L118" i="1"/>
  <c r="L119" i="1"/>
  <c r="L120" i="1"/>
  <c r="O120" i="1" s="1"/>
  <c r="L121" i="1"/>
  <c r="O121" i="1" s="1"/>
  <c r="L122" i="1"/>
  <c r="L123" i="1"/>
  <c r="N123" i="1" s="1"/>
  <c r="L124" i="1"/>
  <c r="N124" i="1" s="1"/>
  <c r="L125" i="1"/>
  <c r="L126" i="1"/>
  <c r="O126" i="1" s="1"/>
  <c r="L127" i="1"/>
  <c r="L128" i="1"/>
  <c r="N128" i="1" s="1"/>
  <c r="L129" i="1"/>
  <c r="N129" i="1" s="1"/>
  <c r="L130" i="1"/>
  <c r="L131" i="1"/>
  <c r="L132" i="1"/>
  <c r="N132" i="1" s="1"/>
  <c r="L133" i="1"/>
  <c r="O133" i="1" s="1"/>
  <c r="L134" i="1"/>
  <c r="N134" i="1" s="1"/>
  <c r="L135" i="1"/>
  <c r="O135" i="1" s="1"/>
  <c r="L136" i="1"/>
  <c r="O136" i="1" s="1"/>
  <c r="L137" i="1"/>
  <c r="N137" i="1" s="1"/>
  <c r="L138" i="1"/>
  <c r="L139" i="1"/>
  <c r="L140" i="1"/>
  <c r="N140" i="1" s="1"/>
  <c r="L141" i="1"/>
  <c r="L142" i="1"/>
  <c r="N142" i="1" s="1"/>
  <c r="L143" i="1"/>
  <c r="N143" i="1" s="1"/>
  <c r="L144" i="1"/>
  <c r="O144" i="1" s="1"/>
  <c r="L145" i="1"/>
  <c r="O145" i="1" s="1"/>
  <c r="L146" i="1"/>
  <c r="M146" i="1" s="1"/>
  <c r="L147" i="1"/>
  <c r="O147" i="1" s="1"/>
  <c r="L148" i="1"/>
  <c r="N148" i="1" s="1"/>
  <c r="L149" i="1"/>
  <c r="M149" i="1" s="1"/>
  <c r="L150" i="1"/>
  <c r="N150" i="1" s="1"/>
  <c r="L151" i="1"/>
  <c r="N151" i="1" s="1"/>
  <c r="L152" i="1"/>
  <c r="N152" i="1" s="1"/>
  <c r="L153" i="1"/>
  <c r="L154" i="1"/>
  <c r="L155" i="1"/>
  <c r="M155" i="1" s="1"/>
  <c r="L156" i="1"/>
  <c r="N156" i="1" s="1"/>
  <c r="L157" i="1"/>
  <c r="M157" i="1" s="1"/>
  <c r="L158" i="1"/>
  <c r="M158" i="1" s="1"/>
  <c r="L159" i="1"/>
  <c r="N159" i="1" s="1"/>
  <c r="L160" i="1"/>
  <c r="N160" i="1" s="1"/>
  <c r="L161" i="1"/>
  <c r="N161" i="1" s="1"/>
  <c r="L162" i="1"/>
  <c r="L163" i="1"/>
  <c r="O163" i="1" s="1"/>
  <c r="L164" i="1"/>
  <c r="N164" i="1" s="1"/>
  <c r="L165" i="1"/>
  <c r="M165" i="1" s="1"/>
  <c r="L166" i="1"/>
  <c r="L167" i="1"/>
  <c r="L168" i="1"/>
  <c r="O168" i="1" s="1"/>
  <c r="L169" i="1"/>
  <c r="L170" i="1"/>
  <c r="L171" i="1"/>
  <c r="M171" i="1" s="1"/>
  <c r="L172" i="1"/>
  <c r="N172" i="1" s="1"/>
  <c r="L173" i="1"/>
  <c r="M173" i="1" s="1"/>
  <c r="L174" i="1"/>
  <c r="O174" i="1" s="1"/>
  <c r="L175" i="1"/>
  <c r="O175" i="1" s="1"/>
  <c r="L176" i="1"/>
  <c r="O176" i="1" s="1"/>
  <c r="L177" i="1"/>
  <c r="M177" i="1" s="1"/>
  <c r="L178" i="1"/>
  <c r="L179" i="1"/>
  <c r="N179" i="1" s="1"/>
  <c r="L180" i="1"/>
  <c r="N180" i="1" s="1"/>
  <c r="L181" i="1"/>
  <c r="N181" i="1" s="1"/>
  <c r="L182" i="1"/>
  <c r="N182" i="1" s="1"/>
  <c r="L183" i="1"/>
  <c r="O183" i="1" s="1"/>
  <c r="L184" i="1"/>
  <c r="O184" i="1" s="1"/>
  <c r="L185" i="1"/>
  <c r="N185" i="1" s="1"/>
  <c r="L186" i="1"/>
  <c r="L187" i="1"/>
  <c r="O187" i="1" s="1"/>
  <c r="L188" i="1"/>
  <c r="N188" i="1" s="1"/>
  <c r="L189" i="1"/>
  <c r="M189" i="1" s="1"/>
  <c r="L190" i="1"/>
  <c r="N190" i="1" s="1"/>
  <c r="L191" i="1"/>
  <c r="N191" i="1" s="1"/>
  <c r="L192" i="1"/>
  <c r="O192" i="1" s="1"/>
  <c r="L193" i="1"/>
  <c r="M193" i="1" s="1"/>
  <c r="L194" i="1"/>
  <c r="L195" i="1"/>
  <c r="N195" i="1" s="1"/>
  <c r="L196" i="1"/>
  <c r="N196" i="1" s="1"/>
  <c r="L197" i="1"/>
  <c r="M197" i="1" s="1"/>
  <c r="L198" i="1"/>
  <c r="N198" i="1" s="1"/>
  <c r="L199" i="1"/>
  <c r="N199" i="1" s="1"/>
  <c r="L200" i="1"/>
  <c r="N200" i="1" s="1"/>
  <c r="L201" i="1"/>
  <c r="M201" i="1" s="1"/>
  <c r="L202" i="1"/>
  <c r="L203" i="1"/>
  <c r="O203" i="1" s="1"/>
  <c r="L204" i="1"/>
  <c r="N204" i="1" s="1"/>
  <c r="L205" i="1"/>
  <c r="N205" i="1" s="1"/>
  <c r="L206" i="1"/>
  <c r="N206" i="1" s="1"/>
  <c r="L207" i="1"/>
  <c r="N207" i="1" s="1"/>
  <c r="L208" i="1"/>
  <c r="N208" i="1" s="1"/>
  <c r="L209" i="1"/>
  <c r="N209" i="1" s="1"/>
  <c r="L210" i="1"/>
  <c r="L211" i="1"/>
  <c r="L212" i="1"/>
  <c r="N212" i="1" s="1"/>
  <c r="L213" i="1"/>
  <c r="N213" i="1" s="1"/>
  <c r="L214" i="1"/>
  <c r="O214" i="1" s="1"/>
  <c r="L215" i="1"/>
  <c r="N215" i="1" s="1"/>
  <c r="L216" i="1"/>
  <c r="N216" i="1" s="1"/>
  <c r="L217" i="1"/>
  <c r="N217" i="1" s="1"/>
  <c r="L218" i="1"/>
  <c r="L219" i="1"/>
  <c r="M219" i="1" s="1"/>
  <c r="L220" i="1"/>
  <c r="N220" i="1" s="1"/>
  <c r="L221" i="1"/>
  <c r="M221" i="1" s="1"/>
  <c r="L222" i="1"/>
  <c r="M222" i="1" s="1"/>
  <c r="L223" i="1"/>
  <c r="O223" i="1" s="1"/>
  <c r="L224" i="1"/>
  <c r="O224" i="1" s="1"/>
  <c r="L225" i="1"/>
  <c r="L226" i="1"/>
  <c r="L227" i="1"/>
  <c r="N227" i="1" s="1"/>
  <c r="L228" i="1"/>
  <c r="N228" i="1" s="1"/>
  <c r="L229" i="1"/>
  <c r="N229" i="1" s="1"/>
  <c r="L230" i="1"/>
  <c r="M230" i="1" s="1"/>
  <c r="L231" i="1"/>
  <c r="L232" i="1"/>
  <c r="O232" i="1" s="1"/>
  <c r="L233" i="1"/>
  <c r="O233" i="1" s="1"/>
  <c r="L234" i="1"/>
  <c r="L235" i="1"/>
  <c r="M235" i="1" s="1"/>
  <c r="L236" i="1"/>
  <c r="N236" i="1" s="1"/>
  <c r="L237" i="1"/>
  <c r="M237" i="1" s="1"/>
  <c r="L238" i="1"/>
  <c r="M238" i="1" s="1"/>
  <c r="L239" i="1"/>
  <c r="L240" i="1"/>
  <c r="O240" i="1" s="1"/>
  <c r="L241" i="1"/>
  <c r="M241" i="1" s="1"/>
  <c r="L242" i="1"/>
  <c r="L243" i="1"/>
  <c r="O243" i="1" s="1"/>
  <c r="L244" i="1"/>
  <c r="N244" i="1" s="1"/>
  <c r="L245" i="1"/>
  <c r="M245" i="1" s="1"/>
  <c r="L246" i="1"/>
  <c r="N246" i="1" s="1"/>
  <c r="L247" i="1"/>
  <c r="L248" i="1"/>
  <c r="N248" i="1" s="1"/>
  <c r="L249" i="1"/>
  <c r="M249" i="1" s="1"/>
  <c r="L250" i="1"/>
  <c r="L251" i="1"/>
  <c r="N251" i="1" s="1"/>
  <c r="L252" i="1"/>
  <c r="N252" i="1" s="1"/>
  <c r="L253" i="1"/>
  <c r="N253" i="1" s="1"/>
  <c r="L254" i="1"/>
  <c r="O254" i="1" s="1"/>
  <c r="L255" i="1"/>
  <c r="N255" i="1" s="1"/>
  <c r="L256" i="1"/>
  <c r="N256" i="1" s="1"/>
  <c r="L257" i="1"/>
  <c r="L258" i="1"/>
  <c r="L259" i="1"/>
  <c r="M259" i="1" s="1"/>
  <c r="L260" i="1"/>
  <c r="N260" i="1" s="1"/>
  <c r="L261" i="1"/>
  <c r="M261" i="1" s="1"/>
  <c r="L262" i="1"/>
  <c r="N262" i="1" s="1"/>
  <c r="L263" i="1"/>
  <c r="O263" i="1" s="1"/>
  <c r="L264" i="1"/>
  <c r="N264" i="1" s="1"/>
  <c r="L265" i="1"/>
  <c r="O265" i="1" s="1"/>
  <c r="L266" i="1"/>
  <c r="L267" i="1"/>
  <c r="N267" i="1" s="1"/>
  <c r="L268" i="1"/>
  <c r="N268" i="1" s="1"/>
  <c r="L269" i="1"/>
  <c r="M269" i="1" s="1"/>
  <c r="L270" i="1"/>
  <c r="N270" i="1" s="1"/>
  <c r="L271" i="1"/>
  <c r="N271" i="1" s="1"/>
  <c r="L272" i="1"/>
  <c r="O272" i="1" s="1"/>
  <c r="L273" i="1"/>
  <c r="N273" i="1" s="1"/>
  <c r="L274" i="1"/>
  <c r="L275" i="1"/>
  <c r="N275" i="1" s="1"/>
  <c r="L276" i="1"/>
  <c r="N276" i="1" s="1"/>
  <c r="L277" i="1"/>
  <c r="N277" i="1" s="1"/>
  <c r="L278" i="1"/>
  <c r="N278" i="1" s="1"/>
  <c r="L279" i="1"/>
  <c r="N279" i="1" s="1"/>
  <c r="L280" i="1"/>
  <c r="N280" i="1" s="1"/>
  <c r="L281" i="1"/>
  <c r="M281" i="1" s="1"/>
  <c r="L282" i="1"/>
  <c r="L283" i="1"/>
  <c r="O283" i="1" s="1"/>
  <c r="L284" i="1"/>
  <c r="N284" i="1" s="1"/>
  <c r="L285" i="1"/>
  <c r="O285" i="1" s="1"/>
  <c r="L286" i="1"/>
  <c r="O286" i="1" s="1"/>
  <c r="L287" i="1"/>
  <c r="N287" i="1" s="1"/>
  <c r="L288" i="1"/>
  <c r="O288" i="1" s="1"/>
  <c r="L289" i="1"/>
  <c r="O289" i="1" s="1"/>
  <c r="L290" i="1"/>
  <c r="L291" i="1"/>
  <c r="M291" i="1" s="1"/>
  <c r="L292" i="1"/>
  <c r="O292" i="1" s="1"/>
  <c r="L293" i="1"/>
  <c r="M293" i="1" s="1"/>
  <c r="L294" i="1"/>
  <c r="O294" i="1" s="1"/>
  <c r="L295" i="1"/>
  <c r="L296" i="1"/>
  <c r="N296" i="1" s="1"/>
  <c r="L297" i="1"/>
  <c r="M297" i="1" s="1"/>
  <c r="L298" i="1"/>
  <c r="L299" i="1"/>
  <c r="N299" i="1" s="1"/>
  <c r="L300" i="1"/>
  <c r="O300" i="1" s="1"/>
  <c r="L301" i="1"/>
  <c r="N301" i="1" s="1"/>
  <c r="L302" i="1"/>
  <c r="O302" i="1" s="1"/>
  <c r="L303" i="1"/>
  <c r="L304" i="1"/>
  <c r="N304" i="1" s="1"/>
  <c r="L305" i="1"/>
  <c r="M305" i="1" s="1"/>
  <c r="L306" i="1"/>
  <c r="L307" i="1"/>
  <c r="O307" i="1" s="1"/>
  <c r="L308" i="1"/>
  <c r="O308" i="1" s="1"/>
  <c r="L309" i="1"/>
  <c r="N309" i="1" s="1"/>
  <c r="L310" i="1"/>
  <c r="N310" i="1" s="1"/>
  <c r="L311" i="1"/>
  <c r="L312" i="1"/>
  <c r="N312" i="1" s="1"/>
  <c r="L313" i="1"/>
  <c r="O313" i="1" s="1"/>
  <c r="L314" i="1"/>
  <c r="L315" i="1"/>
  <c r="N315" i="1" s="1"/>
  <c r="L316" i="1"/>
  <c r="O316" i="1" s="1"/>
  <c r="L317" i="1"/>
  <c r="O317" i="1" s="1"/>
  <c r="L318" i="1"/>
  <c r="O318" i="1" s="1"/>
  <c r="L319" i="1"/>
  <c r="N319" i="1" s="1"/>
  <c r="L320" i="1"/>
  <c r="O320" i="1" s="1"/>
  <c r="L321" i="1"/>
  <c r="M321" i="1" s="1"/>
  <c r="L322" i="1"/>
  <c r="L323" i="1"/>
  <c r="N323" i="1" s="1"/>
  <c r="L324" i="1"/>
  <c r="O324" i="1" s="1"/>
  <c r="L325" i="1"/>
  <c r="O325" i="1" s="1"/>
  <c r="L326" i="1"/>
  <c r="O326" i="1" s="1"/>
  <c r="L327" i="1"/>
  <c r="N327" i="1" s="1"/>
  <c r="L328" i="1"/>
  <c r="O328" i="1" s="1"/>
  <c r="L329" i="1"/>
  <c r="N329" i="1" s="1"/>
  <c r="L330" i="1"/>
  <c r="L331" i="1"/>
  <c r="M331" i="1" s="1"/>
  <c r="L332" i="1"/>
  <c r="O332" i="1" s="1"/>
  <c r="L333" i="1"/>
  <c r="M333" i="1" s="1"/>
  <c r="L334" i="1"/>
  <c r="N334" i="1" s="1"/>
  <c r="L335" i="1"/>
  <c r="O335" i="1" s="1"/>
  <c r="L336" i="1"/>
  <c r="N336" i="1" s="1"/>
  <c r="L337" i="1"/>
  <c r="M337" i="1" s="1"/>
  <c r="L338" i="1"/>
  <c r="L339" i="1"/>
  <c r="N339" i="1" s="1"/>
  <c r="L340" i="1"/>
  <c r="O340" i="1" s="1"/>
  <c r="L341" i="1"/>
  <c r="M341" i="1" s="1"/>
  <c r="L342" i="1"/>
  <c r="O342" i="1" s="1"/>
  <c r="L343" i="1"/>
  <c r="O343" i="1" s="1"/>
  <c r="L344" i="1"/>
  <c r="N344" i="1" s="1"/>
  <c r="L345" i="1"/>
  <c r="O345" i="1" s="1"/>
  <c r="L346" i="1"/>
  <c r="N346" i="1" s="1"/>
  <c r="L347" i="1"/>
  <c r="N347" i="1" s="1"/>
  <c r="L348" i="1"/>
  <c r="O348" i="1" s="1"/>
  <c r="L349" i="1"/>
  <c r="M349" i="1" s="1"/>
  <c r="L350" i="1"/>
  <c r="O350" i="1" s="1"/>
  <c r="L351" i="1"/>
  <c r="O351" i="1" s="1"/>
  <c r="L352" i="1"/>
  <c r="N352" i="1" s="1"/>
  <c r="L353" i="1"/>
  <c r="N353" i="1" s="1"/>
  <c r="L354" i="1"/>
  <c r="L355" i="1"/>
  <c r="M355" i="1" s="1"/>
  <c r="L356" i="1"/>
  <c r="O356" i="1" s="1"/>
  <c r="L357" i="1"/>
  <c r="N357" i="1" s="1"/>
  <c r="L358" i="1"/>
  <c r="O358" i="1" s="1"/>
  <c r="L359" i="1"/>
  <c r="O359" i="1" s="1"/>
  <c r="L360" i="1"/>
  <c r="O360" i="1" s="1"/>
  <c r="L361" i="1"/>
  <c r="L362" i="1"/>
  <c r="L363" i="1"/>
  <c r="N363" i="1" s="1"/>
  <c r="L364" i="1"/>
  <c r="O364" i="1" s="1"/>
  <c r="L365" i="1"/>
  <c r="M365" i="1" s="1"/>
  <c r="L366" i="1"/>
  <c r="O366" i="1" s="1"/>
  <c r="L367" i="1"/>
  <c r="O367" i="1" s="1"/>
  <c r="L368" i="1"/>
  <c r="N368" i="1" s="1"/>
  <c r="L369" i="1"/>
  <c r="M369" i="1" s="1"/>
  <c r="L370" i="1"/>
  <c r="L371" i="1"/>
  <c r="N371" i="1" s="1"/>
  <c r="L372" i="1"/>
  <c r="O372" i="1" s="1"/>
  <c r="L373" i="1"/>
  <c r="N373" i="1" s="1"/>
  <c r="L374" i="1"/>
  <c r="O374" i="1" s="1"/>
  <c r="L375" i="1"/>
  <c r="O375" i="1" s="1"/>
  <c r="L376" i="1"/>
  <c r="N376" i="1" s="1"/>
  <c r="L377" i="1"/>
  <c r="L378" i="1"/>
  <c r="L379" i="1"/>
  <c r="M379" i="1" s="1"/>
  <c r="L380" i="1"/>
  <c r="O380" i="1" s="1"/>
  <c r="L381" i="1"/>
  <c r="M381" i="1" s="1"/>
  <c r="L382" i="1"/>
  <c r="O382" i="1" s="1"/>
  <c r="L383" i="1"/>
  <c r="O383" i="1" s="1"/>
  <c r="L384" i="1"/>
  <c r="O384" i="1" s="1"/>
  <c r="L385" i="1"/>
  <c r="M385" i="1" s="1"/>
  <c r="L386" i="1"/>
  <c r="L387" i="1"/>
  <c r="N387" i="1" s="1"/>
  <c r="L388" i="1"/>
  <c r="O388" i="1" s="1"/>
  <c r="L389" i="1"/>
  <c r="N389" i="1" s="1"/>
  <c r="L390" i="1"/>
  <c r="O390" i="1" s="1"/>
  <c r="L391" i="1"/>
  <c r="O391" i="1" s="1"/>
  <c r="L392" i="1"/>
  <c r="N392" i="1" s="1"/>
  <c r="L393" i="1"/>
  <c r="N393" i="1" s="1"/>
  <c r="L394" i="1"/>
  <c r="L395" i="1"/>
  <c r="N395" i="1" s="1"/>
  <c r="L396" i="1"/>
  <c r="O396" i="1" s="1"/>
  <c r="L397" i="1"/>
  <c r="N397" i="1" s="1"/>
  <c r="L398" i="1"/>
  <c r="O398" i="1" s="1"/>
  <c r="L399" i="1"/>
  <c r="O399" i="1" s="1"/>
  <c r="L400" i="1"/>
  <c r="N400" i="1" s="1"/>
  <c r="L401" i="1"/>
  <c r="M401" i="1" s="1"/>
  <c r="L402" i="1"/>
  <c r="L403" i="1"/>
  <c r="M403" i="1" s="1"/>
  <c r="L404" i="1"/>
  <c r="O404" i="1" s="1"/>
  <c r="L405" i="1"/>
  <c r="M405" i="1" s="1"/>
  <c r="L406" i="1"/>
  <c r="O406" i="1" s="1"/>
  <c r="L407" i="1"/>
  <c r="O407" i="1" s="1"/>
  <c r="L408" i="1"/>
  <c r="N408" i="1" s="1"/>
  <c r="L409" i="1"/>
  <c r="N409" i="1" s="1"/>
  <c r="L410" i="1"/>
  <c r="L411" i="1"/>
  <c r="N411" i="1" s="1"/>
  <c r="L412" i="1"/>
  <c r="O412" i="1" s="1"/>
  <c r="L413" i="1"/>
  <c r="M413" i="1" s="1"/>
  <c r="L414" i="1"/>
  <c r="O414" i="1" s="1"/>
  <c r="L415" i="1"/>
  <c r="O415" i="1" s="1"/>
  <c r="L416" i="1"/>
  <c r="N416" i="1" s="1"/>
  <c r="L417" i="1"/>
  <c r="M417" i="1" s="1"/>
  <c r="L418" i="1"/>
  <c r="N418" i="1" s="1"/>
  <c r="L419" i="1"/>
  <c r="N419" i="1" s="1"/>
  <c r="L420" i="1"/>
  <c r="O420" i="1" s="1"/>
  <c r="L421" i="1"/>
  <c r="N421" i="1" s="1"/>
  <c r="L422" i="1"/>
  <c r="O422" i="1" s="1"/>
  <c r="L423" i="1"/>
  <c r="O423" i="1" s="1"/>
  <c r="L424" i="1"/>
  <c r="N424" i="1" s="1"/>
  <c r="L425" i="1"/>
  <c r="N425" i="1" s="1"/>
  <c r="L426" i="1"/>
  <c r="L427" i="1"/>
  <c r="M427" i="1" s="1"/>
  <c r="L428" i="1"/>
  <c r="O428" i="1" s="1"/>
  <c r="L429" i="1"/>
  <c r="M429" i="1" s="1"/>
  <c r="L430" i="1"/>
  <c r="O430" i="1" s="1"/>
  <c r="L431" i="1"/>
  <c r="O431" i="1" s="1"/>
  <c r="L432" i="1"/>
  <c r="O432" i="1" s="1"/>
  <c r="L433" i="1"/>
  <c r="O433" i="1" s="1"/>
  <c r="L434" i="1"/>
  <c r="L435" i="1"/>
  <c r="N435" i="1" s="1"/>
  <c r="L436" i="1"/>
  <c r="O436" i="1" s="1"/>
  <c r="L437" i="1"/>
  <c r="N437" i="1" s="1"/>
  <c r="L438" i="1"/>
  <c r="N438" i="1" s="1"/>
  <c r="L439" i="1"/>
  <c r="N439" i="1" s="1"/>
  <c r="L440" i="1"/>
  <c r="N440" i="1" s="1"/>
  <c r="L441" i="1"/>
  <c r="M441" i="1" s="1"/>
  <c r="L442" i="1"/>
  <c r="N442" i="1" s="1"/>
  <c r="L443" i="1"/>
  <c r="N443" i="1" s="1"/>
  <c r="L444" i="1"/>
  <c r="O444" i="1" s="1"/>
  <c r="L445" i="1"/>
  <c r="N445" i="1" s="1"/>
  <c r="L446" i="1"/>
  <c r="O446" i="1" s="1"/>
  <c r="L447" i="1"/>
  <c r="N447" i="1" s="1"/>
  <c r="L448" i="1"/>
  <c r="N448" i="1" s="1"/>
  <c r="L449" i="1"/>
  <c r="N449" i="1" s="1"/>
  <c r="L450" i="1"/>
  <c r="L451" i="1"/>
  <c r="N451" i="1" s="1"/>
  <c r="L452" i="1"/>
  <c r="O452" i="1" s="1"/>
  <c r="L453" i="1"/>
  <c r="N453" i="1" s="1"/>
  <c r="L454" i="1"/>
  <c r="O454" i="1" s="1"/>
  <c r="L455" i="1"/>
  <c r="O455" i="1" s="1"/>
  <c r="L456" i="1"/>
  <c r="N456" i="1" s="1"/>
  <c r="L457" i="1"/>
  <c r="M457" i="1" s="1"/>
  <c r="L458" i="1"/>
  <c r="L459" i="1"/>
  <c r="N459" i="1" s="1"/>
  <c r="L460" i="1"/>
  <c r="O460" i="1" s="1"/>
  <c r="L461" i="1"/>
  <c r="N461" i="1" s="1"/>
  <c r="L462" i="1"/>
  <c r="O462" i="1" s="1"/>
  <c r="L463" i="1"/>
  <c r="O463" i="1" s="1"/>
  <c r="L464" i="1"/>
  <c r="O464" i="1" s="1"/>
  <c r="L465" i="1"/>
  <c r="O465" i="1" s="1"/>
  <c r="L466" i="1"/>
  <c r="M466" i="1" s="1"/>
  <c r="L467" i="1"/>
  <c r="L468" i="1"/>
  <c r="L469" i="1"/>
  <c r="L470" i="1"/>
  <c r="L471" i="1"/>
  <c r="M471" i="1" s="1"/>
  <c r="L472" i="1"/>
  <c r="M472" i="1" s="1"/>
  <c r="L473" i="1"/>
  <c r="L474" i="1"/>
  <c r="L475" i="1"/>
  <c r="M475" i="1" s="1"/>
  <c r="L476" i="1"/>
  <c r="O476" i="1" s="1"/>
  <c r="L477" i="1"/>
  <c r="M477" i="1" s="1"/>
  <c r="L478" i="1"/>
  <c r="L479" i="1"/>
  <c r="L480" i="1"/>
  <c r="M480" i="1" s="1"/>
  <c r="L481" i="1"/>
  <c r="N481" i="1" s="1"/>
  <c r="L482" i="1"/>
  <c r="L483" i="1"/>
  <c r="O483" i="1" s="1"/>
  <c r="L484" i="1"/>
  <c r="M484" i="1" s="1"/>
  <c r="L485" i="1"/>
  <c r="O485" i="1" s="1"/>
  <c r="L486" i="1"/>
  <c r="L487" i="1"/>
  <c r="L488" i="1"/>
  <c r="N488" i="1" s="1"/>
  <c r="L489" i="1"/>
  <c r="M489" i="1" s="1"/>
  <c r="L490" i="1"/>
  <c r="M490" i="1" s="1"/>
  <c r="L491" i="1"/>
  <c r="M491" i="1" s="1"/>
  <c r="L492" i="1"/>
  <c r="M492" i="1" s="1"/>
  <c r="L493" i="1"/>
  <c r="M493" i="1" s="1"/>
  <c r="L494" i="1"/>
  <c r="M494" i="1" s="1"/>
  <c r="L495" i="1"/>
  <c r="M495" i="1" s="1"/>
  <c r="L496" i="1"/>
  <c r="O496" i="1" s="1"/>
  <c r="L497" i="1"/>
  <c r="O497" i="1" s="1"/>
  <c r="L498" i="1"/>
  <c r="N498" i="1" s="1"/>
  <c r="L499" i="1"/>
  <c r="O499" i="1" s="1"/>
  <c r="L500" i="1"/>
  <c r="M500" i="1" s="1"/>
  <c r="L501" i="1"/>
  <c r="N501" i="1" s="1"/>
  <c r="L502" i="1"/>
  <c r="M502" i="1" s="1"/>
  <c r="L503" i="1"/>
  <c r="M503" i="1" s="1"/>
  <c r="L504" i="1"/>
  <c r="M504" i="1" s="1"/>
  <c r="L505" i="1"/>
  <c r="O505" i="1" s="1"/>
  <c r="L506" i="1"/>
  <c r="L507" i="1"/>
  <c r="N507" i="1" s="1"/>
  <c r="L508" i="1"/>
  <c r="M508" i="1" s="1"/>
  <c r="L509" i="1"/>
  <c r="N509" i="1" s="1"/>
  <c r="L510" i="1"/>
  <c r="N510" i="1" s="1"/>
  <c r="L511" i="1"/>
  <c r="N511" i="1" s="1"/>
  <c r="L512" i="1"/>
  <c r="N512" i="1" s="1"/>
  <c r="L513" i="1"/>
  <c r="M513" i="1" s="1"/>
  <c r="L514" i="1"/>
  <c r="M514" i="1" s="1"/>
  <c r="L515" i="1"/>
  <c r="L516" i="1"/>
  <c r="M516" i="1" s="1"/>
  <c r="L517" i="1"/>
  <c r="N517" i="1" s="1"/>
  <c r="L518" i="1"/>
  <c r="O518" i="1" s="1"/>
  <c r="L519" i="1"/>
  <c r="O519" i="1" s="1"/>
  <c r="L520" i="1"/>
  <c r="M520" i="1" s="1"/>
  <c r="L521" i="1"/>
  <c r="N521" i="1" s="1"/>
  <c r="L522" i="1"/>
  <c r="L523" i="1"/>
  <c r="N523" i="1" s="1"/>
  <c r="L524" i="1"/>
  <c r="M524" i="1" s="1"/>
  <c r="L525" i="1"/>
  <c r="M525" i="1" s="1"/>
  <c r="L526" i="1"/>
  <c r="O526" i="1" s="1"/>
  <c r="L527" i="1"/>
  <c r="O527" i="1" s="1"/>
  <c r="L528" i="1"/>
  <c r="O528" i="1" s="1"/>
  <c r="L529" i="1"/>
  <c r="N529" i="1" s="1"/>
  <c r="L530" i="1"/>
  <c r="N530" i="1" s="1"/>
  <c r="L531" i="1"/>
  <c r="O531" i="1" s="1"/>
  <c r="L532" i="1"/>
  <c r="M532" i="1" s="1"/>
  <c r="L533" i="1"/>
  <c r="L534" i="1"/>
  <c r="M534" i="1" s="1"/>
  <c r="L535" i="1"/>
  <c r="M535" i="1" s="1"/>
  <c r="L536" i="1"/>
  <c r="M536" i="1" s="1"/>
  <c r="L537" i="1"/>
  <c r="L538" i="1"/>
  <c r="M538" i="1" s="1"/>
  <c r="L539" i="1"/>
  <c r="N539" i="1" s="1"/>
  <c r="L540" i="1"/>
  <c r="M540" i="1" s="1"/>
  <c r="L541" i="1"/>
  <c r="O541" i="1" s="1"/>
  <c r="L542" i="1"/>
  <c r="L543" i="1"/>
  <c r="O543" i="1" s="1"/>
  <c r="L544" i="1"/>
  <c r="M544" i="1" s="1"/>
  <c r="L545" i="1"/>
  <c r="M545" i="1" s="1"/>
  <c r="L546" i="1"/>
  <c r="M546" i="1" s="1"/>
  <c r="L547" i="1"/>
  <c r="M547" i="1" s="1"/>
  <c r="L548" i="1"/>
  <c r="M548" i="1" s="1"/>
  <c r="L549" i="1"/>
  <c r="N549" i="1" s="1"/>
  <c r="L550" i="1"/>
  <c r="L551" i="1"/>
  <c r="L552" i="1"/>
  <c r="M552" i="1" s="1"/>
  <c r="L553" i="1"/>
  <c r="O553" i="1" s="1"/>
  <c r="L554" i="1"/>
  <c r="N554" i="1" s="1"/>
  <c r="L555" i="1"/>
  <c r="N555" i="1" s="1"/>
  <c r="L556" i="1"/>
  <c r="M556" i="1" s="1"/>
  <c r="L557" i="1"/>
  <c r="N557" i="1" s="1"/>
  <c r="L558" i="1"/>
  <c r="O558" i="1" s="1"/>
  <c r="L559" i="1"/>
  <c r="O559" i="1" s="1"/>
  <c r="L560" i="1"/>
  <c r="O560" i="1" s="1"/>
  <c r="L561" i="1"/>
  <c r="M561" i="1" s="1"/>
  <c r="L562" i="1"/>
  <c r="M562" i="1" s="1"/>
  <c r="L563" i="1"/>
  <c r="N563" i="1" s="1"/>
  <c r="L564" i="1"/>
  <c r="M564" i="1" s="1"/>
  <c r="L565" i="1"/>
  <c r="M565" i="1" s="1"/>
  <c r="L566" i="1"/>
  <c r="M566" i="1" s="1"/>
  <c r="L567" i="1"/>
  <c r="N567" i="1" s="1"/>
  <c r="L568" i="1"/>
  <c r="M568" i="1" s="1"/>
  <c r="L569" i="1"/>
  <c r="L570" i="1"/>
  <c r="L571" i="1"/>
  <c r="O571" i="1" s="1"/>
  <c r="L572" i="1"/>
  <c r="M572" i="1" s="1"/>
  <c r="L573" i="1"/>
  <c r="O573" i="1" s="1"/>
  <c r="L574" i="1"/>
  <c r="M574" i="1" s="1"/>
  <c r="L575" i="1"/>
  <c r="M575" i="1" s="1"/>
  <c r="L576" i="1"/>
  <c r="N576" i="1" s="1"/>
  <c r="L577" i="1"/>
  <c r="M577" i="1" s="1"/>
  <c r="L578" i="1"/>
  <c r="M578" i="1" s="1"/>
  <c r="L579" i="1"/>
  <c r="M579" i="1" s="1"/>
  <c r="L580" i="1"/>
  <c r="M580" i="1" s="1"/>
  <c r="L581" i="1"/>
  <c r="N581" i="1" s="1"/>
  <c r="L582" i="1"/>
  <c r="M582" i="1" s="1"/>
  <c r="L583" i="1"/>
  <c r="M583" i="1" s="1"/>
  <c r="L584" i="1"/>
  <c r="M584" i="1" s="1"/>
  <c r="L585" i="1"/>
  <c r="O585" i="1" s="1"/>
  <c r="L586" i="1"/>
  <c r="N586" i="1" s="1"/>
  <c r="L587" i="1"/>
  <c r="L588" i="1"/>
  <c r="M588" i="1" s="1"/>
  <c r="L589" i="1"/>
  <c r="L590" i="1"/>
  <c r="N590" i="1" s="1"/>
  <c r="L591" i="1"/>
  <c r="M591" i="1" s="1"/>
  <c r="L592" i="1"/>
  <c r="M592" i="1" s="1"/>
  <c r="L593" i="1"/>
  <c r="M593" i="1" s="1"/>
  <c r="L594" i="1"/>
  <c r="L595" i="1"/>
  <c r="L596" i="1"/>
  <c r="M596" i="1" s="1"/>
  <c r="L597" i="1"/>
  <c r="L598" i="1"/>
  <c r="N598" i="1" s="1"/>
  <c r="L599" i="1"/>
  <c r="N599" i="1" s="1"/>
  <c r="L600" i="1"/>
  <c r="M600" i="1" s="1"/>
  <c r="L601" i="1"/>
  <c r="L602" i="1"/>
  <c r="L603" i="1"/>
  <c r="O603" i="1" s="1"/>
  <c r="L604" i="1"/>
  <c r="M604" i="1" s="1"/>
  <c r="L605" i="1"/>
  <c r="M605" i="1" s="1"/>
  <c r="L606" i="1"/>
  <c r="L607" i="1"/>
  <c r="O607" i="1" s="1"/>
  <c r="L608" i="1"/>
  <c r="N608" i="1" s="1"/>
  <c r="L609" i="1"/>
  <c r="N609" i="1" s="1"/>
  <c r="L610" i="1"/>
  <c r="L611" i="1"/>
  <c r="N611" i="1" s="1"/>
  <c r="L612" i="1"/>
  <c r="M612" i="1" s="1"/>
  <c r="L613" i="1"/>
  <c r="O613" i="1" s="1"/>
  <c r="L614" i="1"/>
  <c r="M614" i="1" s="1"/>
  <c r="L615" i="1"/>
  <c r="L616" i="1"/>
  <c r="M616" i="1" s="1"/>
  <c r="L617" i="1"/>
  <c r="M617" i="1" s="1"/>
  <c r="L618" i="1"/>
  <c r="M618" i="1" s="1"/>
  <c r="L619" i="1"/>
  <c r="O619" i="1" s="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4" i="1"/>
  <c r="M153" i="1"/>
  <c r="M154" i="1"/>
  <c r="M160" i="1"/>
  <c r="M161" i="1"/>
  <c r="M162" i="1"/>
  <c r="M166" i="1"/>
  <c r="M167" i="1"/>
  <c r="M168" i="1"/>
  <c r="M169" i="1"/>
  <c r="M170" i="1"/>
  <c r="M175" i="1"/>
  <c r="M176" i="1"/>
  <c r="M178" i="1"/>
  <c r="M183" i="1"/>
  <c r="M184" i="1"/>
  <c r="M186" i="1"/>
  <c r="M194" i="1"/>
  <c r="M199" i="1"/>
  <c r="M200" i="1"/>
  <c r="M202" i="1"/>
  <c r="M203" i="1"/>
  <c r="M207" i="1"/>
  <c r="M208" i="1"/>
  <c r="M209" i="1"/>
  <c r="M210" i="1"/>
  <c r="M211" i="1"/>
  <c r="M215" i="1"/>
  <c r="M218" i="1"/>
  <c r="M224" i="1"/>
  <c r="M225" i="1"/>
  <c r="M226" i="1"/>
  <c r="M231" i="1"/>
  <c r="M232" i="1"/>
  <c r="M234" i="1"/>
  <c r="M239" i="1"/>
  <c r="M240" i="1"/>
  <c r="M242" i="1"/>
  <c r="M247" i="1"/>
  <c r="M248" i="1"/>
  <c r="M250" i="1"/>
  <c r="M257" i="1"/>
  <c r="M258" i="1"/>
  <c r="M263" i="1"/>
  <c r="M264" i="1"/>
  <c r="M265" i="1"/>
  <c r="M266" i="1"/>
  <c r="M271" i="1"/>
  <c r="M272" i="1"/>
  <c r="M273" i="1"/>
  <c r="M274" i="1"/>
  <c r="M275" i="1"/>
  <c r="M279" i="1"/>
  <c r="M282" i="1"/>
  <c r="M288" i="1"/>
  <c r="M290" i="1"/>
  <c r="M295" i="1"/>
  <c r="M296" i="1"/>
  <c r="M298" i="1"/>
  <c r="M303" i="1"/>
  <c r="M304" i="1"/>
  <c r="M306" i="1"/>
  <c r="M311" i="1"/>
  <c r="M312" i="1"/>
  <c r="M313" i="1"/>
  <c r="M314" i="1"/>
  <c r="M322" i="1"/>
  <c r="M327" i="1"/>
  <c r="M328" i="1"/>
  <c r="M329" i="1"/>
  <c r="M330" i="1"/>
  <c r="M335" i="1"/>
  <c r="M336" i="1"/>
  <c r="M338" i="1"/>
  <c r="M339" i="1"/>
  <c r="M343" i="1"/>
  <c r="M345" i="1"/>
  <c r="M346" i="1"/>
  <c r="M352" i="1"/>
  <c r="M353" i="1"/>
  <c r="M354" i="1"/>
  <c r="M359" i="1"/>
  <c r="M360" i="1"/>
  <c r="M361" i="1"/>
  <c r="M362" i="1"/>
  <c r="M367" i="1"/>
  <c r="M368" i="1"/>
  <c r="M370" i="1"/>
  <c r="M375" i="1"/>
  <c r="M376" i="1"/>
  <c r="M377" i="1"/>
  <c r="M378" i="1"/>
  <c r="M384" i="1"/>
  <c r="M386" i="1"/>
  <c r="M391" i="1"/>
  <c r="M392" i="1"/>
  <c r="M393" i="1"/>
  <c r="M394" i="1"/>
  <c r="M399" i="1"/>
  <c r="M402" i="1"/>
  <c r="M407" i="1"/>
  <c r="M408" i="1"/>
  <c r="M409" i="1"/>
  <c r="M410" i="1"/>
  <c r="M411" i="1"/>
  <c r="M418" i="1"/>
  <c r="M423" i="1"/>
  <c r="M425" i="1"/>
  <c r="M426" i="1"/>
  <c r="M431" i="1"/>
  <c r="M433" i="1"/>
  <c r="M434" i="1"/>
  <c r="M439" i="1"/>
  <c r="M440" i="1"/>
  <c r="M442" i="1"/>
  <c r="M449" i="1"/>
  <c r="M450" i="1"/>
  <c r="M454" i="1"/>
  <c r="M455" i="1"/>
  <c r="M458" i="1"/>
  <c r="M463" i="1"/>
  <c r="M473" i="1"/>
  <c r="M474" i="1"/>
  <c r="M481" i="1"/>
  <c r="M482" i="1"/>
  <c r="M497" i="1"/>
  <c r="M498" i="1"/>
  <c r="M506" i="1"/>
  <c r="M511" i="1"/>
  <c r="M521" i="1"/>
  <c r="M522" i="1"/>
  <c r="M530" i="1"/>
  <c r="M537" i="1"/>
  <c r="M553" i="1"/>
  <c r="M554" i="1"/>
  <c r="M570" i="1"/>
  <c r="M585" i="1"/>
  <c r="M586" i="1"/>
  <c r="M594" i="1"/>
  <c r="M601" i="1"/>
  <c r="M602" i="1"/>
  <c r="M609" i="1"/>
  <c r="M610" i="1"/>
  <c r="M619" i="1"/>
  <c r="N9" i="1"/>
  <c r="N10" i="1"/>
  <c r="N18" i="1"/>
  <c r="N26" i="1"/>
  <c r="N33" i="1"/>
  <c r="N34" i="1"/>
  <c r="N41" i="1"/>
  <c r="N42" i="1"/>
  <c r="N50" i="1"/>
  <c r="N58" i="1"/>
  <c r="N64" i="1"/>
  <c r="N65" i="1"/>
  <c r="N66" i="1"/>
  <c r="N74" i="1"/>
  <c r="N80" i="1"/>
  <c r="N82" i="1"/>
  <c r="N89" i="1"/>
  <c r="N90" i="1"/>
  <c r="N95" i="1"/>
  <c r="N98" i="1"/>
  <c r="N105" i="1"/>
  <c r="N106" i="1"/>
  <c r="N113" i="1"/>
  <c r="N114" i="1"/>
  <c r="N121" i="1"/>
  <c r="N122" i="1"/>
  <c r="N130" i="1"/>
  <c r="N138" i="1"/>
  <c r="N145" i="1"/>
  <c r="N146" i="1"/>
  <c r="N153" i="1"/>
  <c r="N154" i="1"/>
  <c r="N162" i="1"/>
  <c r="N168" i="1"/>
  <c r="N169" i="1"/>
  <c r="N170" i="1"/>
  <c r="N177" i="1"/>
  <c r="N178" i="1"/>
  <c r="N184" i="1"/>
  <c r="N186" i="1"/>
  <c r="N194" i="1"/>
  <c r="N201" i="1"/>
  <c r="N202" i="1"/>
  <c r="N210" i="1"/>
  <c r="N218" i="1"/>
  <c r="N223" i="1"/>
  <c r="N224" i="1"/>
  <c r="N225" i="1"/>
  <c r="N226" i="1"/>
  <c r="N233" i="1"/>
  <c r="N234" i="1"/>
  <c r="N242" i="1"/>
  <c r="N249" i="1"/>
  <c r="N250" i="1"/>
  <c r="N257" i="1"/>
  <c r="N258" i="1"/>
  <c r="N263" i="1"/>
  <c r="N265" i="1"/>
  <c r="N266" i="1"/>
  <c r="N274" i="1"/>
  <c r="N281" i="1"/>
  <c r="N282" i="1"/>
  <c r="N289" i="1"/>
  <c r="N290" i="1"/>
  <c r="N297" i="1"/>
  <c r="N298" i="1"/>
  <c r="N306" i="1"/>
  <c r="N314" i="1"/>
  <c r="N316" i="1"/>
  <c r="N320" i="1"/>
  <c r="N321" i="1"/>
  <c r="N322" i="1"/>
  <c r="N330" i="1"/>
  <c r="N338" i="1"/>
  <c r="N343" i="1"/>
  <c r="N345" i="1"/>
  <c r="N354" i="1"/>
  <c r="N361" i="1"/>
  <c r="N362" i="1"/>
  <c r="N369" i="1"/>
  <c r="N370" i="1"/>
  <c r="N375" i="1"/>
  <c r="N377" i="1"/>
  <c r="N378" i="1"/>
  <c r="N386" i="1"/>
  <c r="N394" i="1"/>
  <c r="N401" i="1"/>
  <c r="N402" i="1"/>
  <c r="N407" i="1"/>
  <c r="N410" i="1"/>
  <c r="N417" i="1"/>
  <c r="N426" i="1"/>
  <c r="N433" i="1"/>
  <c r="N434" i="1"/>
  <c r="N441" i="1"/>
  <c r="N450" i="1"/>
  <c r="N455" i="1"/>
  <c r="N458" i="1"/>
  <c r="N466" i="1"/>
  <c r="N473" i="1"/>
  <c r="N474" i="1"/>
  <c r="N482" i="1"/>
  <c r="N489" i="1"/>
  <c r="N490" i="1"/>
  <c r="N497" i="1"/>
  <c r="N506" i="1"/>
  <c r="N513" i="1"/>
  <c r="N514" i="1"/>
  <c r="N522" i="1"/>
  <c r="N537" i="1"/>
  <c r="N538" i="1"/>
  <c r="N545" i="1"/>
  <c r="N546" i="1"/>
  <c r="N553" i="1"/>
  <c r="N561" i="1"/>
  <c r="N562" i="1"/>
  <c r="N570" i="1"/>
  <c r="N577" i="1"/>
  <c r="N578" i="1"/>
  <c r="N585" i="1"/>
  <c r="N593" i="1"/>
  <c r="N594" i="1"/>
  <c r="N601" i="1"/>
  <c r="N602" i="1"/>
  <c r="N610" i="1"/>
  <c r="O9" i="1"/>
  <c r="O10" i="1"/>
  <c r="O17" i="1"/>
  <c r="O18" i="1"/>
  <c r="O26" i="1"/>
  <c r="O33" i="1"/>
  <c r="O34" i="1"/>
  <c r="O40" i="1"/>
  <c r="O41" i="1"/>
  <c r="O42" i="1"/>
  <c r="O49" i="1"/>
  <c r="O50" i="1"/>
  <c r="O58" i="1"/>
  <c r="O66" i="1"/>
  <c r="O73" i="1"/>
  <c r="O74" i="1"/>
  <c r="O81" i="1"/>
  <c r="O82" i="1"/>
  <c r="O90" i="1"/>
  <c r="O98" i="1"/>
  <c r="O105" i="1"/>
  <c r="O106" i="1"/>
  <c r="O113" i="1"/>
  <c r="O114" i="1"/>
  <c r="O122" i="1"/>
  <c r="O130" i="1"/>
  <c r="O137" i="1"/>
  <c r="O138" i="1"/>
  <c r="O146" i="1"/>
  <c r="O153" i="1"/>
  <c r="O154" i="1"/>
  <c r="O161" i="1"/>
  <c r="O162" i="1"/>
  <c r="O169" i="1"/>
  <c r="O170" i="1"/>
  <c r="O178" i="1"/>
  <c r="O185" i="1"/>
  <c r="O186" i="1"/>
  <c r="O193" i="1"/>
  <c r="O194" i="1"/>
  <c r="O201" i="1"/>
  <c r="O202" i="1"/>
  <c r="O210" i="1"/>
  <c r="O215" i="1"/>
  <c r="O216" i="1"/>
  <c r="O217" i="1"/>
  <c r="O218" i="1"/>
  <c r="O225" i="1"/>
  <c r="O226" i="1"/>
  <c r="O234" i="1"/>
  <c r="O241" i="1"/>
  <c r="O242" i="1"/>
  <c r="O249" i="1"/>
  <c r="O250" i="1"/>
  <c r="O256" i="1"/>
  <c r="O257" i="1"/>
  <c r="O258" i="1"/>
  <c r="O266" i="1"/>
  <c r="O271" i="1"/>
  <c r="O273" i="1"/>
  <c r="O274" i="1"/>
  <c r="O281" i="1"/>
  <c r="O282" i="1"/>
  <c r="O290" i="1"/>
  <c r="O298" i="1"/>
  <c r="O299" i="1"/>
  <c r="O304" i="1"/>
  <c r="O305" i="1"/>
  <c r="O306" i="1"/>
  <c r="O314" i="1"/>
  <c r="O322" i="1"/>
  <c r="O329" i="1"/>
  <c r="O330" i="1"/>
  <c r="O337" i="1"/>
  <c r="O338" i="1"/>
  <c r="O346" i="1"/>
  <c r="O354" i="1"/>
  <c r="O361" i="1"/>
  <c r="O362" i="1"/>
  <c r="O369" i="1"/>
  <c r="O370" i="1"/>
  <c r="O377" i="1"/>
  <c r="O378" i="1"/>
  <c r="O385" i="1"/>
  <c r="O386" i="1"/>
  <c r="O392" i="1"/>
  <c r="O393" i="1"/>
  <c r="O394" i="1"/>
  <c r="O402" i="1"/>
  <c r="O410" i="1"/>
  <c r="O417" i="1"/>
  <c r="O418" i="1"/>
  <c r="O425" i="1"/>
  <c r="O426" i="1"/>
  <c r="O434" i="1"/>
  <c r="O442" i="1"/>
  <c r="O449" i="1"/>
  <c r="O450" i="1"/>
  <c r="O457" i="1"/>
  <c r="O458" i="1"/>
  <c r="O466" i="1"/>
  <c r="O473" i="1"/>
  <c r="O474" i="1"/>
  <c r="O481" i="1"/>
  <c r="O482" i="1"/>
  <c r="O489" i="1"/>
  <c r="O490" i="1"/>
  <c r="O498" i="1"/>
  <c r="O506" i="1"/>
  <c r="O513" i="1"/>
  <c r="O514" i="1"/>
  <c r="O515" i="1"/>
  <c r="O522" i="1"/>
  <c r="O529" i="1"/>
  <c r="O530" i="1"/>
  <c r="O537" i="1"/>
  <c r="O538" i="1"/>
  <c r="O545" i="1"/>
  <c r="O546" i="1"/>
  <c r="O552" i="1"/>
  <c r="O554" i="1"/>
  <c r="O562" i="1"/>
  <c r="O569" i="1"/>
  <c r="O570" i="1"/>
  <c r="O577" i="1"/>
  <c r="O578" i="1"/>
  <c r="O586" i="1"/>
  <c r="O594" i="1"/>
  <c r="O601" i="1"/>
  <c r="O602" i="1"/>
  <c r="O609" i="1"/>
  <c r="O610" i="1"/>
  <c r="O616" i="1"/>
  <c r="O617" i="1"/>
  <c r="O618" i="1"/>
  <c r="K2004" i="1"/>
  <c r="J2004" i="1"/>
  <c r="M1872" i="1" l="1"/>
  <c r="N1872" i="1"/>
  <c r="O1872" i="1"/>
  <c r="O1851" i="1"/>
  <c r="N1851" i="1"/>
  <c r="O1787" i="1"/>
  <c r="N1787" i="1"/>
  <c r="N1726" i="1"/>
  <c r="O1726" i="1"/>
  <c r="M1726" i="1"/>
  <c r="M1499" i="1"/>
  <c r="N1499" i="1"/>
  <c r="O1499" i="1"/>
  <c r="M1330" i="1"/>
  <c r="N1330" i="1"/>
  <c r="O1330" i="1"/>
  <c r="M2003" i="1"/>
  <c r="M2001" i="1"/>
  <c r="M1999" i="1"/>
  <c r="M1997" i="1"/>
  <c r="M1995" i="1"/>
  <c r="M1993" i="1"/>
  <c r="M1991" i="1"/>
  <c r="M1989" i="1"/>
  <c r="M1987" i="1"/>
  <c r="M1985" i="1"/>
  <c r="M1983" i="1"/>
  <c r="M1981" i="1"/>
  <c r="M1979" i="1"/>
  <c r="M1977" i="1"/>
  <c r="M1975" i="1"/>
  <c r="M1973" i="1"/>
  <c r="M1971" i="1"/>
  <c r="M1969" i="1"/>
  <c r="M1967" i="1"/>
  <c r="M1965" i="1"/>
  <c r="M1963" i="1"/>
  <c r="M1961" i="1"/>
  <c r="M1959" i="1"/>
  <c r="M1957" i="1"/>
  <c r="M1955" i="1"/>
  <c r="M1953" i="1"/>
  <c r="M1951" i="1"/>
  <c r="M1949" i="1"/>
  <c r="M1947" i="1"/>
  <c r="M1945" i="1"/>
  <c r="M1943" i="1"/>
  <c r="M1941" i="1"/>
  <c r="M1939" i="1"/>
  <c r="M1937" i="1"/>
  <c r="M1935" i="1"/>
  <c r="M1933" i="1"/>
  <c r="M1931" i="1"/>
  <c r="M1929" i="1"/>
  <c r="M1927" i="1"/>
  <c r="M1925" i="1"/>
  <c r="M1923" i="1"/>
  <c r="M1921" i="1"/>
  <c r="M1919" i="1"/>
  <c r="M1917" i="1"/>
  <c r="M1915" i="1"/>
  <c r="M1913" i="1"/>
  <c r="M1911" i="1"/>
  <c r="M1909" i="1"/>
  <c r="M1907" i="1"/>
  <c r="M1905" i="1"/>
  <c r="M1903" i="1"/>
  <c r="M1901" i="1"/>
  <c r="M1899" i="1"/>
  <c r="M1897" i="1"/>
  <c r="M1895" i="1"/>
  <c r="M1893" i="1"/>
  <c r="M1891" i="1"/>
  <c r="M1889" i="1"/>
  <c r="M1887" i="1"/>
  <c r="M1885" i="1"/>
  <c r="M1883" i="1"/>
  <c r="M1881" i="1"/>
  <c r="M1879" i="1"/>
  <c r="M1876" i="1"/>
  <c r="N1876" i="1"/>
  <c r="O1876" i="1"/>
  <c r="O1857" i="1"/>
  <c r="N1857" i="1"/>
  <c r="M1851" i="1"/>
  <c r="O1841" i="1"/>
  <c r="N1841" i="1"/>
  <c r="O1825" i="1"/>
  <c r="N1825" i="1"/>
  <c r="O1809" i="1"/>
  <c r="N1809" i="1"/>
  <c r="O1793" i="1"/>
  <c r="N1793" i="1"/>
  <c r="M1787" i="1"/>
  <c r="O1777" i="1"/>
  <c r="N1777" i="1"/>
  <c r="O1773" i="1"/>
  <c r="N1773" i="1"/>
  <c r="O1769" i="1"/>
  <c r="N1769" i="1"/>
  <c r="O1765" i="1"/>
  <c r="N1765" i="1"/>
  <c r="O1761" i="1"/>
  <c r="N1761" i="1"/>
  <c r="O1757" i="1"/>
  <c r="N1757" i="1"/>
  <c r="O1753" i="1"/>
  <c r="N1753" i="1"/>
  <c r="N1694" i="1"/>
  <c r="O1694" i="1"/>
  <c r="M1694" i="1"/>
  <c r="N1662" i="1"/>
  <c r="O1662" i="1"/>
  <c r="M1662" i="1"/>
  <c r="N1630" i="1"/>
  <c r="O1630" i="1"/>
  <c r="M1630" i="1"/>
  <c r="M1866" i="1"/>
  <c r="N1866" i="1"/>
  <c r="O1866" i="1"/>
  <c r="O1861" i="1"/>
  <c r="N1861" i="1"/>
  <c r="O1845" i="1"/>
  <c r="N1845" i="1"/>
  <c r="O1829" i="1"/>
  <c r="N1829" i="1"/>
  <c r="O1813" i="1"/>
  <c r="N1813" i="1"/>
  <c r="O1797" i="1"/>
  <c r="N1797" i="1"/>
  <c r="O1781" i="1"/>
  <c r="N1781" i="1"/>
  <c r="N1716" i="1"/>
  <c r="O1716" i="1"/>
  <c r="N1700" i="1"/>
  <c r="O1700" i="1"/>
  <c r="N1668" i="1"/>
  <c r="O1668" i="1"/>
  <c r="N1636" i="1"/>
  <c r="O1636" i="1"/>
  <c r="N1509" i="1"/>
  <c r="M1509" i="1"/>
  <c r="O1509" i="1"/>
  <c r="M1878" i="1"/>
  <c r="N1878" i="1"/>
  <c r="O1871" i="1"/>
  <c r="N1871" i="1"/>
  <c r="O1855" i="1"/>
  <c r="N1855" i="1"/>
  <c r="O1839" i="1"/>
  <c r="N1839" i="1"/>
  <c r="O1823" i="1"/>
  <c r="N1823" i="1"/>
  <c r="O1807" i="1"/>
  <c r="N1807" i="1"/>
  <c r="O1791" i="1"/>
  <c r="N1791" i="1"/>
  <c r="N1707" i="1"/>
  <c r="O1707" i="1"/>
  <c r="M1707" i="1"/>
  <c r="M1600" i="1"/>
  <c r="N1600" i="1"/>
  <c r="O1600" i="1"/>
  <c r="M1592" i="1"/>
  <c r="O1592" i="1"/>
  <c r="N1578" i="1"/>
  <c r="M1578" i="1"/>
  <c r="N1508" i="1"/>
  <c r="O1508" i="1"/>
  <c r="M1508" i="1"/>
  <c r="O1835" i="1"/>
  <c r="N1835" i="1"/>
  <c r="O1819" i="1"/>
  <c r="N1819" i="1"/>
  <c r="N1748" i="1"/>
  <c r="O1748" i="1"/>
  <c r="M1870" i="1"/>
  <c r="N1870" i="1"/>
  <c r="O1870" i="1"/>
  <c r="O1865" i="1"/>
  <c r="N1865" i="1"/>
  <c r="O1849" i="1"/>
  <c r="N1849" i="1"/>
  <c r="O1833" i="1"/>
  <c r="N1833" i="1"/>
  <c r="O1817" i="1"/>
  <c r="N1817" i="1"/>
  <c r="O1801" i="1"/>
  <c r="N1801" i="1"/>
  <c r="O1785" i="1"/>
  <c r="N1785" i="1"/>
  <c r="O1775" i="1"/>
  <c r="N1775" i="1"/>
  <c r="O1771" i="1"/>
  <c r="N1771" i="1"/>
  <c r="O1767" i="1"/>
  <c r="N1767" i="1"/>
  <c r="O1763" i="1"/>
  <c r="N1763" i="1"/>
  <c r="O1759" i="1"/>
  <c r="N1759" i="1"/>
  <c r="O1755" i="1"/>
  <c r="N1755" i="1"/>
  <c r="O1751" i="1"/>
  <c r="N1751" i="1"/>
  <c r="N1742" i="1"/>
  <c r="O1742" i="1"/>
  <c r="M1742" i="1"/>
  <c r="N1729" i="1"/>
  <c r="O1729" i="1"/>
  <c r="N1678" i="1"/>
  <c r="O1678" i="1"/>
  <c r="M1678" i="1"/>
  <c r="N1646" i="1"/>
  <c r="O1646" i="1"/>
  <c r="M1646" i="1"/>
  <c r="N1552" i="1"/>
  <c r="O1552" i="1"/>
  <c r="M1552" i="1"/>
  <c r="N1877" i="1"/>
  <c r="M1874" i="1"/>
  <c r="N1874" i="1"/>
  <c r="O1874" i="1"/>
  <c r="M1864" i="1"/>
  <c r="N1864" i="1"/>
  <c r="O1864" i="1"/>
  <c r="O1859" i="1"/>
  <c r="N1859" i="1"/>
  <c r="O1843" i="1"/>
  <c r="N1843" i="1"/>
  <c r="O1827" i="1"/>
  <c r="N1827" i="1"/>
  <c r="O1811" i="1"/>
  <c r="N1811" i="1"/>
  <c r="O1795" i="1"/>
  <c r="N1795" i="1"/>
  <c r="O1779" i="1"/>
  <c r="N1779" i="1"/>
  <c r="N1732" i="1"/>
  <c r="O1732" i="1"/>
  <c r="O1867" i="1"/>
  <c r="N1867" i="1"/>
  <c r="O1803" i="1"/>
  <c r="N1803" i="1"/>
  <c r="N1739" i="1"/>
  <c r="O1739" i="1"/>
  <c r="M1739" i="1"/>
  <c r="O2003" i="1"/>
  <c r="O2001" i="1"/>
  <c r="O1999" i="1"/>
  <c r="O1997" i="1"/>
  <c r="O1995" i="1"/>
  <c r="O1993" i="1"/>
  <c r="O1991" i="1"/>
  <c r="O1989" i="1"/>
  <c r="O1987" i="1"/>
  <c r="O1985" i="1"/>
  <c r="O1983" i="1"/>
  <c r="O1981" i="1"/>
  <c r="O1979" i="1"/>
  <c r="O1977" i="1"/>
  <c r="O1975" i="1"/>
  <c r="O1973" i="1"/>
  <c r="O1971" i="1"/>
  <c r="O1969" i="1"/>
  <c r="O1967" i="1"/>
  <c r="O1965" i="1"/>
  <c r="O1963" i="1"/>
  <c r="O1961" i="1"/>
  <c r="O1959" i="1"/>
  <c r="O1957" i="1"/>
  <c r="O1955" i="1"/>
  <c r="O1953" i="1"/>
  <c r="O1951" i="1"/>
  <c r="O1949" i="1"/>
  <c r="O1947" i="1"/>
  <c r="O1945" i="1"/>
  <c r="O1943" i="1"/>
  <c r="O1941" i="1"/>
  <c r="O1939" i="1"/>
  <c r="O1937" i="1"/>
  <c r="O1935" i="1"/>
  <c r="O1933" i="1"/>
  <c r="O1931" i="1"/>
  <c r="O1929" i="1"/>
  <c r="O1927" i="1"/>
  <c r="O1925" i="1"/>
  <c r="O1923" i="1"/>
  <c r="O1921" i="1"/>
  <c r="O1919" i="1"/>
  <c r="O1917" i="1"/>
  <c r="O1915" i="1"/>
  <c r="O1913" i="1"/>
  <c r="O1911" i="1"/>
  <c r="O1909" i="1"/>
  <c r="O1907" i="1"/>
  <c r="O1905" i="1"/>
  <c r="O1903" i="1"/>
  <c r="O1901" i="1"/>
  <c r="O1899" i="1"/>
  <c r="O1897" i="1"/>
  <c r="O1895" i="1"/>
  <c r="O1893" i="1"/>
  <c r="O1891" i="1"/>
  <c r="O1889" i="1"/>
  <c r="O1887" i="1"/>
  <c r="O1885" i="1"/>
  <c r="O1883" i="1"/>
  <c r="O1881" i="1"/>
  <c r="O1879" i="1"/>
  <c r="N1873" i="1"/>
  <c r="O1869" i="1"/>
  <c r="N1869" i="1"/>
  <c r="O1853" i="1"/>
  <c r="N1853" i="1"/>
  <c r="O1837" i="1"/>
  <c r="N1837" i="1"/>
  <c r="O1821" i="1"/>
  <c r="N1821" i="1"/>
  <c r="O1805" i="1"/>
  <c r="N1805" i="1"/>
  <c r="O1789" i="1"/>
  <c r="N1789" i="1"/>
  <c r="N1723" i="1"/>
  <c r="O1723" i="1"/>
  <c r="M1723" i="1"/>
  <c r="N1710" i="1"/>
  <c r="O1710" i="1"/>
  <c r="M1710" i="1"/>
  <c r="N1684" i="1"/>
  <c r="O1684" i="1"/>
  <c r="N1652" i="1"/>
  <c r="O1652" i="1"/>
  <c r="N1624" i="1"/>
  <c r="O1624" i="1"/>
  <c r="M1624" i="1"/>
  <c r="N1562" i="1"/>
  <c r="M1562" i="1"/>
  <c r="O1562" i="1"/>
  <c r="N1713" i="1"/>
  <c r="O1713" i="1"/>
  <c r="M1431" i="1"/>
  <c r="N1431" i="1"/>
  <c r="O1431" i="1"/>
  <c r="M1873" i="1"/>
  <c r="M1868" i="1"/>
  <c r="N1868" i="1"/>
  <c r="O1868" i="1"/>
  <c r="O1863" i="1"/>
  <c r="N1863" i="1"/>
  <c r="M1857" i="1"/>
  <c r="O1847" i="1"/>
  <c r="N1847" i="1"/>
  <c r="M1841" i="1"/>
  <c r="O1831" i="1"/>
  <c r="N1831" i="1"/>
  <c r="M1825" i="1"/>
  <c r="O1815" i="1"/>
  <c r="N1815" i="1"/>
  <c r="M1809" i="1"/>
  <c r="O1799" i="1"/>
  <c r="N1799" i="1"/>
  <c r="M1793" i="1"/>
  <c r="O1783" i="1"/>
  <c r="N1783" i="1"/>
  <c r="M1777" i="1"/>
  <c r="M1773" i="1"/>
  <c r="M1769" i="1"/>
  <c r="M1765" i="1"/>
  <c r="M1761" i="1"/>
  <c r="M1757" i="1"/>
  <c r="M1753" i="1"/>
  <c r="N1745" i="1"/>
  <c r="O1745" i="1"/>
  <c r="N1736" i="1"/>
  <c r="O1736" i="1"/>
  <c r="N1720" i="1"/>
  <c r="O1720" i="1"/>
  <c r="N1704" i="1"/>
  <c r="O1704" i="1"/>
  <c r="N1688" i="1"/>
  <c r="O1688" i="1"/>
  <c r="N1672" i="1"/>
  <c r="O1672" i="1"/>
  <c r="N1656" i="1"/>
  <c r="O1656" i="1"/>
  <c r="N1640" i="1"/>
  <c r="O1640" i="1"/>
  <c r="M1584" i="1"/>
  <c r="N1584" i="1"/>
  <c r="O1584" i="1"/>
  <c r="N1536" i="1"/>
  <c r="O1536" i="1"/>
  <c r="N1520" i="1"/>
  <c r="O1520" i="1"/>
  <c r="M1421" i="1"/>
  <c r="N1421" i="1"/>
  <c r="O1421" i="1"/>
  <c r="M1402" i="1"/>
  <c r="N1402" i="1"/>
  <c r="O1402" i="1"/>
  <c r="M1396" i="1"/>
  <c r="N1396" i="1"/>
  <c r="O1396" i="1"/>
  <c r="M1370" i="1"/>
  <c r="N1370" i="1"/>
  <c r="O1370" i="1"/>
  <c r="M1364" i="1"/>
  <c r="N1364" i="1"/>
  <c r="O1364" i="1"/>
  <c r="O1862" i="1"/>
  <c r="O1860" i="1"/>
  <c r="O1858" i="1"/>
  <c r="O1856" i="1"/>
  <c r="O1854" i="1"/>
  <c r="O1852" i="1"/>
  <c r="O1850" i="1"/>
  <c r="O1848" i="1"/>
  <c r="O1846" i="1"/>
  <c r="O1844" i="1"/>
  <c r="O1842" i="1"/>
  <c r="O1840" i="1"/>
  <c r="O1838" i="1"/>
  <c r="O1836" i="1"/>
  <c r="O1834" i="1"/>
  <c r="O1832" i="1"/>
  <c r="O1830" i="1"/>
  <c r="O1828" i="1"/>
  <c r="O1826" i="1"/>
  <c r="O1824" i="1"/>
  <c r="O1822" i="1"/>
  <c r="O1820" i="1"/>
  <c r="O1818" i="1"/>
  <c r="O1816" i="1"/>
  <c r="O1814" i="1"/>
  <c r="O1812" i="1"/>
  <c r="O1810" i="1"/>
  <c r="O1808" i="1"/>
  <c r="O1806" i="1"/>
  <c r="O1804" i="1"/>
  <c r="O1802" i="1"/>
  <c r="O1800" i="1"/>
  <c r="O1798" i="1"/>
  <c r="O1796" i="1"/>
  <c r="O1794" i="1"/>
  <c r="O1792" i="1"/>
  <c r="O1790" i="1"/>
  <c r="O1788" i="1"/>
  <c r="O1786" i="1"/>
  <c r="O1784" i="1"/>
  <c r="O1782" i="1"/>
  <c r="O1780" i="1"/>
  <c r="O1778" i="1"/>
  <c r="N1738" i="1"/>
  <c r="O1738" i="1"/>
  <c r="N1722" i="1"/>
  <c r="O1722" i="1"/>
  <c r="N1706" i="1"/>
  <c r="O1706" i="1"/>
  <c r="N1690" i="1"/>
  <c r="O1690" i="1"/>
  <c r="N1674" i="1"/>
  <c r="O1674" i="1"/>
  <c r="N1658" i="1"/>
  <c r="O1658" i="1"/>
  <c r="N1642" i="1"/>
  <c r="O1642" i="1"/>
  <c r="N1626" i="1"/>
  <c r="O1626" i="1"/>
  <c r="N1568" i="1"/>
  <c r="O1568" i="1"/>
  <c r="M1435" i="1"/>
  <c r="N1435" i="1"/>
  <c r="N1862" i="1"/>
  <c r="N1860" i="1"/>
  <c r="N1858" i="1"/>
  <c r="N1856" i="1"/>
  <c r="N1854" i="1"/>
  <c r="N1852" i="1"/>
  <c r="N1850" i="1"/>
  <c r="N1848" i="1"/>
  <c r="N1846" i="1"/>
  <c r="N1844" i="1"/>
  <c r="N1842" i="1"/>
  <c r="N1840" i="1"/>
  <c r="N1838" i="1"/>
  <c r="N1836" i="1"/>
  <c r="N1834" i="1"/>
  <c r="N1832" i="1"/>
  <c r="N1830" i="1"/>
  <c r="N1828" i="1"/>
  <c r="N1826" i="1"/>
  <c r="N1824" i="1"/>
  <c r="N1822" i="1"/>
  <c r="N1820" i="1"/>
  <c r="N1818" i="1"/>
  <c r="N1816" i="1"/>
  <c r="N1814" i="1"/>
  <c r="N1812" i="1"/>
  <c r="N1810" i="1"/>
  <c r="N1808" i="1"/>
  <c r="N1806" i="1"/>
  <c r="N1804" i="1"/>
  <c r="N1802" i="1"/>
  <c r="N1800" i="1"/>
  <c r="N1798" i="1"/>
  <c r="N1796" i="1"/>
  <c r="N1794" i="1"/>
  <c r="N1792" i="1"/>
  <c r="N1790" i="1"/>
  <c r="N1788" i="1"/>
  <c r="N1786" i="1"/>
  <c r="N1784" i="1"/>
  <c r="N1782" i="1"/>
  <c r="N1780" i="1"/>
  <c r="N1778" i="1"/>
  <c r="N1776" i="1"/>
  <c r="N1774" i="1"/>
  <c r="N1772" i="1"/>
  <c r="N1770" i="1"/>
  <c r="N1768" i="1"/>
  <c r="N1766" i="1"/>
  <c r="N1764" i="1"/>
  <c r="N1762" i="1"/>
  <c r="N1760" i="1"/>
  <c r="N1758" i="1"/>
  <c r="N1756" i="1"/>
  <c r="N1754" i="1"/>
  <c r="N1752" i="1"/>
  <c r="N1750" i="1"/>
  <c r="O1750" i="1"/>
  <c r="N1744" i="1"/>
  <c r="O1744" i="1"/>
  <c r="O1737" i="1"/>
  <c r="N1728" i="1"/>
  <c r="O1728" i="1"/>
  <c r="O1721" i="1"/>
  <c r="N1712" i="1"/>
  <c r="O1712" i="1"/>
  <c r="N1696" i="1"/>
  <c r="O1696" i="1"/>
  <c r="N1680" i="1"/>
  <c r="O1680" i="1"/>
  <c r="N1664" i="1"/>
  <c r="O1664" i="1"/>
  <c r="N1648" i="1"/>
  <c r="O1648" i="1"/>
  <c r="N1632" i="1"/>
  <c r="O1632" i="1"/>
  <c r="N1586" i="1"/>
  <c r="O1586" i="1"/>
  <c r="N1544" i="1"/>
  <c r="O1544" i="1"/>
  <c r="N1528" i="1"/>
  <c r="O1528" i="1"/>
  <c r="N1512" i="1"/>
  <c r="O1512" i="1"/>
  <c r="M1463" i="1"/>
  <c r="N1463" i="1"/>
  <c r="O1463" i="1"/>
  <c r="O1749" i="1"/>
  <c r="O1743" i="1"/>
  <c r="M1737" i="1"/>
  <c r="N1734" i="1"/>
  <c r="O1734" i="1"/>
  <c r="O1727" i="1"/>
  <c r="M1721" i="1"/>
  <c r="N1718" i="1"/>
  <c r="O1718" i="1"/>
  <c r="O1711" i="1"/>
  <c r="N1702" i="1"/>
  <c r="O1702" i="1"/>
  <c r="N1686" i="1"/>
  <c r="O1686" i="1"/>
  <c r="N1670" i="1"/>
  <c r="O1670" i="1"/>
  <c r="N1654" i="1"/>
  <c r="O1654" i="1"/>
  <c r="N1638" i="1"/>
  <c r="O1638" i="1"/>
  <c r="M1622" i="1"/>
  <c r="N1622" i="1"/>
  <c r="O1622" i="1"/>
  <c r="N1602" i="1"/>
  <c r="O1602" i="1"/>
  <c r="N1749" i="1"/>
  <c r="N1740" i="1"/>
  <c r="O1740" i="1"/>
  <c r="O1733" i="1"/>
  <c r="N1724" i="1"/>
  <c r="O1724" i="1"/>
  <c r="O1717" i="1"/>
  <c r="N1708" i="1"/>
  <c r="O1708" i="1"/>
  <c r="N1692" i="1"/>
  <c r="O1692" i="1"/>
  <c r="N1676" i="1"/>
  <c r="O1676" i="1"/>
  <c r="N1660" i="1"/>
  <c r="O1660" i="1"/>
  <c r="N1644" i="1"/>
  <c r="O1644" i="1"/>
  <c r="N1628" i="1"/>
  <c r="O1628" i="1"/>
  <c r="N1604" i="1"/>
  <c r="O1576" i="1"/>
  <c r="N1570" i="1"/>
  <c r="M1570" i="1"/>
  <c r="N1560" i="1"/>
  <c r="O1560" i="1"/>
  <c r="M1467" i="1"/>
  <c r="N1467" i="1"/>
  <c r="N1746" i="1"/>
  <c r="O1746" i="1"/>
  <c r="M1736" i="1"/>
  <c r="M1733" i="1"/>
  <c r="N1730" i="1"/>
  <c r="O1730" i="1"/>
  <c r="M1720" i="1"/>
  <c r="M1717" i="1"/>
  <c r="N1714" i="1"/>
  <c r="O1714" i="1"/>
  <c r="M1704" i="1"/>
  <c r="N1698" i="1"/>
  <c r="O1698" i="1"/>
  <c r="M1688" i="1"/>
  <c r="N1682" i="1"/>
  <c r="O1682" i="1"/>
  <c r="M1672" i="1"/>
  <c r="N1666" i="1"/>
  <c r="O1666" i="1"/>
  <c r="M1656" i="1"/>
  <c r="N1650" i="1"/>
  <c r="O1650" i="1"/>
  <c r="M1640" i="1"/>
  <c r="N1634" i="1"/>
  <c r="O1634" i="1"/>
  <c r="M1604" i="1"/>
  <c r="M1576" i="1"/>
  <c r="M1536" i="1"/>
  <c r="M1520" i="1"/>
  <c r="M1495" i="1"/>
  <c r="N1495" i="1"/>
  <c r="O1495" i="1"/>
  <c r="M1554" i="1"/>
  <c r="M1546" i="1"/>
  <c r="M1538" i="1"/>
  <c r="M1530" i="1"/>
  <c r="M1522" i="1"/>
  <c r="M1514" i="1"/>
  <c r="M1503" i="1"/>
  <c r="N1503" i="1"/>
  <c r="M1471" i="1"/>
  <c r="N1471" i="1"/>
  <c r="M1439" i="1"/>
  <c r="N1439" i="1"/>
  <c r="M1407" i="1"/>
  <c r="N1407" i="1"/>
  <c r="M1375" i="1"/>
  <c r="N1375" i="1"/>
  <c r="M1343" i="1"/>
  <c r="N1343" i="1"/>
  <c r="N1507" i="1"/>
  <c r="O1507" i="1"/>
  <c r="M1475" i="1"/>
  <c r="N1475" i="1"/>
  <c r="M1443" i="1"/>
  <c r="N1443" i="1"/>
  <c r="M1413" i="1"/>
  <c r="N1413" i="1"/>
  <c r="O1413" i="1"/>
  <c r="M1381" i="1"/>
  <c r="N1381" i="1"/>
  <c r="O1381" i="1"/>
  <c r="M1349" i="1"/>
  <c r="N1349" i="1"/>
  <c r="O1349" i="1"/>
  <c r="M1572" i="1"/>
  <c r="M1564" i="1"/>
  <c r="M1556" i="1"/>
  <c r="M1548" i="1"/>
  <c r="M1479" i="1"/>
  <c r="N1479" i="1"/>
  <c r="M1447" i="1"/>
  <c r="N1447" i="1"/>
  <c r="M1418" i="1"/>
  <c r="N1418" i="1"/>
  <c r="O1418" i="1"/>
  <c r="M1412" i="1"/>
  <c r="N1412" i="1"/>
  <c r="O1412" i="1"/>
  <c r="M1386" i="1"/>
  <c r="N1386" i="1"/>
  <c r="O1386" i="1"/>
  <c r="M1380" i="1"/>
  <c r="N1380" i="1"/>
  <c r="O1380" i="1"/>
  <c r="M1354" i="1"/>
  <c r="N1354" i="1"/>
  <c r="O1354" i="1"/>
  <c r="M1348" i="1"/>
  <c r="N1348" i="1"/>
  <c r="O1348" i="1"/>
  <c r="O1574" i="1"/>
  <c r="O1566" i="1"/>
  <c r="O1558" i="1"/>
  <c r="O1550" i="1"/>
  <c r="O1542" i="1"/>
  <c r="O1534" i="1"/>
  <c r="O1526" i="1"/>
  <c r="O1518" i="1"/>
  <c r="O1510" i="1"/>
  <c r="M1483" i="1"/>
  <c r="N1483" i="1"/>
  <c r="M1451" i="1"/>
  <c r="N1451" i="1"/>
  <c r="M1574" i="1"/>
  <c r="M1566" i="1"/>
  <c r="M1558" i="1"/>
  <c r="M1550" i="1"/>
  <c r="M1542" i="1"/>
  <c r="M1534" i="1"/>
  <c r="M1526" i="1"/>
  <c r="M1518" i="1"/>
  <c r="M1510" i="1"/>
  <c r="M1487" i="1"/>
  <c r="N1487" i="1"/>
  <c r="M1455" i="1"/>
  <c r="N1455" i="1"/>
  <c r="M1423" i="1"/>
  <c r="N1423" i="1"/>
  <c r="M1391" i="1"/>
  <c r="N1391" i="1"/>
  <c r="M1359" i="1"/>
  <c r="N1359" i="1"/>
  <c r="M1491" i="1"/>
  <c r="N1491" i="1"/>
  <c r="M1459" i="1"/>
  <c r="N1459" i="1"/>
  <c r="M1427" i="1"/>
  <c r="N1427" i="1"/>
  <c r="M1397" i="1"/>
  <c r="N1397" i="1"/>
  <c r="O1397" i="1"/>
  <c r="M1365" i="1"/>
  <c r="N1365" i="1"/>
  <c r="O1365" i="1"/>
  <c r="N1504" i="1"/>
  <c r="O1504" i="1"/>
  <c r="N1500" i="1"/>
  <c r="O1500" i="1"/>
  <c r="N1496" i="1"/>
  <c r="O1496" i="1"/>
  <c r="N1492" i="1"/>
  <c r="O1492" i="1"/>
  <c r="N1488" i="1"/>
  <c r="O1488" i="1"/>
  <c r="N1484" i="1"/>
  <c r="O1484" i="1"/>
  <c r="N1480" i="1"/>
  <c r="O1480" i="1"/>
  <c r="N1476" i="1"/>
  <c r="O1476" i="1"/>
  <c r="N1472" i="1"/>
  <c r="O1472" i="1"/>
  <c r="N1468" i="1"/>
  <c r="O1468" i="1"/>
  <c r="N1464" i="1"/>
  <c r="O1464" i="1"/>
  <c r="N1460" i="1"/>
  <c r="O1460" i="1"/>
  <c r="N1456" i="1"/>
  <c r="O1456" i="1"/>
  <c r="N1452" i="1"/>
  <c r="O1452" i="1"/>
  <c r="N1448" i="1"/>
  <c r="O1448" i="1"/>
  <c r="N1444" i="1"/>
  <c r="O1444" i="1"/>
  <c r="N1440" i="1"/>
  <c r="O1440" i="1"/>
  <c r="N1436" i="1"/>
  <c r="O1436" i="1"/>
  <c r="N1432" i="1"/>
  <c r="O1432" i="1"/>
  <c r="N1428" i="1"/>
  <c r="O1428" i="1"/>
  <c r="N1424" i="1"/>
  <c r="O1424" i="1"/>
  <c r="M1419" i="1"/>
  <c r="N1419" i="1"/>
  <c r="M1408" i="1"/>
  <c r="N1408" i="1"/>
  <c r="O1408" i="1"/>
  <c r="M1403" i="1"/>
  <c r="N1403" i="1"/>
  <c r="M1392" i="1"/>
  <c r="N1392" i="1"/>
  <c r="O1392" i="1"/>
  <c r="M1387" i="1"/>
  <c r="N1387" i="1"/>
  <c r="M1376" i="1"/>
  <c r="N1376" i="1"/>
  <c r="O1376" i="1"/>
  <c r="M1371" i="1"/>
  <c r="N1371" i="1"/>
  <c r="M1360" i="1"/>
  <c r="N1360" i="1"/>
  <c r="O1360" i="1"/>
  <c r="M1355" i="1"/>
  <c r="N1355" i="1"/>
  <c r="M1344" i="1"/>
  <c r="N1344" i="1"/>
  <c r="O1344" i="1"/>
  <c r="M1340" i="1"/>
  <c r="N1340" i="1"/>
  <c r="O1340" i="1"/>
  <c r="M1422" i="1"/>
  <c r="N1422" i="1"/>
  <c r="O1422" i="1"/>
  <c r="M1417" i="1"/>
  <c r="N1417" i="1"/>
  <c r="M1406" i="1"/>
  <c r="N1406" i="1"/>
  <c r="O1406" i="1"/>
  <c r="M1401" i="1"/>
  <c r="N1401" i="1"/>
  <c r="M1390" i="1"/>
  <c r="N1390" i="1"/>
  <c r="O1390" i="1"/>
  <c r="M1385" i="1"/>
  <c r="N1385" i="1"/>
  <c r="M1374" i="1"/>
  <c r="N1374" i="1"/>
  <c r="O1374" i="1"/>
  <c r="M1369" i="1"/>
  <c r="N1369" i="1"/>
  <c r="M1358" i="1"/>
  <c r="N1358" i="1"/>
  <c r="O1358" i="1"/>
  <c r="M1353" i="1"/>
  <c r="N1353" i="1"/>
  <c r="M1342" i="1"/>
  <c r="N1342" i="1"/>
  <c r="O1342" i="1"/>
  <c r="N1506" i="1"/>
  <c r="O1506" i="1"/>
  <c r="N1502" i="1"/>
  <c r="O1502" i="1"/>
  <c r="N1498" i="1"/>
  <c r="O1498" i="1"/>
  <c r="N1494" i="1"/>
  <c r="O1494" i="1"/>
  <c r="N1490" i="1"/>
  <c r="O1490" i="1"/>
  <c r="N1486" i="1"/>
  <c r="O1486" i="1"/>
  <c r="N1482" i="1"/>
  <c r="O1482" i="1"/>
  <c r="N1478" i="1"/>
  <c r="O1478" i="1"/>
  <c r="N1474" i="1"/>
  <c r="O1474" i="1"/>
  <c r="N1470" i="1"/>
  <c r="O1470" i="1"/>
  <c r="N1466" i="1"/>
  <c r="O1466" i="1"/>
  <c r="N1462" i="1"/>
  <c r="O1462" i="1"/>
  <c r="N1458" i="1"/>
  <c r="O1458" i="1"/>
  <c r="N1454" i="1"/>
  <c r="O1454" i="1"/>
  <c r="N1450" i="1"/>
  <c r="O1450" i="1"/>
  <c r="N1446" i="1"/>
  <c r="O1446" i="1"/>
  <c r="N1442" i="1"/>
  <c r="O1442" i="1"/>
  <c r="N1438" i="1"/>
  <c r="O1438" i="1"/>
  <c r="N1434" i="1"/>
  <c r="O1434" i="1"/>
  <c r="N1430" i="1"/>
  <c r="O1430" i="1"/>
  <c r="N1426" i="1"/>
  <c r="O1426" i="1"/>
  <c r="M1416" i="1"/>
  <c r="N1416" i="1"/>
  <c r="O1416" i="1"/>
  <c r="M1411" i="1"/>
  <c r="N1411" i="1"/>
  <c r="M1400" i="1"/>
  <c r="N1400" i="1"/>
  <c r="O1400" i="1"/>
  <c r="M1395" i="1"/>
  <c r="N1395" i="1"/>
  <c r="M1384" i="1"/>
  <c r="N1384" i="1"/>
  <c r="O1384" i="1"/>
  <c r="M1379" i="1"/>
  <c r="N1379" i="1"/>
  <c r="M1368" i="1"/>
  <c r="N1368" i="1"/>
  <c r="O1368" i="1"/>
  <c r="M1363" i="1"/>
  <c r="N1363" i="1"/>
  <c r="M1352" i="1"/>
  <c r="N1352" i="1"/>
  <c r="O1352" i="1"/>
  <c r="M1347" i="1"/>
  <c r="N1347" i="1"/>
  <c r="M1332" i="1"/>
  <c r="N1332" i="1"/>
  <c r="O1332" i="1"/>
  <c r="M1410" i="1"/>
  <c r="N1410" i="1"/>
  <c r="O1410" i="1"/>
  <c r="M1405" i="1"/>
  <c r="N1405" i="1"/>
  <c r="M1394" i="1"/>
  <c r="N1394" i="1"/>
  <c r="O1394" i="1"/>
  <c r="M1389" i="1"/>
  <c r="N1389" i="1"/>
  <c r="M1378" i="1"/>
  <c r="N1378" i="1"/>
  <c r="O1378" i="1"/>
  <c r="M1373" i="1"/>
  <c r="N1373" i="1"/>
  <c r="M1362" i="1"/>
  <c r="N1362" i="1"/>
  <c r="O1362" i="1"/>
  <c r="M1357" i="1"/>
  <c r="N1357" i="1"/>
  <c r="M1346" i="1"/>
  <c r="N1346" i="1"/>
  <c r="O1346" i="1"/>
  <c r="M1505" i="1"/>
  <c r="N1505" i="1"/>
  <c r="M1501" i="1"/>
  <c r="N1501" i="1"/>
  <c r="M1497" i="1"/>
  <c r="N1497" i="1"/>
  <c r="M1493" i="1"/>
  <c r="N1493" i="1"/>
  <c r="M1489" i="1"/>
  <c r="N1489" i="1"/>
  <c r="M1485" i="1"/>
  <c r="N1485" i="1"/>
  <c r="M1481" i="1"/>
  <c r="N1481" i="1"/>
  <c r="M1477" i="1"/>
  <c r="N1477" i="1"/>
  <c r="M1473" i="1"/>
  <c r="N1473" i="1"/>
  <c r="M1469" i="1"/>
  <c r="N1469" i="1"/>
  <c r="M1465" i="1"/>
  <c r="N1465" i="1"/>
  <c r="M1461" i="1"/>
  <c r="N1461" i="1"/>
  <c r="M1457" i="1"/>
  <c r="N1457" i="1"/>
  <c r="M1453" i="1"/>
  <c r="N1453" i="1"/>
  <c r="M1449" i="1"/>
  <c r="N1449" i="1"/>
  <c r="M1445" i="1"/>
  <c r="N1445" i="1"/>
  <c r="M1441" i="1"/>
  <c r="N1441" i="1"/>
  <c r="M1437" i="1"/>
  <c r="N1437" i="1"/>
  <c r="M1433" i="1"/>
  <c r="N1433" i="1"/>
  <c r="M1429" i="1"/>
  <c r="N1429" i="1"/>
  <c r="M1425" i="1"/>
  <c r="N1425" i="1"/>
  <c r="M1420" i="1"/>
  <c r="N1420" i="1"/>
  <c r="O1420" i="1"/>
  <c r="M1415" i="1"/>
  <c r="N1415" i="1"/>
  <c r="M1404" i="1"/>
  <c r="N1404" i="1"/>
  <c r="O1404" i="1"/>
  <c r="M1399" i="1"/>
  <c r="N1399" i="1"/>
  <c r="M1388" i="1"/>
  <c r="N1388" i="1"/>
  <c r="O1388" i="1"/>
  <c r="M1383" i="1"/>
  <c r="N1383" i="1"/>
  <c r="M1372" i="1"/>
  <c r="N1372" i="1"/>
  <c r="O1372" i="1"/>
  <c r="M1367" i="1"/>
  <c r="N1367" i="1"/>
  <c r="M1356" i="1"/>
  <c r="N1356" i="1"/>
  <c r="O1356" i="1"/>
  <c r="M1351" i="1"/>
  <c r="N1351" i="1"/>
  <c r="M1414" i="1"/>
  <c r="N1414" i="1"/>
  <c r="O1414" i="1"/>
  <c r="M1409" i="1"/>
  <c r="N1409" i="1"/>
  <c r="M1398" i="1"/>
  <c r="N1398" i="1"/>
  <c r="O1398" i="1"/>
  <c r="M1393" i="1"/>
  <c r="N1393" i="1"/>
  <c r="M1382" i="1"/>
  <c r="N1382" i="1"/>
  <c r="O1382" i="1"/>
  <c r="M1377" i="1"/>
  <c r="N1377" i="1"/>
  <c r="M1366" i="1"/>
  <c r="N1366" i="1"/>
  <c r="O1366" i="1"/>
  <c r="M1361" i="1"/>
  <c r="N1361" i="1"/>
  <c r="M1350" i="1"/>
  <c r="N1350" i="1"/>
  <c r="O1350" i="1"/>
  <c r="M1345" i="1"/>
  <c r="N1345" i="1"/>
  <c r="M1336" i="1"/>
  <c r="N1336" i="1"/>
  <c r="O1336" i="1"/>
  <c r="M1326" i="1"/>
  <c r="N1326" i="1"/>
  <c r="O1326" i="1"/>
  <c r="M1338" i="1"/>
  <c r="N1338" i="1"/>
  <c r="O1338" i="1"/>
  <c r="M1328" i="1"/>
  <c r="N1328" i="1"/>
  <c r="O1328" i="1"/>
  <c r="M1334" i="1"/>
  <c r="N1334" i="1"/>
  <c r="O1334" i="1"/>
  <c r="O1324" i="1"/>
  <c r="O1322" i="1"/>
  <c r="O1320" i="1"/>
  <c r="O1318" i="1"/>
  <c r="O1316" i="1"/>
  <c r="O1314" i="1"/>
  <c r="O1312" i="1"/>
  <c r="O1310" i="1"/>
  <c r="O1308" i="1"/>
  <c r="O1306" i="1"/>
  <c r="O1304" i="1"/>
  <c r="O1302" i="1"/>
  <c r="O1300" i="1"/>
  <c r="O1298" i="1"/>
  <c r="O1296" i="1"/>
  <c r="O1294" i="1"/>
  <c r="O1292" i="1"/>
  <c r="O1290" i="1"/>
  <c r="O1288" i="1"/>
  <c r="O1286" i="1"/>
  <c r="O1284" i="1"/>
  <c r="O1282" i="1"/>
  <c r="O1280" i="1"/>
  <c r="O1278" i="1"/>
  <c r="O1276" i="1"/>
  <c r="O1274" i="1"/>
  <c r="O1272" i="1"/>
  <c r="O1270" i="1"/>
  <c r="O1268" i="1"/>
  <c r="O1266" i="1"/>
  <c r="O1264" i="1"/>
  <c r="O1262" i="1"/>
  <c r="O1260" i="1"/>
  <c r="O1258" i="1"/>
  <c r="O1256" i="1"/>
  <c r="O1254" i="1"/>
  <c r="O1252" i="1"/>
  <c r="O1250" i="1"/>
  <c r="O1248" i="1"/>
  <c r="O1246" i="1"/>
  <c r="O1244" i="1"/>
  <c r="O1242" i="1"/>
  <c r="O1240" i="1"/>
  <c r="O1238" i="1"/>
  <c r="O1236" i="1"/>
  <c r="O1234" i="1"/>
  <c r="O1232" i="1"/>
  <c r="O1230" i="1"/>
  <c r="O1228" i="1"/>
  <c r="O1226" i="1"/>
  <c r="O1224" i="1"/>
  <c r="O1222" i="1"/>
  <c r="O1220" i="1"/>
  <c r="O1218" i="1"/>
  <c r="O1216" i="1"/>
  <c r="O1214" i="1"/>
  <c r="O1212" i="1"/>
  <c r="O1210" i="1"/>
  <c r="O1208" i="1"/>
  <c r="O1206" i="1"/>
  <c r="O1204" i="1"/>
  <c r="O1202" i="1"/>
  <c r="O1200" i="1"/>
  <c r="O1198" i="1"/>
  <c r="O1196" i="1"/>
  <c r="O1194" i="1"/>
  <c r="O1192" i="1"/>
  <c r="O1190" i="1"/>
  <c r="O1188" i="1"/>
  <c r="O1186" i="1"/>
  <c r="O1184" i="1"/>
  <c r="O1182" i="1"/>
  <c r="O1180" i="1"/>
  <c r="O1178" i="1"/>
  <c r="O1176" i="1"/>
  <c r="O1174" i="1"/>
  <c r="O1172" i="1"/>
  <c r="O1170" i="1"/>
  <c r="N1324" i="1"/>
  <c r="N1322" i="1"/>
  <c r="N1320" i="1"/>
  <c r="N1318" i="1"/>
  <c r="N1316" i="1"/>
  <c r="N1314" i="1"/>
  <c r="N1312" i="1"/>
  <c r="N1310" i="1"/>
  <c r="N1308" i="1"/>
  <c r="N1306" i="1"/>
  <c r="N1304" i="1"/>
  <c r="N1302" i="1"/>
  <c r="N1300" i="1"/>
  <c r="N1298" i="1"/>
  <c r="N1296" i="1"/>
  <c r="N1294" i="1"/>
  <c r="N1292" i="1"/>
  <c r="N1290" i="1"/>
  <c r="N1288" i="1"/>
  <c r="N1286" i="1"/>
  <c r="N1284" i="1"/>
  <c r="N1282" i="1"/>
  <c r="N1280" i="1"/>
  <c r="N1278" i="1"/>
  <c r="N1276" i="1"/>
  <c r="N1274" i="1"/>
  <c r="N1272" i="1"/>
  <c r="N1270" i="1"/>
  <c r="N1268" i="1"/>
  <c r="N1266" i="1"/>
  <c r="N1264" i="1"/>
  <c r="N1262" i="1"/>
  <c r="N1260" i="1"/>
  <c r="N1258" i="1"/>
  <c r="N1256" i="1"/>
  <c r="N1254" i="1"/>
  <c r="N1252" i="1"/>
  <c r="N1250" i="1"/>
  <c r="N1248" i="1"/>
  <c r="N1246" i="1"/>
  <c r="N1244" i="1"/>
  <c r="N1242" i="1"/>
  <c r="N1240" i="1"/>
  <c r="N1238" i="1"/>
  <c r="N1236" i="1"/>
  <c r="N1234" i="1"/>
  <c r="N1232" i="1"/>
  <c r="N1230" i="1"/>
  <c r="N1228" i="1"/>
  <c r="N1226" i="1"/>
  <c r="N1224" i="1"/>
  <c r="N1222" i="1"/>
  <c r="N1220" i="1"/>
  <c r="N1218" i="1"/>
  <c r="N1216" i="1"/>
  <c r="N1214" i="1"/>
  <c r="N1212" i="1"/>
  <c r="N1210" i="1"/>
  <c r="N1208" i="1"/>
  <c r="N1206" i="1"/>
  <c r="N1204" i="1"/>
  <c r="N1202" i="1"/>
  <c r="N1200" i="1"/>
  <c r="N1198" i="1"/>
  <c r="N1196" i="1"/>
  <c r="N1194" i="1"/>
  <c r="N1192" i="1"/>
  <c r="N1190" i="1"/>
  <c r="N1188" i="1"/>
  <c r="N1186" i="1"/>
  <c r="N1184" i="1"/>
  <c r="N1182" i="1"/>
  <c r="N1180" i="1"/>
  <c r="N1178" i="1"/>
  <c r="N1176" i="1"/>
  <c r="N1174" i="1"/>
  <c r="N1172" i="1"/>
  <c r="N1170" i="1"/>
  <c r="N292" i="1"/>
  <c r="M294" i="1"/>
  <c r="M198" i="1"/>
  <c r="M262" i="1"/>
  <c r="O593" i="1"/>
  <c r="O561" i="1"/>
  <c r="O441" i="1"/>
  <c r="O409" i="1"/>
  <c r="O353" i="1"/>
  <c r="O321" i="1"/>
  <c r="O297" i="1"/>
  <c r="O270" i="1"/>
  <c r="O129" i="1"/>
  <c r="O97" i="1"/>
  <c r="N617" i="1"/>
  <c r="N457" i="1"/>
  <c r="N337" i="1"/>
  <c r="N313" i="1"/>
  <c r="N193" i="1"/>
  <c r="N57" i="1"/>
  <c r="N25" i="1"/>
  <c r="M459" i="1"/>
  <c r="M390" i="1"/>
  <c r="M326" i="1"/>
  <c r="M289" i="1"/>
  <c r="M358" i="1"/>
  <c r="M422" i="1"/>
  <c r="O134" i="1"/>
  <c r="O401" i="1"/>
  <c r="N305" i="1"/>
  <c r="M267" i="1"/>
  <c r="M233" i="1"/>
  <c r="M217" i="1"/>
  <c r="M185" i="1"/>
  <c r="M145" i="1"/>
  <c r="N342" i="1"/>
  <c r="N133" i="1"/>
  <c r="O371" i="1"/>
  <c r="N385" i="1"/>
  <c r="O521" i="1"/>
  <c r="O491" i="1"/>
  <c r="O209" i="1"/>
  <c r="O177" i="1"/>
  <c r="N241" i="1"/>
  <c r="M529" i="1"/>
  <c r="O547" i="1"/>
  <c r="O339" i="1"/>
  <c r="O123" i="1"/>
  <c r="N552" i="1"/>
  <c r="N163" i="1"/>
  <c r="M611" i="1"/>
  <c r="M448" i="1"/>
  <c r="M432" i="1"/>
  <c r="M419" i="1"/>
  <c r="M363" i="1"/>
  <c r="M299" i="1"/>
  <c r="O600" i="1"/>
  <c r="O523" i="1"/>
  <c r="O475" i="1"/>
  <c r="M563" i="1"/>
  <c r="M523" i="1"/>
  <c r="M443" i="1"/>
  <c r="O387" i="1"/>
  <c r="O227" i="1"/>
  <c r="M283" i="1"/>
  <c r="O411" i="1"/>
  <c r="O91" i="1"/>
  <c r="M456" i="1"/>
  <c r="M347" i="1"/>
  <c r="M323" i="1"/>
  <c r="M195" i="1"/>
  <c r="N203" i="1"/>
  <c r="N75" i="1"/>
  <c r="M416" i="1"/>
  <c r="M400" i="1"/>
  <c r="M387" i="1"/>
  <c r="M307" i="1"/>
  <c r="M243" i="1"/>
  <c r="M179" i="1"/>
  <c r="O536" i="1"/>
  <c r="O459" i="1"/>
  <c r="O107" i="1"/>
  <c r="N147" i="1"/>
  <c r="M539" i="1"/>
  <c r="M464" i="1"/>
  <c r="M451" i="1"/>
  <c r="M424" i="1"/>
  <c r="M395" i="1"/>
  <c r="M344" i="1"/>
  <c r="M320" i="1"/>
  <c r="M280" i="1"/>
  <c r="M256" i="1"/>
  <c r="M216" i="1"/>
  <c r="M192" i="1"/>
  <c r="M152" i="1"/>
  <c r="O579" i="1"/>
  <c r="N307" i="1"/>
  <c r="M315" i="1"/>
  <c r="M251" i="1"/>
  <c r="M227" i="1"/>
  <c r="M187" i="1"/>
  <c r="M163" i="1"/>
  <c r="M147" i="1"/>
  <c r="N430" i="1"/>
  <c r="O566" i="1"/>
  <c r="N406" i="1"/>
  <c r="M398" i="1"/>
  <c r="N78" i="1"/>
  <c r="M462" i="1"/>
  <c r="M334" i="1"/>
  <c r="N404" i="1"/>
  <c r="N332" i="1"/>
  <c r="M150" i="1"/>
  <c r="N574" i="1"/>
  <c r="M366" i="1"/>
  <c r="M270" i="1"/>
  <c r="M174" i="1"/>
  <c r="O614" i="1"/>
  <c r="O213" i="1"/>
  <c r="N420" i="1"/>
  <c r="N348" i="1"/>
  <c r="M406" i="1"/>
  <c r="M374" i="1"/>
  <c r="M310" i="1"/>
  <c r="M182" i="1"/>
  <c r="N534" i="1"/>
  <c r="M438" i="1"/>
  <c r="M342" i="1"/>
  <c r="M278" i="1"/>
  <c r="M246" i="1"/>
  <c r="M214" i="1"/>
  <c r="N618" i="1"/>
  <c r="N472" i="1"/>
  <c r="N374" i="1"/>
  <c r="M598" i="1"/>
  <c r="M512" i="1"/>
  <c r="M447" i="1"/>
  <c r="M435" i="1"/>
  <c r="M415" i="1"/>
  <c r="M383" i="1"/>
  <c r="M371" i="1"/>
  <c r="M351" i="1"/>
  <c r="M319" i="1"/>
  <c r="M287" i="1"/>
  <c r="M255" i="1"/>
  <c r="M223" i="1"/>
  <c r="M191" i="1"/>
  <c r="M159" i="1"/>
  <c r="N318" i="1"/>
  <c r="M446" i="1"/>
  <c r="M414" i="1"/>
  <c r="M382" i="1"/>
  <c r="M350" i="1"/>
  <c r="M318" i="1"/>
  <c r="M286" i="1"/>
  <c r="M254" i="1"/>
  <c r="M190" i="1"/>
  <c r="N454" i="1"/>
  <c r="M430" i="1"/>
  <c r="M302" i="1"/>
  <c r="M206" i="1"/>
  <c r="O510" i="1"/>
  <c r="M510" i="1"/>
  <c r="N364" i="1"/>
  <c r="M461" i="1"/>
  <c r="M453" i="1"/>
  <c r="M445" i="1"/>
  <c r="M437" i="1"/>
  <c r="M421" i="1"/>
  <c r="M397" i="1"/>
  <c r="M389" i="1"/>
  <c r="M373" i="1"/>
  <c r="M357" i="1"/>
  <c r="M325" i="1"/>
  <c r="M317" i="1"/>
  <c r="M309" i="1"/>
  <c r="M301" i="1"/>
  <c r="M285" i="1"/>
  <c r="M277" i="1"/>
  <c r="M253" i="1"/>
  <c r="M229" i="1"/>
  <c r="M213" i="1"/>
  <c r="M205" i="1"/>
  <c r="M181" i="1"/>
  <c r="M148" i="1"/>
  <c r="O357" i="1"/>
  <c r="N380" i="1"/>
  <c r="N324" i="1"/>
  <c r="N308" i="1"/>
  <c r="M460" i="1"/>
  <c r="M452" i="1"/>
  <c r="M444" i="1"/>
  <c r="M436" i="1"/>
  <c r="M428" i="1"/>
  <c r="M420" i="1"/>
  <c r="M412" i="1"/>
  <c r="M404" i="1"/>
  <c r="M396" i="1"/>
  <c r="M388" i="1"/>
  <c r="M380" i="1"/>
  <c r="M372" i="1"/>
  <c r="M364" i="1"/>
  <c r="M356" i="1"/>
  <c r="M348" i="1"/>
  <c r="M340" i="1"/>
  <c r="M332" i="1"/>
  <c r="M324" i="1"/>
  <c r="M316" i="1"/>
  <c r="M308" i="1"/>
  <c r="M300" i="1"/>
  <c r="M292" i="1"/>
  <c r="M284" i="1"/>
  <c r="M276" i="1"/>
  <c r="M268" i="1"/>
  <c r="M260" i="1"/>
  <c r="M252" i="1"/>
  <c r="M244" i="1"/>
  <c r="M236" i="1"/>
  <c r="M228" i="1"/>
  <c r="M220" i="1"/>
  <c r="M212" i="1"/>
  <c r="M204" i="1"/>
  <c r="M196" i="1"/>
  <c r="M188" i="1"/>
  <c r="M180" i="1"/>
  <c r="M172" i="1"/>
  <c r="M164" i="1"/>
  <c r="M156" i="1"/>
  <c r="O525" i="1"/>
  <c r="N412" i="1"/>
  <c r="N396" i="1"/>
  <c r="O549" i="1"/>
  <c r="N356" i="1"/>
  <c r="N340" i="1"/>
  <c r="O581" i="1"/>
  <c r="N388" i="1"/>
  <c r="N372" i="1"/>
  <c r="O512" i="1"/>
  <c r="O424" i="1"/>
  <c r="O16" i="1"/>
  <c r="M143" i="1"/>
  <c r="O352" i="1"/>
  <c r="O280" i="1"/>
  <c r="O160" i="1"/>
  <c r="N464" i="1"/>
  <c r="N415" i="1"/>
  <c r="O592" i="1"/>
  <c r="O576" i="1"/>
  <c r="O520" i="1"/>
  <c r="O472" i="1"/>
  <c r="O438" i="1"/>
  <c r="O368" i="1"/>
  <c r="O336" i="1"/>
  <c r="O279" i="1"/>
  <c r="O248" i="1"/>
  <c r="O198" i="1"/>
  <c r="O143" i="1"/>
  <c r="O128" i="1"/>
  <c r="O32" i="1"/>
  <c r="N544" i="1"/>
  <c r="N528" i="1"/>
  <c r="N463" i="1"/>
  <c r="N414" i="1"/>
  <c r="N382" i="1"/>
  <c r="N360" i="1"/>
  <c r="N350" i="1"/>
  <c r="N328" i="1"/>
  <c r="N300" i="1"/>
  <c r="N176" i="1"/>
  <c r="N144" i="1"/>
  <c r="N88" i="1"/>
  <c r="N56" i="1"/>
  <c r="M608" i="1"/>
  <c r="M528" i="1"/>
  <c r="M507" i="1"/>
  <c r="N592" i="1"/>
  <c r="N384" i="1"/>
  <c r="N112" i="1"/>
  <c r="M488" i="1"/>
  <c r="O439" i="1"/>
  <c r="N240" i="1"/>
  <c r="O608" i="1"/>
  <c r="O448" i="1"/>
  <c r="O278" i="1"/>
  <c r="O142" i="1"/>
  <c r="O72" i="1"/>
  <c r="N359" i="1"/>
  <c r="N326" i="1"/>
  <c r="N175" i="1"/>
  <c r="N104" i="1"/>
  <c r="N87" i="1"/>
  <c r="M576" i="1"/>
  <c r="O440" i="1"/>
  <c r="O96" i="1"/>
  <c r="N616" i="1"/>
  <c r="O200" i="1"/>
  <c r="O15" i="1"/>
  <c r="N383" i="1"/>
  <c r="N351" i="1"/>
  <c r="N288" i="1"/>
  <c r="O416" i="1"/>
  <c r="O334" i="1"/>
  <c r="O296" i="1"/>
  <c r="N543" i="1"/>
  <c r="N423" i="1"/>
  <c r="O544" i="1"/>
  <c r="O504" i="1"/>
  <c r="O447" i="1"/>
  <c r="O400" i="1"/>
  <c r="O344" i="1"/>
  <c r="O312" i="1"/>
  <c r="O262" i="1"/>
  <c r="O208" i="1"/>
  <c r="O152" i="1"/>
  <c r="O48" i="1"/>
  <c r="O8" i="1"/>
  <c r="N583" i="1"/>
  <c r="N503" i="1"/>
  <c r="N480" i="1"/>
  <c r="N422" i="1"/>
  <c r="N390" i="1"/>
  <c r="N358" i="1"/>
  <c r="N232" i="1"/>
  <c r="N214" i="1"/>
  <c r="N192" i="1"/>
  <c r="N174" i="1"/>
  <c r="N86" i="1"/>
  <c r="O408" i="1"/>
  <c r="M151" i="1"/>
  <c r="O568" i="1"/>
  <c r="O207" i="1"/>
  <c r="O151" i="1"/>
  <c r="O24" i="1"/>
  <c r="O6" i="1"/>
  <c r="N600" i="1"/>
  <c r="N582" i="1"/>
  <c r="N502" i="1"/>
  <c r="N446" i="1"/>
  <c r="N432" i="1"/>
  <c r="N399" i="1"/>
  <c r="N367" i="1"/>
  <c r="N335" i="1"/>
  <c r="N272" i="1"/>
  <c r="N136" i="1"/>
  <c r="N120" i="1"/>
  <c r="O456" i="1"/>
  <c r="O488" i="1"/>
  <c r="O264" i="1"/>
  <c r="N584" i="1"/>
  <c r="N504" i="1"/>
  <c r="N462" i="1"/>
  <c r="N391" i="1"/>
  <c r="O584" i="1"/>
  <c r="O567" i="1"/>
  <c r="O480" i="1"/>
  <c r="O376" i="1"/>
  <c r="O206" i="1"/>
  <c r="O150" i="1"/>
  <c r="N536" i="1"/>
  <c r="N520" i="1"/>
  <c r="N431" i="1"/>
  <c r="N398" i="1"/>
  <c r="N366" i="1"/>
  <c r="N135" i="1"/>
  <c r="M599" i="1"/>
  <c r="O461" i="1"/>
  <c r="O397" i="1"/>
  <c r="M587" i="1"/>
  <c r="N587" i="1"/>
  <c r="N467" i="1"/>
  <c r="M467" i="1"/>
  <c r="N379" i="1"/>
  <c r="O379" i="1"/>
  <c r="N331" i="1"/>
  <c r="O331" i="1"/>
  <c r="N291" i="1"/>
  <c r="O291" i="1"/>
  <c r="N259" i="1"/>
  <c r="O259" i="1"/>
  <c r="N219" i="1"/>
  <c r="O219" i="1"/>
  <c r="N35" i="1"/>
  <c r="O35" i="1"/>
  <c r="O5" i="1"/>
  <c r="N547" i="1"/>
  <c r="N317" i="1"/>
  <c r="N83" i="1"/>
  <c r="O587" i="1"/>
  <c r="O565" i="1"/>
  <c r="O555" i="1"/>
  <c r="O437" i="1"/>
  <c r="O421" i="1"/>
  <c r="O363" i="1"/>
  <c r="O347" i="1"/>
  <c r="O267" i="1"/>
  <c r="O253" i="1"/>
  <c r="O195" i="1"/>
  <c r="O179" i="1"/>
  <c r="O69" i="1"/>
  <c r="N619" i="1"/>
  <c r="N565" i="1"/>
  <c r="N93" i="1"/>
  <c r="N13" i="1"/>
  <c r="O605" i="1"/>
  <c r="M515" i="1"/>
  <c r="N515" i="1"/>
  <c r="N139" i="1"/>
  <c r="O139" i="1"/>
  <c r="O611" i="1"/>
  <c r="O563" i="1"/>
  <c r="O509" i="1"/>
  <c r="O445" i="1"/>
  <c r="O435" i="1"/>
  <c r="O419" i="1"/>
  <c r="O277" i="1"/>
  <c r="O251" i="1"/>
  <c r="O67" i="1"/>
  <c r="N475" i="1"/>
  <c r="N325" i="1"/>
  <c r="N285" i="1"/>
  <c r="N27" i="1"/>
  <c r="N595" i="1"/>
  <c r="M595" i="1"/>
  <c r="N499" i="1"/>
  <c r="M499" i="1"/>
  <c r="N403" i="1"/>
  <c r="O403" i="1"/>
  <c r="O539" i="1"/>
  <c r="O507" i="1"/>
  <c r="O467" i="1"/>
  <c r="O453" i="1"/>
  <c r="O443" i="1"/>
  <c r="O275" i="1"/>
  <c r="O205" i="1"/>
  <c r="O29" i="1"/>
  <c r="N579" i="1"/>
  <c r="N493" i="1"/>
  <c r="N283" i="1"/>
  <c r="N243" i="1"/>
  <c r="N187" i="1"/>
  <c r="N43" i="1"/>
  <c r="M581" i="1"/>
  <c r="N571" i="1"/>
  <c r="M571" i="1"/>
  <c r="N483" i="1"/>
  <c r="M483" i="1"/>
  <c r="N355" i="1"/>
  <c r="O355" i="1"/>
  <c r="O155" i="1"/>
  <c r="N155" i="1"/>
  <c r="O557" i="1"/>
  <c r="O323" i="1"/>
  <c r="O595" i="1"/>
  <c r="O517" i="1"/>
  <c r="O493" i="1"/>
  <c r="O451" i="1"/>
  <c r="O389" i="1"/>
  <c r="O373" i="1"/>
  <c r="O315" i="1"/>
  <c r="O301" i="1"/>
  <c r="O229" i="1"/>
  <c r="N525" i="1"/>
  <c r="N491" i="1"/>
  <c r="N59" i="1"/>
  <c r="M509" i="1"/>
  <c r="M613" i="1"/>
  <c r="N613" i="1"/>
  <c r="N589" i="1"/>
  <c r="M589" i="1"/>
  <c r="M573" i="1"/>
  <c r="N573" i="1"/>
  <c r="M541" i="1"/>
  <c r="N541" i="1"/>
  <c r="N485" i="1"/>
  <c r="M485" i="1"/>
  <c r="O429" i="1"/>
  <c r="N429" i="1"/>
  <c r="O413" i="1"/>
  <c r="N413" i="1"/>
  <c r="O405" i="1"/>
  <c r="N405" i="1"/>
  <c r="N381" i="1"/>
  <c r="O381" i="1"/>
  <c r="O365" i="1"/>
  <c r="N365" i="1"/>
  <c r="O349" i="1"/>
  <c r="N349" i="1"/>
  <c r="O341" i="1"/>
  <c r="N341" i="1"/>
  <c r="N333" i="1"/>
  <c r="O333" i="1"/>
  <c r="O293" i="1"/>
  <c r="N293" i="1"/>
  <c r="N269" i="1"/>
  <c r="O269" i="1"/>
  <c r="N261" i="1"/>
  <c r="O261" i="1"/>
  <c r="N245" i="1"/>
  <c r="O245" i="1"/>
  <c r="N237" i="1"/>
  <c r="O237" i="1"/>
  <c r="O221" i="1"/>
  <c r="N221" i="1"/>
  <c r="O197" i="1"/>
  <c r="N197" i="1"/>
  <c r="N189" i="1"/>
  <c r="O189" i="1"/>
  <c r="O165" i="1"/>
  <c r="N165" i="1"/>
  <c r="O157" i="1"/>
  <c r="N157" i="1"/>
  <c r="N149" i="1"/>
  <c r="O149" i="1"/>
  <c r="N141" i="1"/>
  <c r="O141" i="1"/>
  <c r="N125" i="1"/>
  <c r="O125" i="1"/>
  <c r="O117" i="1"/>
  <c r="N117" i="1"/>
  <c r="N101" i="1"/>
  <c r="O101" i="1"/>
  <c r="N77" i="1"/>
  <c r="O77" i="1"/>
  <c r="N61" i="1"/>
  <c r="O61" i="1"/>
  <c r="N53" i="1"/>
  <c r="O53" i="1"/>
  <c r="N37" i="1"/>
  <c r="O37" i="1"/>
  <c r="O477" i="1"/>
  <c r="N605" i="1"/>
  <c r="N85" i="1"/>
  <c r="M603" i="1"/>
  <c r="N603" i="1"/>
  <c r="N427" i="1"/>
  <c r="O427" i="1"/>
  <c r="N211" i="1"/>
  <c r="O211" i="1"/>
  <c r="O171" i="1"/>
  <c r="N171" i="1"/>
  <c r="N115" i="1"/>
  <c r="O115" i="1"/>
  <c r="N19" i="1"/>
  <c r="O19" i="1"/>
  <c r="O501" i="1"/>
  <c r="M531" i="1"/>
  <c r="N531" i="1"/>
  <c r="N235" i="1"/>
  <c r="O235" i="1"/>
  <c r="N131" i="1"/>
  <c r="O131" i="1"/>
  <c r="N99" i="1"/>
  <c r="O99" i="1"/>
  <c r="N51" i="1"/>
  <c r="O51" i="1"/>
  <c r="O11" i="1"/>
  <c r="N11" i="1"/>
  <c r="O589" i="1"/>
  <c r="O395" i="1"/>
  <c r="O309" i="1"/>
  <c r="O181" i="1"/>
  <c r="M555" i="1"/>
  <c r="N460" i="1"/>
  <c r="N452" i="1"/>
  <c r="N444" i="1"/>
  <c r="N436" i="1"/>
  <c r="N428" i="1"/>
  <c r="M606" i="1"/>
  <c r="N606" i="1"/>
  <c r="O606" i="1"/>
  <c r="M558" i="1"/>
  <c r="N558" i="1"/>
  <c r="M550" i="1"/>
  <c r="N550" i="1"/>
  <c r="M542" i="1"/>
  <c r="N542" i="1"/>
  <c r="O542" i="1"/>
  <c r="N526" i="1"/>
  <c r="M526" i="1"/>
  <c r="N518" i="1"/>
  <c r="M518" i="1"/>
  <c r="M486" i="1"/>
  <c r="N486" i="1"/>
  <c r="M478" i="1"/>
  <c r="N478" i="1"/>
  <c r="O478" i="1"/>
  <c r="M470" i="1"/>
  <c r="O470" i="1"/>
  <c r="N470" i="1"/>
  <c r="N238" i="1"/>
  <c r="O238" i="1"/>
  <c r="O230" i="1"/>
  <c r="N230" i="1"/>
  <c r="O222" i="1"/>
  <c r="N222" i="1"/>
  <c r="O166" i="1"/>
  <c r="N166" i="1"/>
  <c r="N158" i="1"/>
  <c r="O158" i="1"/>
  <c r="N118" i="1"/>
  <c r="O118" i="1"/>
  <c r="N110" i="1"/>
  <c r="O110" i="1"/>
  <c r="O70" i="1"/>
  <c r="N70" i="1"/>
  <c r="N62" i="1"/>
  <c r="O62" i="1"/>
  <c r="N54" i="1"/>
  <c r="O54" i="1"/>
  <c r="N38" i="1"/>
  <c r="O38" i="1"/>
  <c r="N30" i="1"/>
  <c r="O30" i="1"/>
  <c r="N22" i="1"/>
  <c r="O22" i="1"/>
  <c r="N14" i="1"/>
  <c r="O14" i="1"/>
  <c r="O583" i="1"/>
  <c r="O159" i="1"/>
  <c r="N183" i="1"/>
  <c r="M543" i="1"/>
  <c r="O591" i="1"/>
  <c r="O534" i="1"/>
  <c r="O310" i="1"/>
  <c r="O287" i="1"/>
  <c r="O94" i="1"/>
  <c r="N591" i="1"/>
  <c r="N286" i="1"/>
  <c r="N46" i="1"/>
  <c r="M590" i="1"/>
  <c r="O535" i="1"/>
  <c r="O590" i="1"/>
  <c r="O495" i="1"/>
  <c r="O319" i="1"/>
  <c r="O246" i="1"/>
  <c r="O182" i="1"/>
  <c r="O102" i="1"/>
  <c r="O47" i="1"/>
  <c r="N471" i="1"/>
  <c r="N294" i="1"/>
  <c r="O582" i="1"/>
  <c r="O486" i="1"/>
  <c r="O103" i="1"/>
  <c r="N566" i="1"/>
  <c r="O599" i="1"/>
  <c r="O503" i="1"/>
  <c r="O494" i="1"/>
  <c r="O327" i="1"/>
  <c r="O255" i="1"/>
  <c r="O191" i="1"/>
  <c r="N614" i="1"/>
  <c r="N495" i="1"/>
  <c r="N302" i="1"/>
  <c r="N254" i="1"/>
  <c r="M567" i="1"/>
  <c r="O575" i="1"/>
  <c r="O574" i="1"/>
  <c r="O598" i="1"/>
  <c r="O550" i="1"/>
  <c r="O511" i="1"/>
  <c r="O502" i="1"/>
  <c r="O471" i="1"/>
  <c r="O199" i="1"/>
  <c r="O190" i="1"/>
  <c r="O111" i="1"/>
  <c r="O55" i="1"/>
  <c r="O7" i="1"/>
  <c r="N575" i="1"/>
  <c r="N535" i="1"/>
  <c r="N494" i="1"/>
  <c r="N126" i="1"/>
  <c r="N79" i="1"/>
  <c r="M615" i="1"/>
  <c r="N615" i="1"/>
  <c r="O615" i="1"/>
  <c r="N607" i="1"/>
  <c r="M607" i="1"/>
  <c r="M559" i="1"/>
  <c r="N559" i="1"/>
  <c r="M551" i="1"/>
  <c r="N551" i="1"/>
  <c r="O551" i="1"/>
  <c r="N527" i="1"/>
  <c r="M527" i="1"/>
  <c r="N519" i="1"/>
  <c r="M519" i="1"/>
  <c r="M487" i="1"/>
  <c r="N487" i="1"/>
  <c r="O487" i="1"/>
  <c r="M479" i="1"/>
  <c r="N479" i="1"/>
  <c r="O479" i="1"/>
  <c r="O311" i="1"/>
  <c r="N311" i="1"/>
  <c r="O303" i="1"/>
  <c r="N303" i="1"/>
  <c r="O295" i="1"/>
  <c r="N295" i="1"/>
  <c r="O247" i="1"/>
  <c r="N247" i="1"/>
  <c r="N239" i="1"/>
  <c r="O239" i="1"/>
  <c r="O231" i="1"/>
  <c r="N231" i="1"/>
  <c r="N167" i="1"/>
  <c r="O167" i="1"/>
  <c r="N127" i="1"/>
  <c r="O127" i="1"/>
  <c r="O119" i="1"/>
  <c r="N119" i="1"/>
  <c r="N71" i="1"/>
  <c r="O71" i="1"/>
  <c r="N63" i="1"/>
  <c r="O63" i="1"/>
  <c r="N39" i="1"/>
  <c r="O39" i="1"/>
  <c r="O31" i="1"/>
  <c r="N31" i="1"/>
  <c r="N23" i="1"/>
  <c r="O23" i="1"/>
  <c r="M557" i="1"/>
  <c r="M501" i="1"/>
  <c r="M560" i="1"/>
  <c r="N560" i="1"/>
  <c r="M496" i="1"/>
  <c r="N496" i="1"/>
  <c r="M597" i="1"/>
  <c r="N597" i="1"/>
  <c r="M533" i="1"/>
  <c r="N533" i="1"/>
  <c r="M469" i="1"/>
  <c r="N469" i="1"/>
  <c r="N173" i="1"/>
  <c r="O173" i="1"/>
  <c r="N109" i="1"/>
  <c r="O109" i="1"/>
  <c r="N45" i="1"/>
  <c r="O45" i="1"/>
  <c r="M549" i="1"/>
  <c r="O597" i="1"/>
  <c r="O533" i="1"/>
  <c r="O469" i="1"/>
  <c r="O21" i="1"/>
  <c r="N568" i="1"/>
  <c r="N477" i="1"/>
  <c r="M517" i="1"/>
  <c r="M569" i="1"/>
  <c r="N569" i="1"/>
  <c r="M505" i="1"/>
  <c r="N505" i="1"/>
  <c r="O284" i="1"/>
  <c r="O276" i="1"/>
  <c r="O268" i="1"/>
  <c r="O260" i="1"/>
  <c r="O244" i="1"/>
  <c r="O236" i="1"/>
  <c r="O228" i="1"/>
  <c r="O220" i="1"/>
  <c r="O212" i="1"/>
  <c r="O204" i="1"/>
  <c r="O196" i="1"/>
  <c r="O188" i="1"/>
  <c r="O180" i="1"/>
  <c r="O172" i="1"/>
  <c r="O164" i="1"/>
  <c r="O156" i="1"/>
  <c r="O148" i="1"/>
  <c r="O140" i="1"/>
  <c r="O132" i="1"/>
  <c r="O124" i="1"/>
  <c r="O116" i="1"/>
  <c r="O108" i="1"/>
  <c r="O100" i="1"/>
  <c r="O92" i="1"/>
  <c r="O84" i="1"/>
  <c r="O76" i="1"/>
  <c r="O68" i="1"/>
  <c r="O60" i="1"/>
  <c r="O52" i="1"/>
  <c r="O44" i="1"/>
  <c r="O36" i="1"/>
  <c r="O28" i="1"/>
  <c r="O20" i="1"/>
  <c r="O12" i="1"/>
  <c r="O4" i="1"/>
  <c r="N612" i="1"/>
  <c r="N604" i="1"/>
  <c r="N596" i="1"/>
  <c r="N588" i="1"/>
  <c r="N580" i="1"/>
  <c r="N572" i="1"/>
  <c r="N564" i="1"/>
  <c r="N556" i="1"/>
  <c r="N548" i="1"/>
  <c r="N540" i="1"/>
  <c r="N532" i="1"/>
  <c r="N524" i="1"/>
  <c r="N516" i="1"/>
  <c r="N508" i="1"/>
  <c r="N500" i="1"/>
  <c r="N492" i="1"/>
  <c r="N484" i="1"/>
  <c r="N468" i="1"/>
  <c r="M468" i="1"/>
  <c r="O252" i="1"/>
  <c r="O612" i="1"/>
  <c r="O604" i="1"/>
  <c r="O596" i="1"/>
  <c r="O588" i="1"/>
  <c r="O580" i="1"/>
  <c r="O572" i="1"/>
  <c r="O564" i="1"/>
  <c r="O556" i="1"/>
  <c r="O548" i="1"/>
  <c r="O540" i="1"/>
  <c r="O532" i="1"/>
  <c r="O524" i="1"/>
  <c r="O516" i="1"/>
  <c r="O508" i="1"/>
  <c r="O500" i="1"/>
  <c r="O492" i="1"/>
  <c r="O484" i="1"/>
  <c r="O468" i="1"/>
  <c r="N476" i="1"/>
  <c r="M476" i="1"/>
  <c r="N465" i="1"/>
  <c r="M465" i="1"/>
  <c r="B5" i="12"/>
  <c r="B4" i="12"/>
  <c r="L620" i="1" l="1"/>
  <c r="L621" i="1"/>
  <c r="L622" i="1"/>
  <c r="O622" i="1" s="1"/>
  <c r="L623" i="1"/>
  <c r="L624" i="1"/>
  <c r="L625" i="1"/>
  <c r="L626" i="1"/>
  <c r="L627" i="1"/>
  <c r="L628" i="1"/>
  <c r="L629" i="1"/>
  <c r="L630" i="1"/>
  <c r="L631" i="1"/>
  <c r="L632" i="1"/>
  <c r="O632" i="1" s="1"/>
  <c r="L633" i="1"/>
  <c r="O633" i="1" s="1"/>
  <c r="L634" i="1"/>
  <c r="L635" i="1"/>
  <c r="L636" i="1"/>
  <c r="M636" i="1" s="1"/>
  <c r="L637" i="1"/>
  <c r="L638" i="1"/>
  <c r="L639" i="1"/>
  <c r="L640" i="1"/>
  <c r="L641" i="1"/>
  <c r="L642" i="1"/>
  <c r="L643" i="1"/>
  <c r="O643" i="1" s="1"/>
  <c r="L644" i="1"/>
  <c r="L645" i="1"/>
  <c r="L646" i="1"/>
  <c r="L647" i="1"/>
  <c r="L648" i="1"/>
  <c r="L649" i="1"/>
  <c r="L650" i="1"/>
  <c r="L651" i="1"/>
  <c r="O651" i="1" s="1"/>
  <c r="L652" i="1"/>
  <c r="L653" i="1"/>
  <c r="L654" i="1"/>
  <c r="L655" i="1"/>
  <c r="L656" i="1"/>
  <c r="L657" i="1"/>
  <c r="L658" i="1"/>
  <c r="L659" i="1"/>
  <c r="O659" i="1" s="1"/>
  <c r="L660" i="1"/>
  <c r="L661" i="1"/>
  <c r="M661" i="1" s="1"/>
  <c r="L662" i="1"/>
  <c r="L663" i="1"/>
  <c r="L664" i="1"/>
  <c r="L665" i="1"/>
  <c r="L666" i="1"/>
  <c r="L667" i="1"/>
  <c r="O667" i="1" s="1"/>
  <c r="L668" i="1"/>
  <c r="O668" i="1" s="1"/>
  <c r="L669" i="1"/>
  <c r="L670" i="1"/>
  <c r="L671" i="1"/>
  <c r="L672" i="1"/>
  <c r="O672" i="1" s="1"/>
  <c r="L673" i="1"/>
  <c r="L674" i="1"/>
  <c r="L675" i="1"/>
  <c r="L676" i="1"/>
  <c r="L677" i="1"/>
  <c r="L678" i="1"/>
  <c r="L679" i="1"/>
  <c r="O679" i="1" s="1"/>
  <c r="L680" i="1"/>
  <c r="L681" i="1"/>
  <c r="L682" i="1"/>
  <c r="N682" i="1" s="1"/>
  <c r="L683" i="1"/>
  <c r="L684" i="1"/>
  <c r="L685" i="1"/>
  <c r="L686" i="1"/>
  <c r="O686" i="1" s="1"/>
  <c r="L687" i="1"/>
  <c r="L688" i="1"/>
  <c r="L689" i="1"/>
  <c r="L690" i="1"/>
  <c r="L691" i="1"/>
  <c r="L692" i="1"/>
  <c r="L693" i="1"/>
  <c r="L694" i="1"/>
  <c r="L695" i="1"/>
  <c r="O695" i="1" s="1"/>
  <c r="L696" i="1"/>
  <c r="L697" i="1"/>
  <c r="L698" i="1"/>
  <c r="L699" i="1"/>
  <c r="L700" i="1"/>
  <c r="L701" i="1"/>
  <c r="L702" i="1"/>
  <c r="L703" i="1"/>
  <c r="O703" i="1" s="1"/>
  <c r="L704" i="1"/>
  <c r="L705" i="1"/>
  <c r="L706" i="1"/>
  <c r="L707" i="1"/>
  <c r="L708" i="1"/>
  <c r="L709" i="1"/>
  <c r="L710" i="1"/>
  <c r="L711" i="1"/>
  <c r="L712" i="1"/>
  <c r="L713" i="1"/>
  <c r="O713" i="1" s="1"/>
  <c r="L714" i="1"/>
  <c r="L715" i="1"/>
  <c r="L716" i="1"/>
  <c r="O716" i="1" s="1"/>
  <c r="L717" i="1"/>
  <c r="L718" i="1"/>
  <c r="L719" i="1"/>
  <c r="L720" i="1"/>
  <c r="L721" i="1"/>
  <c r="L722" i="1"/>
  <c r="L723" i="1"/>
  <c r="L724" i="1"/>
  <c r="L725" i="1"/>
  <c r="L726" i="1"/>
  <c r="L727" i="1"/>
  <c r="O727" i="1" s="1"/>
  <c r="L728" i="1"/>
  <c r="L729" i="1"/>
  <c r="L730" i="1"/>
  <c r="L731" i="1"/>
  <c r="L732" i="1"/>
  <c r="L733" i="1"/>
  <c r="L734" i="1"/>
  <c r="L735" i="1"/>
  <c r="O735" i="1" s="1"/>
  <c r="L736" i="1"/>
  <c r="L737" i="1"/>
  <c r="L738" i="1"/>
  <c r="L739" i="1"/>
  <c r="M739" i="1" s="1"/>
  <c r="L740" i="1"/>
  <c r="L741" i="1"/>
  <c r="L742" i="1"/>
  <c r="L743" i="1"/>
  <c r="O743" i="1" s="1"/>
  <c r="L744" i="1"/>
  <c r="L745" i="1"/>
  <c r="L746" i="1"/>
  <c r="L747" i="1"/>
  <c r="L748" i="1"/>
  <c r="L749" i="1"/>
  <c r="L750" i="1"/>
  <c r="L751" i="1"/>
  <c r="O751" i="1" s="1"/>
  <c r="L752" i="1"/>
  <c r="L753" i="1"/>
  <c r="N753" i="1" s="1"/>
  <c r="L754" i="1"/>
  <c r="L755" i="1"/>
  <c r="L756" i="1"/>
  <c r="L757" i="1"/>
  <c r="L758" i="1"/>
  <c r="L759" i="1"/>
  <c r="L760" i="1"/>
  <c r="M760" i="1" s="1"/>
  <c r="L761" i="1"/>
  <c r="L762" i="1"/>
  <c r="O762" i="1" s="1"/>
  <c r="L763" i="1"/>
  <c r="L764" i="1"/>
  <c r="L765" i="1"/>
  <c r="L766" i="1"/>
  <c r="L767" i="1"/>
  <c r="O767" i="1" s="1"/>
  <c r="L768" i="1"/>
  <c r="L769" i="1"/>
  <c r="N769" i="1" s="1"/>
  <c r="L770" i="1"/>
  <c r="L771" i="1"/>
  <c r="L772" i="1"/>
  <c r="M772" i="1" s="1"/>
  <c r="L773" i="1"/>
  <c r="L774" i="1"/>
  <c r="O774" i="1" s="1"/>
  <c r="L775" i="1"/>
  <c r="L776" i="1"/>
  <c r="L777" i="1"/>
  <c r="L778" i="1"/>
  <c r="L779" i="1"/>
  <c r="O779" i="1" s="1"/>
  <c r="L780" i="1"/>
  <c r="L781" i="1"/>
  <c r="M781" i="1" s="1"/>
  <c r="L782" i="1"/>
  <c r="L783" i="1"/>
  <c r="L784" i="1"/>
  <c r="O784" i="1" s="1"/>
  <c r="L785" i="1"/>
  <c r="L786" i="1"/>
  <c r="L787" i="1"/>
  <c r="L788" i="1"/>
  <c r="L789" i="1"/>
  <c r="O789" i="1" s="1"/>
  <c r="L790" i="1"/>
  <c r="L791" i="1"/>
  <c r="O791" i="1" s="1"/>
  <c r="L792" i="1"/>
  <c r="L793" i="1"/>
  <c r="L794" i="1"/>
  <c r="L795" i="1"/>
  <c r="L796" i="1"/>
  <c r="O796" i="1" s="1"/>
  <c r="L797" i="1"/>
  <c r="M797" i="1" s="1"/>
  <c r="L798" i="1"/>
  <c r="L799" i="1"/>
  <c r="L800" i="1"/>
  <c r="L801" i="1"/>
  <c r="L802" i="1"/>
  <c r="L803" i="1"/>
  <c r="O803" i="1" s="1"/>
  <c r="L804" i="1"/>
  <c r="L805" i="1"/>
  <c r="O805" i="1" s="1"/>
  <c r="L806" i="1"/>
  <c r="L807" i="1"/>
  <c r="L808" i="1"/>
  <c r="L809" i="1"/>
  <c r="O809" i="1" s="1"/>
  <c r="L810" i="1"/>
  <c r="L811" i="1"/>
  <c r="L812" i="1"/>
  <c r="L813" i="1"/>
  <c r="L814" i="1"/>
  <c r="O814" i="1" s="1"/>
  <c r="L815" i="1"/>
  <c r="L816" i="1"/>
  <c r="L817" i="1"/>
  <c r="L818" i="1"/>
  <c r="L819" i="1"/>
  <c r="L820" i="1"/>
  <c r="L821" i="1"/>
  <c r="L822" i="1"/>
  <c r="O822" i="1" s="1"/>
  <c r="L823" i="1"/>
  <c r="L824" i="1"/>
  <c r="L825" i="1"/>
  <c r="L826" i="1"/>
  <c r="L827" i="1"/>
  <c r="L828" i="1"/>
  <c r="L829" i="1"/>
  <c r="L830" i="1"/>
  <c r="O830" i="1" s="1"/>
  <c r="L831" i="1"/>
  <c r="L832" i="1"/>
  <c r="L833" i="1"/>
  <c r="L834" i="1"/>
  <c r="L835" i="1"/>
  <c r="M835" i="1" s="1"/>
  <c r="L836" i="1"/>
  <c r="L837" i="1"/>
  <c r="L838" i="1"/>
  <c r="O838" i="1" s="1"/>
  <c r="L839" i="1"/>
  <c r="L840" i="1"/>
  <c r="L841" i="1"/>
  <c r="O841" i="1" s="1"/>
  <c r="L842" i="1"/>
  <c r="L843" i="1"/>
  <c r="L844" i="1"/>
  <c r="L845" i="1"/>
  <c r="L846" i="1"/>
  <c r="L847" i="1"/>
  <c r="L848" i="1"/>
  <c r="O848" i="1" s="1"/>
  <c r="L849" i="1"/>
  <c r="L850" i="1"/>
  <c r="L851" i="1"/>
  <c r="O851" i="1" s="1"/>
  <c r="L852" i="1"/>
  <c r="O852" i="1" s="1"/>
  <c r="L853" i="1"/>
  <c r="L854" i="1"/>
  <c r="L855" i="1"/>
  <c r="L856" i="1"/>
  <c r="L857" i="1"/>
  <c r="L858" i="1"/>
  <c r="L859" i="1"/>
  <c r="L860" i="1"/>
  <c r="L861" i="1"/>
  <c r="L862" i="1"/>
  <c r="L863" i="1"/>
  <c r="L864" i="1"/>
  <c r="L865" i="1"/>
  <c r="L866" i="1"/>
  <c r="L867" i="1"/>
  <c r="O867" i="1" s="1"/>
  <c r="L868" i="1"/>
  <c r="L869" i="1"/>
  <c r="L870" i="1"/>
  <c r="L871" i="1"/>
  <c r="L872" i="1"/>
  <c r="L873" i="1"/>
  <c r="L874" i="1"/>
  <c r="O874" i="1" s="1"/>
  <c r="L875" i="1"/>
  <c r="L876" i="1"/>
  <c r="L877" i="1"/>
  <c r="L878" i="1"/>
  <c r="L879" i="1"/>
  <c r="L880" i="1"/>
  <c r="L881" i="1"/>
  <c r="L882" i="1"/>
  <c r="L883" i="1"/>
  <c r="O883" i="1" s="1"/>
  <c r="L884" i="1"/>
  <c r="L885" i="1"/>
  <c r="L886" i="1"/>
  <c r="L887" i="1"/>
  <c r="L888" i="1"/>
  <c r="L889" i="1"/>
  <c r="L890" i="1"/>
  <c r="L891" i="1"/>
  <c r="L892" i="1"/>
  <c r="O892" i="1" s="1"/>
  <c r="L893" i="1"/>
  <c r="L894" i="1"/>
  <c r="L895" i="1"/>
  <c r="L896" i="1"/>
  <c r="L897" i="1"/>
  <c r="L898" i="1"/>
  <c r="M898" i="1" s="1"/>
  <c r="L899" i="1"/>
  <c r="O899" i="1" s="1"/>
  <c r="L900" i="1"/>
  <c r="L901" i="1"/>
  <c r="L902" i="1"/>
  <c r="L903" i="1"/>
  <c r="L904" i="1"/>
  <c r="L905" i="1"/>
  <c r="L906" i="1"/>
  <c r="L907" i="1"/>
  <c r="L908" i="1"/>
  <c r="L909" i="1"/>
  <c r="L910" i="1"/>
  <c r="L911" i="1"/>
  <c r="L912" i="1"/>
  <c r="L913" i="1"/>
  <c r="L914" i="1"/>
  <c r="O914" i="1" s="1"/>
  <c r="L915" i="1"/>
  <c r="O915" i="1" s="1"/>
  <c r="L916" i="1"/>
  <c r="L917" i="1"/>
  <c r="L918" i="1"/>
  <c r="O918" i="1" s="1"/>
  <c r="L919" i="1"/>
  <c r="L920" i="1"/>
  <c r="L921" i="1"/>
  <c r="L922" i="1"/>
  <c r="L923" i="1"/>
  <c r="L924" i="1"/>
  <c r="L925" i="1"/>
  <c r="L926" i="1"/>
  <c r="L927" i="1"/>
  <c r="L928" i="1"/>
  <c r="L929" i="1"/>
  <c r="L930" i="1"/>
  <c r="L931" i="1"/>
  <c r="O931" i="1" s="1"/>
  <c r="L932" i="1"/>
  <c r="M932" i="1" s="1"/>
  <c r="L933" i="1"/>
  <c r="L934" i="1"/>
  <c r="L935" i="1"/>
  <c r="L936" i="1"/>
  <c r="O936" i="1" s="1"/>
  <c r="L937" i="1"/>
  <c r="L938" i="1"/>
  <c r="L939" i="1"/>
  <c r="L940" i="1"/>
  <c r="L941" i="1"/>
  <c r="L942" i="1"/>
  <c r="L943" i="1"/>
  <c r="L944" i="1"/>
  <c r="L945" i="1"/>
  <c r="L946" i="1"/>
  <c r="L947" i="1"/>
  <c r="O947" i="1" s="1"/>
  <c r="L948" i="1"/>
  <c r="L949" i="1"/>
  <c r="L950" i="1"/>
  <c r="L951" i="1"/>
  <c r="L952" i="1"/>
  <c r="L953" i="1"/>
  <c r="L954" i="1"/>
  <c r="L955" i="1"/>
  <c r="L956" i="1"/>
  <c r="L957" i="1"/>
  <c r="L958" i="1"/>
  <c r="O958" i="1" s="1"/>
  <c r="L959" i="1"/>
  <c r="L960" i="1"/>
  <c r="L961" i="1"/>
  <c r="L962" i="1"/>
  <c r="L963" i="1"/>
  <c r="O963" i="1" s="1"/>
  <c r="L964" i="1"/>
  <c r="L965" i="1"/>
  <c r="L966" i="1"/>
  <c r="L967" i="1"/>
  <c r="L968" i="1"/>
  <c r="M968" i="1" s="1"/>
  <c r="L969" i="1"/>
  <c r="L970" i="1"/>
  <c r="L971" i="1"/>
  <c r="L972" i="1"/>
  <c r="L973" i="1"/>
  <c r="L974" i="1"/>
  <c r="L975" i="1"/>
  <c r="L976" i="1"/>
  <c r="L977" i="1"/>
  <c r="L978" i="1"/>
  <c r="L979" i="1"/>
  <c r="O979" i="1" s="1"/>
  <c r="L980" i="1"/>
  <c r="L981" i="1"/>
  <c r="L982" i="1"/>
  <c r="L983" i="1"/>
  <c r="L984" i="1"/>
  <c r="O984" i="1" s="1"/>
  <c r="L985" i="1"/>
  <c r="L986" i="1"/>
  <c r="L987" i="1"/>
  <c r="L988" i="1"/>
  <c r="L989" i="1"/>
  <c r="L990" i="1"/>
  <c r="L991" i="1"/>
  <c r="L992" i="1"/>
  <c r="L993" i="1"/>
  <c r="L994" i="1"/>
  <c r="O994" i="1" s="1"/>
  <c r="L995" i="1"/>
  <c r="O995" i="1" s="1"/>
  <c r="L996" i="1"/>
  <c r="L997" i="1"/>
  <c r="O997" i="1" s="1"/>
  <c r="L998" i="1"/>
  <c r="O998" i="1" s="1"/>
  <c r="L999" i="1"/>
  <c r="O999" i="1" s="1"/>
  <c r="L1000" i="1"/>
  <c r="L1001" i="1"/>
  <c r="O1001" i="1" s="1"/>
  <c r="L1002" i="1"/>
  <c r="L1003" i="1"/>
  <c r="O1003" i="1" s="1"/>
  <c r="L1004" i="1"/>
  <c r="L1005" i="1"/>
  <c r="O1005" i="1" s="1"/>
  <c r="L1006" i="1"/>
  <c r="L1007" i="1"/>
  <c r="O1007" i="1" s="1"/>
  <c r="L1008" i="1"/>
  <c r="L1009" i="1"/>
  <c r="L1010" i="1"/>
  <c r="L1011" i="1"/>
  <c r="L1012" i="1"/>
  <c r="O1012" i="1" s="1"/>
  <c r="L1013" i="1"/>
  <c r="L1014" i="1"/>
  <c r="L1015" i="1"/>
  <c r="L1016" i="1"/>
  <c r="L1017" i="1"/>
  <c r="L1018" i="1"/>
  <c r="L1019" i="1"/>
  <c r="L1020" i="1"/>
  <c r="L1021" i="1"/>
  <c r="O1021" i="1" s="1"/>
  <c r="L1022" i="1"/>
  <c r="L1023" i="1"/>
  <c r="L1024" i="1"/>
  <c r="L1025" i="1"/>
  <c r="L1026" i="1"/>
  <c r="O1026" i="1" s="1"/>
  <c r="L1027" i="1"/>
  <c r="L1028" i="1"/>
  <c r="O1028" i="1" s="1"/>
  <c r="L1029" i="1"/>
  <c r="L1030" i="1"/>
  <c r="L1031" i="1"/>
  <c r="L1032" i="1"/>
  <c r="L1033" i="1"/>
  <c r="L1034" i="1"/>
  <c r="L1035" i="1"/>
  <c r="O1035" i="1" s="1"/>
  <c r="L1036" i="1"/>
  <c r="L1037" i="1"/>
  <c r="O1037" i="1" s="1"/>
  <c r="L1038" i="1"/>
  <c r="L1039" i="1"/>
  <c r="O1039" i="1" s="1"/>
  <c r="L1040" i="1"/>
  <c r="L1041" i="1"/>
  <c r="O1041" i="1" s="1"/>
  <c r="L1042" i="1"/>
  <c r="L1043" i="1"/>
  <c r="O1043" i="1" s="1"/>
  <c r="L1044" i="1"/>
  <c r="L1045" i="1"/>
  <c r="O1045" i="1" s="1"/>
  <c r="L1046" i="1"/>
  <c r="L1047" i="1"/>
  <c r="O1047" i="1" s="1"/>
  <c r="L1048" i="1"/>
  <c r="L1049" i="1"/>
  <c r="O1049" i="1" s="1"/>
  <c r="L1050" i="1"/>
  <c r="L1051" i="1"/>
  <c r="O1051" i="1" s="1"/>
  <c r="L1052" i="1"/>
  <c r="L1053" i="1"/>
  <c r="O1053" i="1" s="1"/>
  <c r="L1054" i="1"/>
  <c r="L1055" i="1"/>
  <c r="O1055" i="1" s="1"/>
  <c r="L1056" i="1"/>
  <c r="O1056" i="1" s="1"/>
  <c r="L1057" i="1"/>
  <c r="L1058" i="1"/>
  <c r="O1058" i="1" s="1"/>
  <c r="L1059" i="1"/>
  <c r="L1060" i="1"/>
  <c r="O1060" i="1" s="1"/>
  <c r="L1061" i="1"/>
  <c r="L1062" i="1"/>
  <c r="L1063" i="1"/>
  <c r="L1064" i="1"/>
  <c r="O1064" i="1" s="1"/>
  <c r="L1065" i="1"/>
  <c r="L1066" i="1"/>
  <c r="O1066" i="1" s="1"/>
  <c r="L1067" i="1"/>
  <c r="L1068" i="1"/>
  <c r="O1068" i="1" s="1"/>
  <c r="L1069" i="1"/>
  <c r="L1070" i="1"/>
  <c r="O1070" i="1" s="1"/>
  <c r="L1071" i="1"/>
  <c r="N1071" i="1" s="1"/>
  <c r="L1072" i="1"/>
  <c r="O1072" i="1" s="1"/>
  <c r="L1073" i="1"/>
  <c r="L1074" i="1"/>
  <c r="O1074" i="1" s="1"/>
  <c r="L1075" i="1"/>
  <c r="L1076" i="1"/>
  <c r="O1076" i="1" s="1"/>
  <c r="L1077" i="1"/>
  <c r="L1078" i="1"/>
  <c r="O1078" i="1" s="1"/>
  <c r="L1079" i="1"/>
  <c r="L1080" i="1"/>
  <c r="O1080" i="1" s="1"/>
  <c r="L1081" i="1"/>
  <c r="L1082" i="1"/>
  <c r="O1082" i="1" s="1"/>
  <c r="L1083" i="1"/>
  <c r="L1084" i="1"/>
  <c r="O1084" i="1" s="1"/>
  <c r="L1085" i="1"/>
  <c r="L1086" i="1"/>
  <c r="O1086" i="1" s="1"/>
  <c r="L1087" i="1"/>
  <c r="L1088" i="1"/>
  <c r="O1088" i="1" s="1"/>
  <c r="L1089" i="1"/>
  <c r="L1090" i="1"/>
  <c r="O1090" i="1" s="1"/>
  <c r="L1091" i="1"/>
  <c r="L1092" i="1"/>
  <c r="O1092" i="1" s="1"/>
  <c r="L1093" i="1"/>
  <c r="L1094" i="1"/>
  <c r="O1094" i="1" s="1"/>
  <c r="L1095" i="1"/>
  <c r="L1096" i="1"/>
  <c r="O1096" i="1" s="1"/>
  <c r="L1097" i="1"/>
  <c r="L1098" i="1"/>
  <c r="O1098" i="1" s="1"/>
  <c r="L1099" i="1"/>
  <c r="L1100" i="1"/>
  <c r="O1100" i="1" s="1"/>
  <c r="L1101" i="1"/>
  <c r="L1102" i="1"/>
  <c r="O1102" i="1" s="1"/>
  <c r="L1103" i="1"/>
  <c r="L1104" i="1"/>
  <c r="O1104" i="1" s="1"/>
  <c r="L1105" i="1"/>
  <c r="L1106" i="1"/>
  <c r="O1106" i="1" s="1"/>
  <c r="L1107" i="1"/>
  <c r="L1108" i="1"/>
  <c r="O1108" i="1" s="1"/>
  <c r="L1109" i="1"/>
  <c r="L1110" i="1"/>
  <c r="L1111" i="1"/>
  <c r="L1112" i="1"/>
  <c r="L1113" i="1"/>
  <c r="N1113" i="1" s="1"/>
  <c r="L1114" i="1"/>
  <c r="L1115" i="1"/>
  <c r="L1116" i="1"/>
  <c r="L1117" i="1"/>
  <c r="L1118" i="1"/>
  <c r="L1119" i="1"/>
  <c r="L1120" i="1"/>
  <c r="L1121" i="1"/>
  <c r="L1122" i="1"/>
  <c r="L1123" i="1"/>
  <c r="L1124" i="1"/>
  <c r="L1125" i="1"/>
  <c r="L1126" i="1"/>
  <c r="L1127" i="1"/>
  <c r="L1128" i="1"/>
  <c r="L1129" i="1"/>
  <c r="L1130" i="1"/>
  <c r="N1130" i="1" s="1"/>
  <c r="L1131" i="1"/>
  <c r="L1132" i="1"/>
  <c r="L1133" i="1"/>
  <c r="L1134" i="1"/>
  <c r="L1135" i="1"/>
  <c r="L1136" i="1"/>
  <c r="L1137" i="1"/>
  <c r="L1138" i="1"/>
  <c r="L1139" i="1"/>
  <c r="L1140" i="1"/>
  <c r="L1141" i="1"/>
  <c r="L1142" i="1"/>
  <c r="L1143" i="1"/>
  <c r="L1144" i="1"/>
  <c r="L1145" i="1"/>
  <c r="L1146" i="1"/>
  <c r="N1146" i="1" s="1"/>
  <c r="L1147" i="1"/>
  <c r="L1148" i="1"/>
  <c r="L1149" i="1"/>
  <c r="L1150" i="1"/>
  <c r="L1151" i="1"/>
  <c r="L1152" i="1"/>
  <c r="N1152" i="1" s="1"/>
  <c r="L1153" i="1"/>
  <c r="L1154" i="1"/>
  <c r="L1155" i="1"/>
  <c r="L1156" i="1"/>
  <c r="L1157" i="1"/>
  <c r="L1158" i="1"/>
  <c r="L1159" i="1"/>
  <c r="L1160" i="1"/>
  <c r="L1161" i="1"/>
  <c r="L1162" i="1"/>
  <c r="L1163" i="1"/>
  <c r="L1164" i="1"/>
  <c r="L1165" i="1"/>
  <c r="L1166" i="1"/>
  <c r="L1167" i="1"/>
  <c r="L1168" i="1"/>
  <c r="L1169" i="1"/>
  <c r="L3" i="1"/>
  <c r="M1043" i="1" l="1"/>
  <c r="M1047" i="1"/>
  <c r="N789" i="1"/>
  <c r="M1159" i="1"/>
  <c r="O1159" i="1"/>
  <c r="M1114" i="1"/>
  <c r="O1114" i="1"/>
  <c r="M1024" i="1"/>
  <c r="O1024" i="1"/>
  <c r="N930" i="1"/>
  <c r="O930" i="1"/>
  <c r="N844" i="1"/>
  <c r="O844" i="1"/>
  <c r="M813" i="1"/>
  <c r="O813" i="1"/>
  <c r="N776" i="1"/>
  <c r="O776" i="1"/>
  <c r="N734" i="1"/>
  <c r="O734" i="1"/>
  <c r="M641" i="1"/>
  <c r="O641" i="1"/>
  <c r="M1151" i="1"/>
  <c r="O1151" i="1"/>
  <c r="M1121" i="1"/>
  <c r="O1121" i="1"/>
  <c r="N1038" i="1"/>
  <c r="O1038" i="1"/>
  <c r="M983" i="1"/>
  <c r="O983" i="1"/>
  <c r="N898" i="1"/>
  <c r="O898" i="1"/>
  <c r="N882" i="1"/>
  <c r="O882" i="1"/>
  <c r="N820" i="1"/>
  <c r="O820" i="1"/>
  <c r="N804" i="1"/>
  <c r="O804" i="1"/>
  <c r="N775" i="1"/>
  <c r="O775" i="1"/>
  <c r="N748" i="1"/>
  <c r="O748" i="1"/>
  <c r="N685" i="1"/>
  <c r="O685" i="1"/>
  <c r="M1168" i="1"/>
  <c r="O1168" i="1"/>
  <c r="M1160" i="1"/>
  <c r="O1160" i="1"/>
  <c r="M1146" i="1"/>
  <c r="O1146" i="1"/>
  <c r="M1138" i="1"/>
  <c r="O1138" i="1"/>
  <c r="M1123" i="1"/>
  <c r="O1123" i="1"/>
  <c r="M1115" i="1"/>
  <c r="O1115" i="1"/>
  <c r="M1069" i="1"/>
  <c r="O1069" i="1"/>
  <c r="N1061" i="1"/>
  <c r="O1061" i="1"/>
  <c r="M1053" i="1"/>
  <c r="M1040" i="1"/>
  <c r="O1040" i="1"/>
  <c r="N1033" i="1"/>
  <c r="O1033" i="1"/>
  <c r="N1025" i="1"/>
  <c r="O1025" i="1"/>
  <c r="N1017" i="1"/>
  <c r="O1017" i="1"/>
  <c r="N1009" i="1"/>
  <c r="O1009" i="1"/>
  <c r="M993" i="1"/>
  <c r="O993" i="1"/>
  <c r="M985" i="1"/>
  <c r="O985" i="1"/>
  <c r="M977" i="1"/>
  <c r="O977" i="1"/>
  <c r="M969" i="1"/>
  <c r="O969" i="1"/>
  <c r="N962" i="1"/>
  <c r="O962" i="1"/>
  <c r="N954" i="1"/>
  <c r="O954" i="1"/>
  <c r="N946" i="1"/>
  <c r="O946" i="1"/>
  <c r="N938" i="1"/>
  <c r="O938" i="1"/>
  <c r="M923" i="1"/>
  <c r="O923" i="1"/>
  <c r="M907" i="1"/>
  <c r="O907" i="1"/>
  <c r="N884" i="1"/>
  <c r="O884" i="1"/>
  <c r="N876" i="1"/>
  <c r="O876" i="1"/>
  <c r="N868" i="1"/>
  <c r="O868" i="1"/>
  <c r="N860" i="1"/>
  <c r="O860" i="1"/>
  <c r="M844" i="1"/>
  <c r="N837" i="1"/>
  <c r="O837" i="1"/>
  <c r="N806" i="1"/>
  <c r="O806" i="1"/>
  <c r="N798" i="1"/>
  <c r="O798" i="1"/>
  <c r="N777" i="1"/>
  <c r="O777" i="1"/>
  <c r="N770" i="1"/>
  <c r="O770" i="1"/>
  <c r="M763" i="1"/>
  <c r="O763" i="1"/>
  <c r="M757" i="1"/>
  <c r="O757" i="1"/>
  <c r="N750" i="1"/>
  <c r="O750" i="1"/>
  <c r="N742" i="1"/>
  <c r="O742" i="1"/>
  <c r="N719" i="1"/>
  <c r="O719" i="1"/>
  <c r="N711" i="1"/>
  <c r="O711" i="1"/>
  <c r="N687" i="1"/>
  <c r="O687" i="1"/>
  <c r="M680" i="1"/>
  <c r="O680" i="1"/>
  <c r="N665" i="1"/>
  <c r="O665" i="1"/>
  <c r="N658" i="1"/>
  <c r="O658" i="1"/>
  <c r="N650" i="1"/>
  <c r="O650" i="1"/>
  <c r="N642" i="1"/>
  <c r="O642" i="1"/>
  <c r="M635" i="1"/>
  <c r="O635" i="1"/>
  <c r="N627" i="1"/>
  <c r="O627" i="1"/>
  <c r="M1167" i="1"/>
  <c r="O1167" i="1"/>
  <c r="M1122" i="1"/>
  <c r="O1122" i="1"/>
  <c r="M1075" i="1"/>
  <c r="O1075" i="1"/>
  <c r="M1032" i="1"/>
  <c r="O1032" i="1"/>
  <c r="N1000" i="1"/>
  <c r="O1000" i="1"/>
  <c r="M945" i="1"/>
  <c r="O945" i="1"/>
  <c r="M859" i="1"/>
  <c r="O859" i="1"/>
  <c r="N790" i="1"/>
  <c r="O790" i="1"/>
  <c r="N664" i="1"/>
  <c r="O664" i="1"/>
  <c r="N733" i="1"/>
  <c r="O733" i="1"/>
  <c r="N693" i="1"/>
  <c r="O693" i="1"/>
  <c r="N678" i="1"/>
  <c r="O678" i="1"/>
  <c r="N670" i="1"/>
  <c r="O670" i="1"/>
  <c r="N663" i="1"/>
  <c r="O663" i="1"/>
  <c r="N656" i="1"/>
  <c r="O656" i="1"/>
  <c r="N648" i="1"/>
  <c r="O648" i="1"/>
  <c r="N625" i="1"/>
  <c r="O625" i="1"/>
  <c r="M1152" i="1"/>
  <c r="O1152" i="1"/>
  <c r="M1107" i="1"/>
  <c r="O1107" i="1"/>
  <c r="M1016" i="1"/>
  <c r="O1016" i="1"/>
  <c r="N976" i="1"/>
  <c r="O976" i="1"/>
  <c r="M937" i="1"/>
  <c r="O937" i="1"/>
  <c r="N726" i="1"/>
  <c r="O726" i="1"/>
  <c r="N649" i="1"/>
  <c r="O649" i="1"/>
  <c r="M1144" i="1"/>
  <c r="O1144" i="1"/>
  <c r="N1059" i="1"/>
  <c r="O1059" i="1"/>
  <c r="N1023" i="1"/>
  <c r="O1023" i="1"/>
  <c r="M975" i="1"/>
  <c r="O975" i="1"/>
  <c r="M929" i="1"/>
  <c r="O929" i="1"/>
  <c r="N890" i="1"/>
  <c r="O890" i="1"/>
  <c r="N866" i="1"/>
  <c r="O866" i="1"/>
  <c r="N828" i="1"/>
  <c r="O828" i="1"/>
  <c r="N812" i="1"/>
  <c r="O812" i="1"/>
  <c r="N797" i="1"/>
  <c r="O797" i="1"/>
  <c r="N782" i="1"/>
  <c r="O782" i="1"/>
  <c r="M769" i="1"/>
  <c r="O769" i="1"/>
  <c r="M761" i="1"/>
  <c r="O761" i="1"/>
  <c r="N755" i="1"/>
  <c r="O755" i="1"/>
  <c r="N740" i="1"/>
  <c r="O740" i="1"/>
  <c r="M640" i="1"/>
  <c r="O640" i="1"/>
  <c r="M1165" i="1"/>
  <c r="O1165" i="1"/>
  <c r="M1157" i="1"/>
  <c r="O1157" i="1"/>
  <c r="M1150" i="1"/>
  <c r="O1150" i="1"/>
  <c r="M1143" i="1"/>
  <c r="O1143" i="1"/>
  <c r="M1135" i="1"/>
  <c r="O1135" i="1"/>
  <c r="M1128" i="1"/>
  <c r="O1128" i="1"/>
  <c r="M1120" i="1"/>
  <c r="O1120" i="1"/>
  <c r="M1113" i="1"/>
  <c r="O1113" i="1"/>
  <c r="M1105" i="1"/>
  <c r="O1105" i="1"/>
  <c r="M1097" i="1"/>
  <c r="O1097" i="1"/>
  <c r="M1089" i="1"/>
  <c r="O1089" i="1"/>
  <c r="M1081" i="1"/>
  <c r="O1081" i="1"/>
  <c r="M1073" i="1"/>
  <c r="O1073" i="1"/>
  <c r="M1044" i="1"/>
  <c r="O1044" i="1"/>
  <c r="N1037" i="1"/>
  <c r="M1030" i="1"/>
  <c r="O1030" i="1"/>
  <c r="M1022" i="1"/>
  <c r="O1022" i="1"/>
  <c r="N1014" i="1"/>
  <c r="O1014" i="1"/>
  <c r="N1006" i="1"/>
  <c r="O1006" i="1"/>
  <c r="N990" i="1"/>
  <c r="O990" i="1"/>
  <c r="N982" i="1"/>
  <c r="O982" i="1"/>
  <c r="N974" i="1"/>
  <c r="O974" i="1"/>
  <c r="M967" i="1"/>
  <c r="O967" i="1"/>
  <c r="M959" i="1"/>
  <c r="O959" i="1"/>
  <c r="M951" i="1"/>
  <c r="O951" i="1"/>
  <c r="M943" i="1"/>
  <c r="O943" i="1"/>
  <c r="M935" i="1"/>
  <c r="O935" i="1"/>
  <c r="N928" i="1"/>
  <c r="O928" i="1"/>
  <c r="N920" i="1"/>
  <c r="O920" i="1"/>
  <c r="N912" i="1"/>
  <c r="O912" i="1"/>
  <c r="N904" i="1"/>
  <c r="O904" i="1"/>
  <c r="M897" i="1"/>
  <c r="O897" i="1"/>
  <c r="M889" i="1"/>
  <c r="O889" i="1"/>
  <c r="M881" i="1"/>
  <c r="O881" i="1"/>
  <c r="M873" i="1"/>
  <c r="O873" i="1"/>
  <c r="M865" i="1"/>
  <c r="O865" i="1"/>
  <c r="M857" i="1"/>
  <c r="O857" i="1"/>
  <c r="M849" i="1"/>
  <c r="O849" i="1"/>
  <c r="N842" i="1"/>
  <c r="O842" i="1"/>
  <c r="N835" i="1"/>
  <c r="O835" i="1"/>
  <c r="N827" i="1"/>
  <c r="O827" i="1"/>
  <c r="N819" i="1"/>
  <c r="O819" i="1"/>
  <c r="M811" i="1"/>
  <c r="O811" i="1"/>
  <c r="N768" i="1"/>
  <c r="O768" i="1"/>
  <c r="M754" i="1"/>
  <c r="O754" i="1"/>
  <c r="N747" i="1"/>
  <c r="O747" i="1"/>
  <c r="N732" i="1"/>
  <c r="O732" i="1"/>
  <c r="N724" i="1"/>
  <c r="O724" i="1"/>
  <c r="M708" i="1"/>
  <c r="O708" i="1"/>
  <c r="N700" i="1"/>
  <c r="O700" i="1"/>
  <c r="M692" i="1"/>
  <c r="O692" i="1"/>
  <c r="M684" i="1"/>
  <c r="O684" i="1"/>
  <c r="N677" i="1"/>
  <c r="O677" i="1"/>
  <c r="N669" i="1"/>
  <c r="O669" i="1"/>
  <c r="N662" i="1"/>
  <c r="O662" i="1"/>
  <c r="N655" i="1"/>
  <c r="O655" i="1"/>
  <c r="N647" i="1"/>
  <c r="O647" i="1"/>
  <c r="M639" i="1"/>
  <c r="O639" i="1"/>
  <c r="N624" i="1"/>
  <c r="O624" i="1"/>
  <c r="M1137" i="1"/>
  <c r="O1137" i="1"/>
  <c r="M1099" i="1"/>
  <c r="O1099" i="1"/>
  <c r="M1008" i="1"/>
  <c r="O1008" i="1"/>
  <c r="M961" i="1"/>
  <c r="O961" i="1"/>
  <c r="M875" i="1"/>
  <c r="O875" i="1"/>
  <c r="N829" i="1"/>
  <c r="O829" i="1"/>
  <c r="N741" i="1"/>
  <c r="O741" i="1"/>
  <c r="N702" i="1"/>
  <c r="O702" i="1"/>
  <c r="N634" i="1"/>
  <c r="O634" i="1"/>
  <c r="M1166" i="1"/>
  <c r="O1166" i="1"/>
  <c r="M1129" i="1"/>
  <c r="O1129" i="1"/>
  <c r="N944" i="1"/>
  <c r="O944" i="1"/>
  <c r="N701" i="1"/>
  <c r="O701" i="1"/>
  <c r="M1164" i="1"/>
  <c r="O1164" i="1"/>
  <c r="M1156" i="1"/>
  <c r="O1156" i="1"/>
  <c r="M1149" i="1"/>
  <c r="O1149" i="1"/>
  <c r="M1142" i="1"/>
  <c r="O1142" i="1"/>
  <c r="M1134" i="1"/>
  <c r="O1134" i="1"/>
  <c r="M1127" i="1"/>
  <c r="O1127" i="1"/>
  <c r="M1119" i="1"/>
  <c r="O1119" i="1"/>
  <c r="M1112" i="1"/>
  <c r="O1112" i="1"/>
  <c r="M1065" i="1"/>
  <c r="O1065" i="1"/>
  <c r="N1057" i="1"/>
  <c r="O1057" i="1"/>
  <c r="N1050" i="1"/>
  <c r="O1050" i="1"/>
  <c r="N1029" i="1"/>
  <c r="O1029" i="1"/>
  <c r="N1013" i="1"/>
  <c r="O1013" i="1"/>
  <c r="M989" i="1"/>
  <c r="O989" i="1"/>
  <c r="M981" i="1"/>
  <c r="O981" i="1"/>
  <c r="M973" i="1"/>
  <c r="O973" i="1"/>
  <c r="N966" i="1"/>
  <c r="O966" i="1"/>
  <c r="N950" i="1"/>
  <c r="O950" i="1"/>
  <c r="N942" i="1"/>
  <c r="O942" i="1"/>
  <c r="N934" i="1"/>
  <c r="O934" i="1"/>
  <c r="M927" i="1"/>
  <c r="O927" i="1"/>
  <c r="M919" i="1"/>
  <c r="O919" i="1"/>
  <c r="M911" i="1"/>
  <c r="O911" i="1"/>
  <c r="M903" i="1"/>
  <c r="O903" i="1"/>
  <c r="N896" i="1"/>
  <c r="O896" i="1"/>
  <c r="N888" i="1"/>
  <c r="O888" i="1"/>
  <c r="N880" i="1"/>
  <c r="O880" i="1"/>
  <c r="N872" i="1"/>
  <c r="O872" i="1"/>
  <c r="N864" i="1"/>
  <c r="O864" i="1"/>
  <c r="N856" i="1"/>
  <c r="O856" i="1"/>
  <c r="N834" i="1"/>
  <c r="O834" i="1"/>
  <c r="N826" i="1"/>
  <c r="O826" i="1"/>
  <c r="N818" i="1"/>
  <c r="O818" i="1"/>
  <c r="N810" i="1"/>
  <c r="O810" i="1"/>
  <c r="N802" i="1"/>
  <c r="O802" i="1"/>
  <c r="N795" i="1"/>
  <c r="O795" i="1"/>
  <c r="N788" i="1"/>
  <c r="O788" i="1"/>
  <c r="N781" i="1"/>
  <c r="O781" i="1"/>
  <c r="M773" i="1"/>
  <c r="O773" i="1"/>
  <c r="N760" i="1"/>
  <c r="O760" i="1"/>
  <c r="N746" i="1"/>
  <c r="O746" i="1"/>
  <c r="N739" i="1"/>
  <c r="O739" i="1"/>
  <c r="N731" i="1"/>
  <c r="O731" i="1"/>
  <c r="N723" i="1"/>
  <c r="O723" i="1"/>
  <c r="N715" i="1"/>
  <c r="O715" i="1"/>
  <c r="N707" i="1"/>
  <c r="O707" i="1"/>
  <c r="N699" i="1"/>
  <c r="O699" i="1"/>
  <c r="N691" i="1"/>
  <c r="O691" i="1"/>
  <c r="N683" i="1"/>
  <c r="O683" i="1"/>
  <c r="M676" i="1"/>
  <c r="O676" i="1"/>
  <c r="N668" i="1"/>
  <c r="N654" i="1"/>
  <c r="O654" i="1"/>
  <c r="N646" i="1"/>
  <c r="O646" i="1"/>
  <c r="M638" i="1"/>
  <c r="O638" i="1"/>
  <c r="M631" i="1"/>
  <c r="O631" i="1"/>
  <c r="N623" i="1"/>
  <c r="O623" i="1"/>
  <c r="M1130" i="1"/>
  <c r="O1130" i="1"/>
  <c r="M1083" i="1"/>
  <c r="O1083" i="1"/>
  <c r="N992" i="1"/>
  <c r="O992" i="1"/>
  <c r="M953" i="1"/>
  <c r="O953" i="1"/>
  <c r="N906" i="1"/>
  <c r="O906" i="1"/>
  <c r="N821" i="1"/>
  <c r="O821" i="1"/>
  <c r="N783" i="1"/>
  <c r="O783" i="1"/>
  <c r="N749" i="1"/>
  <c r="O749" i="1"/>
  <c r="M710" i="1"/>
  <c r="O710" i="1"/>
  <c r="N671" i="1"/>
  <c r="O671" i="1"/>
  <c r="N626" i="1"/>
  <c r="O626" i="1"/>
  <c r="M1136" i="1"/>
  <c r="O1136" i="1"/>
  <c r="M1052" i="1"/>
  <c r="O1052" i="1"/>
  <c r="N1031" i="1"/>
  <c r="O1031" i="1"/>
  <c r="M991" i="1"/>
  <c r="O991" i="1"/>
  <c r="N960" i="1"/>
  <c r="O960" i="1"/>
  <c r="M921" i="1"/>
  <c r="O921" i="1"/>
  <c r="N850" i="1"/>
  <c r="O850" i="1"/>
  <c r="N717" i="1"/>
  <c r="O717" i="1"/>
  <c r="M1163" i="1"/>
  <c r="O1163" i="1"/>
  <c r="M1155" i="1"/>
  <c r="O1155" i="1"/>
  <c r="M1148" i="1"/>
  <c r="O1148" i="1"/>
  <c r="M1141" i="1"/>
  <c r="O1141" i="1"/>
  <c r="M1133" i="1"/>
  <c r="O1133" i="1"/>
  <c r="M1126" i="1"/>
  <c r="O1126" i="1"/>
  <c r="M1118" i="1"/>
  <c r="O1118" i="1"/>
  <c r="M1111" i="1"/>
  <c r="O1111" i="1"/>
  <c r="M1103" i="1"/>
  <c r="O1103" i="1"/>
  <c r="M1095" i="1"/>
  <c r="O1095" i="1"/>
  <c r="M1087" i="1"/>
  <c r="O1087" i="1"/>
  <c r="M1079" i="1"/>
  <c r="O1079" i="1"/>
  <c r="N1036" i="1"/>
  <c r="O1036" i="1"/>
  <c r="M1020" i="1"/>
  <c r="O1020" i="1"/>
  <c r="M1004" i="1"/>
  <c r="O1004" i="1"/>
  <c r="N996" i="1"/>
  <c r="O996" i="1"/>
  <c r="N988" i="1"/>
  <c r="O988" i="1"/>
  <c r="N980" i="1"/>
  <c r="O980" i="1"/>
  <c r="N972" i="1"/>
  <c r="O972" i="1"/>
  <c r="M965" i="1"/>
  <c r="O965" i="1"/>
  <c r="M957" i="1"/>
  <c r="O957" i="1"/>
  <c r="M949" i="1"/>
  <c r="O949" i="1"/>
  <c r="M941" i="1"/>
  <c r="O941" i="1"/>
  <c r="M933" i="1"/>
  <c r="O933" i="1"/>
  <c r="N926" i="1"/>
  <c r="O926" i="1"/>
  <c r="N910" i="1"/>
  <c r="O910" i="1"/>
  <c r="N902" i="1"/>
  <c r="O902" i="1"/>
  <c r="M895" i="1"/>
  <c r="O895" i="1"/>
  <c r="M887" i="1"/>
  <c r="O887" i="1"/>
  <c r="M879" i="1"/>
  <c r="O879" i="1"/>
  <c r="M871" i="1"/>
  <c r="O871" i="1"/>
  <c r="M863" i="1"/>
  <c r="O863" i="1"/>
  <c r="M855" i="1"/>
  <c r="O855" i="1"/>
  <c r="M847" i="1"/>
  <c r="O847" i="1"/>
  <c r="M840" i="1"/>
  <c r="O840" i="1"/>
  <c r="N833" i="1"/>
  <c r="O833" i="1"/>
  <c r="N825" i="1"/>
  <c r="O825" i="1"/>
  <c r="N817" i="1"/>
  <c r="O817" i="1"/>
  <c r="M801" i="1"/>
  <c r="O801" i="1"/>
  <c r="N794" i="1"/>
  <c r="O794" i="1"/>
  <c r="N787" i="1"/>
  <c r="O787" i="1"/>
  <c r="M780" i="1"/>
  <c r="O780" i="1"/>
  <c r="N766" i="1"/>
  <c r="O766" i="1"/>
  <c r="N759" i="1"/>
  <c r="O759" i="1"/>
  <c r="M753" i="1"/>
  <c r="O753" i="1"/>
  <c r="N745" i="1"/>
  <c r="O745" i="1"/>
  <c r="N738" i="1"/>
  <c r="O738" i="1"/>
  <c r="N730" i="1"/>
  <c r="O730" i="1"/>
  <c r="N722" i="1"/>
  <c r="O722" i="1"/>
  <c r="N714" i="1"/>
  <c r="O714" i="1"/>
  <c r="M706" i="1"/>
  <c r="O706" i="1"/>
  <c r="N698" i="1"/>
  <c r="O698" i="1"/>
  <c r="M690" i="1"/>
  <c r="O690" i="1"/>
  <c r="N675" i="1"/>
  <c r="O675" i="1"/>
  <c r="N661" i="1"/>
  <c r="O661" i="1"/>
  <c r="N653" i="1"/>
  <c r="O653" i="1"/>
  <c r="N645" i="1"/>
  <c r="O645" i="1"/>
  <c r="M637" i="1"/>
  <c r="O637" i="1"/>
  <c r="N630" i="1"/>
  <c r="O630" i="1"/>
  <c r="O3" i="1"/>
  <c r="L2004" i="1"/>
  <c r="M1145" i="1"/>
  <c r="O1145" i="1"/>
  <c r="M1091" i="1"/>
  <c r="O1091" i="1"/>
  <c r="M1046" i="1"/>
  <c r="O1046" i="1"/>
  <c r="N922" i="1"/>
  <c r="O922" i="1"/>
  <c r="M891" i="1"/>
  <c r="O891" i="1"/>
  <c r="N836" i="1"/>
  <c r="O836" i="1"/>
  <c r="N756" i="1"/>
  <c r="O756" i="1"/>
  <c r="N718" i="1"/>
  <c r="O718" i="1"/>
  <c r="N694" i="1"/>
  <c r="O694" i="1"/>
  <c r="N657" i="1"/>
  <c r="O657" i="1"/>
  <c r="N1015" i="1"/>
  <c r="O1015" i="1"/>
  <c r="N968" i="1"/>
  <c r="O968" i="1"/>
  <c r="M913" i="1"/>
  <c r="O913" i="1"/>
  <c r="N858" i="1"/>
  <c r="O858" i="1"/>
  <c r="N709" i="1"/>
  <c r="O709" i="1"/>
  <c r="M1162" i="1"/>
  <c r="O1162" i="1"/>
  <c r="M1154" i="1"/>
  <c r="O1154" i="1"/>
  <c r="M1147" i="1"/>
  <c r="O1147" i="1"/>
  <c r="M1140" i="1"/>
  <c r="O1140" i="1"/>
  <c r="M1132" i="1"/>
  <c r="O1132" i="1"/>
  <c r="M1125" i="1"/>
  <c r="O1125" i="1"/>
  <c r="M1117" i="1"/>
  <c r="O1117" i="1"/>
  <c r="M1110" i="1"/>
  <c r="O1110" i="1"/>
  <c r="M1071" i="1"/>
  <c r="O1071" i="1"/>
  <c r="N1063" i="1"/>
  <c r="O1063" i="1"/>
  <c r="M1048" i="1"/>
  <c r="O1048" i="1"/>
  <c r="M1042" i="1"/>
  <c r="O1042" i="1"/>
  <c r="N1027" i="1"/>
  <c r="O1027" i="1"/>
  <c r="N1019" i="1"/>
  <c r="O1019" i="1"/>
  <c r="N1011" i="1"/>
  <c r="O1011" i="1"/>
  <c r="M987" i="1"/>
  <c r="O987" i="1"/>
  <c r="M971" i="1"/>
  <c r="O971" i="1"/>
  <c r="N964" i="1"/>
  <c r="O964" i="1"/>
  <c r="N956" i="1"/>
  <c r="O956" i="1"/>
  <c r="N948" i="1"/>
  <c r="O948" i="1"/>
  <c r="N940" i="1"/>
  <c r="O940" i="1"/>
  <c r="M925" i="1"/>
  <c r="O925" i="1"/>
  <c r="M917" i="1"/>
  <c r="O917" i="1"/>
  <c r="M909" i="1"/>
  <c r="O909" i="1"/>
  <c r="M901" i="1"/>
  <c r="O901" i="1"/>
  <c r="N894" i="1"/>
  <c r="O894" i="1"/>
  <c r="N886" i="1"/>
  <c r="O886" i="1"/>
  <c r="N878" i="1"/>
  <c r="O878" i="1"/>
  <c r="N870" i="1"/>
  <c r="O870" i="1"/>
  <c r="N862" i="1"/>
  <c r="O862" i="1"/>
  <c r="N854" i="1"/>
  <c r="O854" i="1"/>
  <c r="N846" i="1"/>
  <c r="O846" i="1"/>
  <c r="N839" i="1"/>
  <c r="O839" i="1"/>
  <c r="N832" i="1"/>
  <c r="O832" i="1"/>
  <c r="N824" i="1"/>
  <c r="O824" i="1"/>
  <c r="N816" i="1"/>
  <c r="O816" i="1"/>
  <c r="N808" i="1"/>
  <c r="O808" i="1"/>
  <c r="N800" i="1"/>
  <c r="O800" i="1"/>
  <c r="N793" i="1"/>
  <c r="O793" i="1"/>
  <c r="N786" i="1"/>
  <c r="O786" i="1"/>
  <c r="N772" i="1"/>
  <c r="O772" i="1"/>
  <c r="N765" i="1"/>
  <c r="O765" i="1"/>
  <c r="N758" i="1"/>
  <c r="O758" i="1"/>
  <c r="M752" i="1"/>
  <c r="O752" i="1"/>
  <c r="N744" i="1"/>
  <c r="O744" i="1"/>
  <c r="N737" i="1"/>
  <c r="O737" i="1"/>
  <c r="N729" i="1"/>
  <c r="O729" i="1"/>
  <c r="N721" i="1"/>
  <c r="O721" i="1"/>
  <c r="N705" i="1"/>
  <c r="O705" i="1"/>
  <c r="N697" i="1"/>
  <c r="O697" i="1"/>
  <c r="N689" i="1"/>
  <c r="O689" i="1"/>
  <c r="M682" i="1"/>
  <c r="O682" i="1"/>
  <c r="M674" i="1"/>
  <c r="O674" i="1"/>
  <c r="N660" i="1"/>
  <c r="O660" i="1"/>
  <c r="N652" i="1"/>
  <c r="O652" i="1"/>
  <c r="N644" i="1"/>
  <c r="O644" i="1"/>
  <c r="M629" i="1"/>
  <c r="O629" i="1"/>
  <c r="N621" i="1"/>
  <c r="O621" i="1"/>
  <c r="M1158" i="1"/>
  <c r="O1158" i="1"/>
  <c r="M1067" i="1"/>
  <c r="O1067" i="1"/>
  <c r="N952" i="1"/>
  <c r="O952" i="1"/>
  <c r="M905" i="1"/>
  <c r="O905" i="1"/>
  <c r="M843" i="1"/>
  <c r="O843" i="1"/>
  <c r="N725" i="1"/>
  <c r="O725" i="1"/>
  <c r="M1169" i="1"/>
  <c r="O1169" i="1"/>
  <c r="M1161" i="1"/>
  <c r="O1161" i="1"/>
  <c r="M1153" i="1"/>
  <c r="O1153" i="1"/>
  <c r="M1139" i="1"/>
  <c r="O1139" i="1"/>
  <c r="M1131" i="1"/>
  <c r="O1131" i="1"/>
  <c r="M1124" i="1"/>
  <c r="O1124" i="1"/>
  <c r="M1116" i="1"/>
  <c r="O1116" i="1"/>
  <c r="M1109" i="1"/>
  <c r="O1109" i="1"/>
  <c r="M1101" i="1"/>
  <c r="O1101" i="1"/>
  <c r="M1093" i="1"/>
  <c r="O1093" i="1"/>
  <c r="M1085" i="1"/>
  <c r="O1085" i="1"/>
  <c r="M1077" i="1"/>
  <c r="O1077" i="1"/>
  <c r="M1062" i="1"/>
  <c r="O1062" i="1"/>
  <c r="M1054" i="1"/>
  <c r="O1054" i="1"/>
  <c r="N1034" i="1"/>
  <c r="O1034" i="1"/>
  <c r="N1018" i="1"/>
  <c r="O1018" i="1"/>
  <c r="N1010" i="1"/>
  <c r="O1010" i="1"/>
  <c r="M1002" i="1"/>
  <c r="O1002" i="1"/>
  <c r="N986" i="1"/>
  <c r="O986" i="1"/>
  <c r="N978" i="1"/>
  <c r="O978" i="1"/>
  <c r="N970" i="1"/>
  <c r="O970" i="1"/>
  <c r="M955" i="1"/>
  <c r="O955" i="1"/>
  <c r="M939" i="1"/>
  <c r="O939" i="1"/>
  <c r="N932" i="1"/>
  <c r="O932" i="1"/>
  <c r="N924" i="1"/>
  <c r="O924" i="1"/>
  <c r="N916" i="1"/>
  <c r="O916" i="1"/>
  <c r="N908" i="1"/>
  <c r="O908" i="1"/>
  <c r="N900" i="1"/>
  <c r="O900" i="1"/>
  <c r="M893" i="1"/>
  <c r="O893" i="1"/>
  <c r="M885" i="1"/>
  <c r="O885" i="1"/>
  <c r="M877" i="1"/>
  <c r="O877" i="1"/>
  <c r="M869" i="1"/>
  <c r="O869" i="1"/>
  <c r="M861" i="1"/>
  <c r="O861" i="1"/>
  <c r="M853" i="1"/>
  <c r="O853" i="1"/>
  <c r="M845" i="1"/>
  <c r="O845" i="1"/>
  <c r="N831" i="1"/>
  <c r="O831" i="1"/>
  <c r="N823" i="1"/>
  <c r="O823" i="1"/>
  <c r="N815" i="1"/>
  <c r="O815" i="1"/>
  <c r="N807" i="1"/>
  <c r="O807" i="1"/>
  <c r="M799" i="1"/>
  <c r="O799" i="1"/>
  <c r="N792" i="1"/>
  <c r="O792" i="1"/>
  <c r="M785" i="1"/>
  <c r="O785" i="1"/>
  <c r="M778" i="1"/>
  <c r="O778" i="1"/>
  <c r="M771" i="1"/>
  <c r="O771" i="1"/>
  <c r="N764" i="1"/>
  <c r="O764" i="1"/>
  <c r="N757" i="1"/>
  <c r="N736" i="1"/>
  <c r="O736" i="1"/>
  <c r="N728" i="1"/>
  <c r="O728" i="1"/>
  <c r="N720" i="1"/>
  <c r="O720" i="1"/>
  <c r="N712" i="1"/>
  <c r="O712" i="1"/>
  <c r="M704" i="1"/>
  <c r="O704" i="1"/>
  <c r="N696" i="1"/>
  <c r="O696" i="1"/>
  <c r="N688" i="1"/>
  <c r="O688" i="1"/>
  <c r="N681" i="1"/>
  <c r="O681" i="1"/>
  <c r="N673" i="1"/>
  <c r="O673" i="1"/>
  <c r="N666" i="1"/>
  <c r="O666" i="1"/>
  <c r="N636" i="1"/>
  <c r="O636" i="1"/>
  <c r="N628" i="1"/>
  <c r="O628" i="1"/>
  <c r="N620" i="1"/>
  <c r="O620" i="1"/>
  <c r="N1128" i="1"/>
  <c r="M1060" i="1"/>
  <c r="M1011" i="1"/>
  <c r="M818" i="1"/>
  <c r="M747" i="1"/>
  <c r="M731" i="1"/>
  <c r="M720" i="1"/>
  <c r="M714" i="1"/>
  <c r="N1093" i="1"/>
  <c r="M1059" i="1"/>
  <c r="N1041" i="1"/>
  <c r="M888" i="1"/>
  <c r="N840" i="1"/>
  <c r="N773" i="1"/>
  <c r="N680" i="1"/>
  <c r="N1138" i="1"/>
  <c r="N1077" i="1"/>
  <c r="M1051" i="1"/>
  <c r="M1014" i="1"/>
  <c r="M828" i="1"/>
  <c r="N754" i="1"/>
  <c r="M745" i="1"/>
  <c r="M723" i="1"/>
  <c r="M683" i="1"/>
  <c r="N1144" i="1"/>
  <c r="N1062" i="1"/>
  <c r="N1032" i="1"/>
  <c r="M920" i="1"/>
  <c r="N639" i="1"/>
  <c r="N1109" i="1"/>
  <c r="N1095" i="1"/>
  <c r="M1018" i="1"/>
  <c r="M870" i="1"/>
  <c r="M832" i="1"/>
  <c r="M793" i="1"/>
  <c r="M788" i="1"/>
  <c r="M663" i="1"/>
  <c r="N633" i="1"/>
  <c r="N1120" i="1"/>
  <c r="M1037" i="1"/>
  <c r="M1027" i="1"/>
  <c r="N1020" i="1"/>
  <c r="M1010" i="1"/>
  <c r="M812" i="1"/>
  <c r="M1050" i="1"/>
  <c r="M1035" i="1"/>
  <c r="M856" i="1"/>
  <c r="M711" i="1"/>
  <c r="M691" i="1"/>
  <c r="M665" i="1"/>
  <c r="M656" i="1"/>
  <c r="N1079" i="1"/>
  <c r="M1029" i="1"/>
  <c r="M878" i="1"/>
  <c r="M872" i="1"/>
  <c r="M810" i="1"/>
  <c r="N803" i="1"/>
  <c r="N684" i="1"/>
  <c r="M669" i="1"/>
  <c r="M649" i="1"/>
  <c r="M633" i="1"/>
  <c r="N1103" i="1"/>
  <c r="N1085" i="1"/>
  <c r="N1053" i="1"/>
  <c r="N1043" i="1"/>
  <c r="M896" i="1"/>
  <c r="M836" i="1"/>
  <c r="M803" i="1"/>
  <c r="M786" i="1"/>
  <c r="M770" i="1"/>
  <c r="N690" i="1"/>
  <c r="M664" i="1"/>
  <c r="N1162" i="1"/>
  <c r="N1148" i="1"/>
  <c r="N1134" i="1"/>
  <c r="N1116" i="1"/>
  <c r="N1099" i="1"/>
  <c r="N1081" i="1"/>
  <c r="N1067" i="1"/>
  <c r="N1047" i="1"/>
  <c r="M1041" i="1"/>
  <c r="M1038" i="1"/>
  <c r="N1035" i="1"/>
  <c r="M1005" i="1"/>
  <c r="M956" i="1"/>
  <c r="M946" i="1"/>
  <c r="M924" i="1"/>
  <c r="M894" i="1"/>
  <c r="M860" i="1"/>
  <c r="M826" i="1"/>
  <c r="M789" i="1"/>
  <c r="M777" i="1"/>
  <c r="M764" i="1"/>
  <c r="M740" i="1"/>
  <c r="M732" i="1"/>
  <c r="M724" i="1"/>
  <c r="M707" i="1"/>
  <c r="M699" i="1"/>
  <c r="M694" i="1"/>
  <c r="M657" i="1"/>
  <c r="M654" i="1"/>
  <c r="M634" i="1"/>
  <c r="M630" i="1"/>
  <c r="M627" i="1"/>
  <c r="N1166" i="1"/>
  <c r="N1156" i="1"/>
  <c r="N1142" i="1"/>
  <c r="N1124" i="1"/>
  <c r="N1115" i="1"/>
  <c r="N1111" i="1"/>
  <c r="N1107" i="1"/>
  <c r="N1089" i="1"/>
  <c r="N1075" i="1"/>
  <c r="M960" i="1"/>
  <c r="M950" i="1"/>
  <c r="M928" i="1"/>
  <c r="M912" i="1"/>
  <c r="M850" i="1"/>
  <c r="M807" i="1"/>
  <c r="M800" i="1"/>
  <c r="M792" i="1"/>
  <c r="M750" i="1"/>
  <c r="N706" i="1"/>
  <c r="M701" i="1"/>
  <c r="M678" i="1"/>
  <c r="M675" i="1"/>
  <c r="M668" i="1"/>
  <c r="N641" i="1"/>
  <c r="N1049" i="1"/>
  <c r="N1030" i="1"/>
  <c r="N813" i="1"/>
  <c r="N1150" i="1"/>
  <c r="N1132" i="1"/>
  <c r="N1118" i="1"/>
  <c r="N1097" i="1"/>
  <c r="N1083" i="1"/>
  <c r="N1065" i="1"/>
  <c r="M1049" i="1"/>
  <c r="N1039" i="1"/>
  <c r="M1034" i="1"/>
  <c r="M1023" i="1"/>
  <c r="N1016" i="1"/>
  <c r="M1013" i="1"/>
  <c r="M954" i="1"/>
  <c r="M866" i="1"/>
  <c r="M862" i="1"/>
  <c r="M854" i="1"/>
  <c r="M820" i="1"/>
  <c r="N799" i="1"/>
  <c r="M782" i="1"/>
  <c r="N778" i="1"/>
  <c r="M759" i="1"/>
  <c r="M755" i="1"/>
  <c r="M746" i="1"/>
  <c r="M709" i="1"/>
  <c r="M705" i="1"/>
  <c r="M688" i="1"/>
  <c r="M648" i="1"/>
  <c r="N635" i="1"/>
  <c r="M625" i="1"/>
  <c r="N1154" i="1"/>
  <c r="N1136" i="1"/>
  <c r="N1122" i="1"/>
  <c r="N1114" i="1"/>
  <c r="N1110" i="1"/>
  <c r="N1101" i="1"/>
  <c r="N1087" i="1"/>
  <c r="N1069" i="1"/>
  <c r="M1061" i="1"/>
  <c r="M1057" i="1"/>
  <c r="N1045" i="1"/>
  <c r="M1039" i="1"/>
  <c r="N1026" i="1"/>
  <c r="M1019" i="1"/>
  <c r="N1001" i="1"/>
  <c r="M996" i="1"/>
  <c r="M876" i="1"/>
  <c r="M827" i="1"/>
  <c r="M824" i="1"/>
  <c r="N809" i="1"/>
  <c r="M806" i="1"/>
  <c r="M794" i="1"/>
  <c r="M787" i="1"/>
  <c r="N761" i="1"/>
  <c r="M741" i="1"/>
  <c r="M733" i="1"/>
  <c r="M725" i="1"/>
  <c r="N713" i="1"/>
  <c r="M700" i="1"/>
  <c r="M681" i="1"/>
  <c r="M677" i="1"/>
  <c r="N674" i="1"/>
  <c r="M670" i="1"/>
  <c r="M655" i="1"/>
  <c r="M644" i="1"/>
  <c r="N637" i="1"/>
  <c r="M628" i="1"/>
  <c r="M620" i="1"/>
  <c r="N1158" i="1"/>
  <c r="N1140" i="1"/>
  <c r="N1126" i="1"/>
  <c r="N1105" i="1"/>
  <c r="N1091" i="1"/>
  <c r="N1073" i="1"/>
  <c r="M1045" i="1"/>
  <c r="M1036" i="1"/>
  <c r="M1026" i="1"/>
  <c r="M910" i="1"/>
  <c r="M834" i="1"/>
  <c r="M819" i="1"/>
  <c r="M816" i="1"/>
  <c r="M809" i="1"/>
  <c r="M802" i="1"/>
  <c r="M798" i="1"/>
  <c r="N752" i="1"/>
  <c r="M748" i="1"/>
  <c r="M718" i="1"/>
  <c r="M713" i="1"/>
  <c r="N708" i="1"/>
  <c r="M687" i="1"/>
  <c r="M662" i="1"/>
  <c r="M647" i="1"/>
  <c r="M1104" i="1"/>
  <c r="N1104" i="1"/>
  <c r="M1076" i="1"/>
  <c r="N1076" i="1"/>
  <c r="M1012" i="1"/>
  <c r="N1012" i="1"/>
  <c r="M1088" i="1"/>
  <c r="N1088" i="1"/>
  <c r="N651" i="1"/>
  <c r="M651" i="1"/>
  <c r="N1056" i="1"/>
  <c r="M1056" i="1"/>
  <c r="M1092" i="1"/>
  <c r="N1092" i="1"/>
  <c r="M1064" i="1"/>
  <c r="N1064" i="1"/>
  <c r="M3" i="1"/>
  <c r="M1055" i="1"/>
  <c r="N1055" i="1"/>
  <c r="M1080" i="1"/>
  <c r="N1080" i="1"/>
  <c r="N3" i="1"/>
  <c r="M1028" i="1"/>
  <c r="N1028" i="1"/>
  <c r="M1096" i="1"/>
  <c r="N1096" i="1"/>
  <c r="M1068" i="1"/>
  <c r="N1068" i="1"/>
  <c r="N1168" i="1"/>
  <c r="N1164" i="1"/>
  <c r="N1160" i="1"/>
  <c r="M1106" i="1"/>
  <c r="N1106" i="1"/>
  <c r="M1102" i="1"/>
  <c r="N1102" i="1"/>
  <c r="M1098" i="1"/>
  <c r="N1098" i="1"/>
  <c r="M1094" i="1"/>
  <c r="N1094" i="1"/>
  <c r="M1090" i="1"/>
  <c r="N1090" i="1"/>
  <c r="M1086" i="1"/>
  <c r="N1086" i="1"/>
  <c r="M1082" i="1"/>
  <c r="N1082" i="1"/>
  <c r="M1078" i="1"/>
  <c r="N1078" i="1"/>
  <c r="M1074" i="1"/>
  <c r="N1074" i="1"/>
  <c r="M1070" i="1"/>
  <c r="N1070" i="1"/>
  <c r="M1066" i="1"/>
  <c r="N1066" i="1"/>
  <c r="M1100" i="1"/>
  <c r="N1100" i="1"/>
  <c r="M1072" i="1"/>
  <c r="N1072" i="1"/>
  <c r="N1058" i="1"/>
  <c r="M1058" i="1"/>
  <c r="M1108" i="1"/>
  <c r="N1108" i="1"/>
  <c r="M1084" i="1"/>
  <c r="N1084" i="1"/>
  <c r="N1007" i="1"/>
  <c r="N1112" i="1"/>
  <c r="N1060" i="1"/>
  <c r="N1051" i="1"/>
  <c r="N984" i="1"/>
  <c r="M984" i="1"/>
  <c r="N958" i="1"/>
  <c r="M958" i="1"/>
  <c r="N936" i="1"/>
  <c r="M936" i="1"/>
  <c r="N848" i="1"/>
  <c r="M848" i="1"/>
  <c r="M838" i="1"/>
  <c r="N838" i="1"/>
  <c r="N774" i="1"/>
  <c r="M774" i="1"/>
  <c r="N659" i="1"/>
  <c r="M659" i="1"/>
  <c r="N632" i="1"/>
  <c r="M632" i="1"/>
  <c r="N1021" i="1"/>
  <c r="M1021" i="1"/>
  <c r="N914" i="1"/>
  <c r="M914" i="1"/>
  <c r="N852" i="1"/>
  <c r="M852" i="1"/>
  <c r="N830" i="1"/>
  <c r="M830" i="1"/>
  <c r="M805" i="1"/>
  <c r="N805" i="1"/>
  <c r="N703" i="1"/>
  <c r="M703" i="1"/>
  <c r="N695" i="1"/>
  <c r="M695" i="1"/>
  <c r="N643" i="1"/>
  <c r="M643" i="1"/>
  <c r="M994" i="1"/>
  <c r="N994" i="1"/>
  <c r="N874" i="1"/>
  <c r="M874" i="1"/>
  <c r="N751" i="1"/>
  <c r="M751" i="1"/>
  <c r="M686" i="1"/>
  <c r="N686" i="1"/>
  <c r="N822" i="1"/>
  <c r="M822" i="1"/>
  <c r="N814" i="1"/>
  <c r="M814" i="1"/>
  <c r="N716" i="1"/>
  <c r="M716" i="1"/>
  <c r="N679" i="1"/>
  <c r="M679" i="1"/>
  <c r="N1052" i="1"/>
  <c r="M998" i="1"/>
  <c r="N998" i="1"/>
  <c r="N918" i="1"/>
  <c r="M918" i="1"/>
  <c r="N784" i="1"/>
  <c r="M784" i="1"/>
  <c r="N779" i="1"/>
  <c r="M779" i="1"/>
  <c r="N727" i="1"/>
  <c r="M727" i="1"/>
  <c r="N672" i="1"/>
  <c r="M672" i="1"/>
  <c r="N622" i="1"/>
  <c r="M622" i="1"/>
  <c r="N1169" i="1"/>
  <c r="N1167" i="1"/>
  <c r="N1165" i="1"/>
  <c r="N1163" i="1"/>
  <c r="N1161" i="1"/>
  <c r="N1159" i="1"/>
  <c r="N1157" i="1"/>
  <c r="N1155" i="1"/>
  <c r="N1153" i="1"/>
  <c r="N1151" i="1"/>
  <c r="N1149" i="1"/>
  <c r="N1147" i="1"/>
  <c r="N1145" i="1"/>
  <c r="N1143" i="1"/>
  <c r="N1141" i="1"/>
  <c r="N1139" i="1"/>
  <c r="N1137" i="1"/>
  <c r="N1135" i="1"/>
  <c r="N1133" i="1"/>
  <c r="N1131" i="1"/>
  <c r="N1129" i="1"/>
  <c r="N1127" i="1"/>
  <c r="N1125" i="1"/>
  <c r="N1123" i="1"/>
  <c r="N1121" i="1"/>
  <c r="N1119" i="1"/>
  <c r="N1117" i="1"/>
  <c r="M1063" i="1"/>
  <c r="N1054" i="1"/>
  <c r="N892" i="1"/>
  <c r="M892" i="1"/>
  <c r="M796" i="1"/>
  <c r="N796" i="1"/>
  <c r="N762" i="1"/>
  <c r="M762" i="1"/>
  <c r="N743" i="1"/>
  <c r="M743" i="1"/>
  <c r="N735" i="1"/>
  <c r="M735" i="1"/>
  <c r="M791" i="1"/>
  <c r="N791" i="1"/>
  <c r="N767" i="1"/>
  <c r="M767" i="1"/>
  <c r="N667" i="1"/>
  <c r="M667" i="1"/>
  <c r="M966" i="1"/>
  <c r="M962" i="1"/>
  <c r="M940" i="1"/>
  <c r="M922" i="1"/>
  <c r="M900" i="1"/>
  <c r="M833" i="1"/>
  <c r="M825" i="1"/>
  <c r="M817" i="1"/>
  <c r="M738" i="1"/>
  <c r="M730" i="1"/>
  <c r="M722" i="1"/>
  <c r="M719" i="1"/>
  <c r="M698" i="1"/>
  <c r="M693" i="1"/>
  <c r="M646" i="1"/>
  <c r="N1048" i="1"/>
  <c r="N1046" i="1"/>
  <c r="N1044" i="1"/>
  <c r="N1042" i="1"/>
  <c r="N1040" i="1"/>
  <c r="M1025" i="1"/>
  <c r="M1009" i="1"/>
  <c r="M1001" i="1"/>
  <c r="M988" i="1"/>
  <c r="M906" i="1"/>
  <c r="M884" i="1"/>
  <c r="M880" i="1"/>
  <c r="N811" i="1"/>
  <c r="M776" i="1"/>
  <c r="N771" i="1"/>
  <c r="M737" i="1"/>
  <c r="M729" i="1"/>
  <c r="M721" i="1"/>
  <c r="M697" i="1"/>
  <c r="N692" i="1"/>
  <c r="N676" i="1"/>
  <c r="M653" i="1"/>
  <c r="M645" i="1"/>
  <c r="N640" i="1"/>
  <c r="N638" i="1"/>
  <c r="N629" i="1"/>
  <c r="M624" i="1"/>
  <c r="M972" i="1"/>
  <c r="M964" i="1"/>
  <c r="M942" i="1"/>
  <c r="M902" i="1"/>
  <c r="M858" i="1"/>
  <c r="M837" i="1"/>
  <c r="M829" i="1"/>
  <c r="M821" i="1"/>
  <c r="M804" i="1"/>
  <c r="M795" i="1"/>
  <c r="M790" i="1"/>
  <c r="M783" i="1"/>
  <c r="M766" i="1"/>
  <c r="M742" i="1"/>
  <c r="M734" i="1"/>
  <c r="M726" i="1"/>
  <c r="M715" i="1"/>
  <c r="M702" i="1"/>
  <c r="M685" i="1"/>
  <c r="M671" i="1"/>
  <c r="M666" i="1"/>
  <c r="M658" i="1"/>
  <c r="M650" i="1"/>
  <c r="M642" i="1"/>
  <c r="N631" i="1"/>
  <c r="M621" i="1"/>
  <c r="N1022" i="1"/>
  <c r="M938" i="1"/>
  <c r="M916" i="1"/>
  <c r="N785" i="1"/>
  <c r="N780" i="1"/>
  <c r="N763" i="1"/>
  <c r="N710" i="1"/>
  <c r="N704" i="1"/>
  <c r="M626" i="1"/>
  <c r="M1031" i="1"/>
  <c r="N1024" i="1"/>
  <c r="M1015" i="1"/>
  <c r="N1008" i="1"/>
  <c r="M1000" i="1"/>
  <c r="M952" i="1"/>
  <c r="M934" i="1"/>
  <c r="M930" i="1"/>
  <c r="M908" i="1"/>
  <c r="M890" i="1"/>
  <c r="M868" i="1"/>
  <c r="M864" i="1"/>
  <c r="M846" i="1"/>
  <c r="M831" i="1"/>
  <c r="M823" i="1"/>
  <c r="M815" i="1"/>
  <c r="M808" i="1"/>
  <c r="N801" i="1"/>
  <c r="M775" i="1"/>
  <c r="M768" i="1"/>
  <c r="M756" i="1"/>
  <c r="M744" i="1"/>
  <c r="M736" i="1"/>
  <c r="M728" i="1"/>
  <c r="M717" i="1"/>
  <c r="M712" i="1"/>
  <c r="M696" i="1"/>
  <c r="M689" i="1"/>
  <c r="M673" i="1"/>
  <c r="M660" i="1"/>
  <c r="M652" i="1"/>
  <c r="M623" i="1"/>
  <c r="M1033" i="1"/>
  <c r="M1017" i="1"/>
  <c r="N1003" i="1"/>
  <c r="M980" i="1"/>
  <c r="M948" i="1"/>
  <c r="M944" i="1"/>
  <c r="M926" i="1"/>
  <c r="M904" i="1"/>
  <c r="M886" i="1"/>
  <c r="M882" i="1"/>
  <c r="M842" i="1"/>
  <c r="M765" i="1"/>
  <c r="M758" i="1"/>
  <c r="M749" i="1"/>
  <c r="M1006" i="1"/>
  <c r="M999" i="1"/>
  <c r="M982" i="1"/>
  <c r="N979" i="1"/>
  <c r="N963" i="1"/>
  <c r="N947" i="1"/>
  <c r="N931" i="1"/>
  <c r="N915" i="1"/>
  <c r="N899" i="1"/>
  <c r="N883" i="1"/>
  <c r="N867" i="1"/>
  <c r="N851" i="1"/>
  <c r="N841" i="1"/>
  <c r="M841" i="1"/>
  <c r="N985" i="1"/>
  <c r="N921" i="1"/>
  <c r="N1005" i="1"/>
  <c r="M1003" i="1"/>
  <c r="N991" i="1"/>
  <c r="M978" i="1"/>
  <c r="N975" i="1"/>
  <c r="N959" i="1"/>
  <c r="N943" i="1"/>
  <c r="N927" i="1"/>
  <c r="N911" i="1"/>
  <c r="N895" i="1"/>
  <c r="N879" i="1"/>
  <c r="N863" i="1"/>
  <c r="N847" i="1"/>
  <c r="N953" i="1"/>
  <c r="N873" i="1"/>
  <c r="N981" i="1"/>
  <c r="N965" i="1"/>
  <c r="N949" i="1"/>
  <c r="N933" i="1"/>
  <c r="N917" i="1"/>
  <c r="N901" i="1"/>
  <c r="N885" i="1"/>
  <c r="N869" i="1"/>
  <c r="N853" i="1"/>
  <c r="N937" i="1"/>
  <c r="N889" i="1"/>
  <c r="M1007" i="1"/>
  <c r="M990" i="1"/>
  <c r="N987" i="1"/>
  <c r="M974" i="1"/>
  <c r="N971" i="1"/>
  <c r="N955" i="1"/>
  <c r="N939" i="1"/>
  <c r="N923" i="1"/>
  <c r="N907" i="1"/>
  <c r="N891" i="1"/>
  <c r="N875" i="1"/>
  <c r="N859" i="1"/>
  <c r="N843" i="1"/>
  <c r="N1002" i="1"/>
  <c r="N995" i="1"/>
  <c r="N993" i="1"/>
  <c r="N977" i="1"/>
  <c r="N961" i="1"/>
  <c r="N945" i="1"/>
  <c r="N929" i="1"/>
  <c r="N913" i="1"/>
  <c r="N897" i="1"/>
  <c r="N881" i="1"/>
  <c r="N865" i="1"/>
  <c r="N849" i="1"/>
  <c r="N969" i="1"/>
  <c r="N905" i="1"/>
  <c r="N857" i="1"/>
  <c r="N1004" i="1"/>
  <c r="N997" i="1"/>
  <c r="M995" i="1"/>
  <c r="M986" i="1"/>
  <c r="N983" i="1"/>
  <c r="M970" i="1"/>
  <c r="N967" i="1"/>
  <c r="N951" i="1"/>
  <c r="N935" i="1"/>
  <c r="N919" i="1"/>
  <c r="N903" i="1"/>
  <c r="N887" i="1"/>
  <c r="N871" i="1"/>
  <c r="N855" i="1"/>
  <c r="N999" i="1"/>
  <c r="M997" i="1"/>
  <c r="M992" i="1"/>
  <c r="N989" i="1"/>
  <c r="M979" i="1"/>
  <c r="M976" i="1"/>
  <c r="N973" i="1"/>
  <c r="M963" i="1"/>
  <c r="N957" i="1"/>
  <c r="M947" i="1"/>
  <c r="N941" i="1"/>
  <c r="M931" i="1"/>
  <c r="N925" i="1"/>
  <c r="M915" i="1"/>
  <c r="N909" i="1"/>
  <c r="M899" i="1"/>
  <c r="N893" i="1"/>
  <c r="M883" i="1"/>
  <c r="N877" i="1"/>
  <c r="M867" i="1"/>
  <c r="N861" i="1"/>
  <c r="M851" i="1"/>
  <c r="N845" i="1"/>
  <c r="M839" i="1"/>
  <c r="C42" i="12"/>
  <c r="C41" i="12"/>
  <c r="C40" i="12"/>
  <c r="C39" i="12"/>
  <c r="C35" i="12"/>
  <c r="C34" i="12"/>
  <c r="C33" i="12"/>
  <c r="J26" i="12"/>
  <c r="J25" i="12"/>
  <c r="J24" i="12"/>
  <c r="J20" i="12"/>
  <c r="J19" i="12"/>
  <c r="J18" i="12"/>
  <c r="J17" i="12"/>
  <c r="J16" i="12"/>
  <c r="J15" i="12"/>
  <c r="J11" i="12"/>
  <c r="J10" i="12"/>
  <c r="I26" i="12"/>
  <c r="I25" i="12"/>
  <c r="I24" i="12"/>
  <c r="I23" i="12"/>
  <c r="I22" i="12"/>
  <c r="I20" i="12"/>
  <c r="I19" i="12"/>
  <c r="I18" i="12"/>
  <c r="I17" i="12"/>
  <c r="I16" i="12"/>
  <c r="I15" i="12"/>
  <c r="I14" i="12"/>
  <c r="I13" i="12"/>
  <c r="I11" i="12"/>
  <c r="I10" i="12"/>
  <c r="I9" i="12"/>
  <c r="I8" i="12"/>
  <c r="I7" i="12"/>
  <c r="H26" i="12"/>
  <c r="H25" i="12"/>
  <c r="H24" i="12"/>
  <c r="H23" i="12"/>
  <c r="H22" i="12"/>
  <c r="H20" i="12"/>
  <c r="H19" i="12"/>
  <c r="H18" i="12"/>
  <c r="H17" i="12"/>
  <c r="H16" i="12"/>
  <c r="H13" i="12"/>
  <c r="F26" i="12"/>
  <c r="C26" i="12" s="1"/>
  <c r="F25" i="12"/>
  <c r="C25" i="12" s="1"/>
  <c r="F24" i="12"/>
  <c r="C24" i="12" s="1"/>
  <c r="F20" i="12"/>
  <c r="C20" i="12" s="1"/>
  <c r="F19" i="12"/>
  <c r="C19" i="12" s="1"/>
  <c r="F18" i="12"/>
  <c r="C18" i="12" s="1"/>
  <c r="F17" i="12"/>
  <c r="C17" i="12" s="1"/>
  <c r="F16" i="12"/>
  <c r="C16" i="12" s="1"/>
  <c r="F15" i="12"/>
  <c r="C15" i="12" s="1"/>
  <c r="F11" i="12"/>
  <c r="C11" i="12" s="1"/>
  <c r="F10" i="12"/>
  <c r="C10" i="12" s="1"/>
  <c r="E26" i="12"/>
  <c r="E25" i="12"/>
  <c r="E24" i="12"/>
  <c r="E20" i="12"/>
  <c r="E19" i="12"/>
  <c r="E18" i="12"/>
  <c r="E17" i="12"/>
  <c r="E16" i="12"/>
  <c r="E15" i="12"/>
  <c r="E11" i="12"/>
  <c r="E10" i="12"/>
  <c r="D26" i="12"/>
  <c r="D25" i="12"/>
  <c r="D24" i="12"/>
  <c r="D20" i="12"/>
  <c r="D19" i="12"/>
  <c r="D18" i="12"/>
  <c r="D17" i="12"/>
  <c r="D16" i="12"/>
  <c r="D15" i="12"/>
  <c r="D11" i="12"/>
  <c r="D10" i="12"/>
  <c r="B26" i="12"/>
  <c r="B25" i="12"/>
  <c r="B24" i="12"/>
  <c r="B20" i="12"/>
  <c r="B19" i="12"/>
  <c r="B18" i="12"/>
  <c r="B17" i="12"/>
  <c r="B16" i="12"/>
  <c r="B15" i="12"/>
  <c r="B11" i="12"/>
  <c r="B10" i="12"/>
  <c r="I5" i="12"/>
  <c r="I4" i="12"/>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H15" i="12"/>
  <c r="H14" i="12"/>
  <c r="H11" i="12"/>
  <c r="H10" i="12"/>
  <c r="H9" i="12"/>
  <c r="H8" i="12"/>
  <c r="H7" i="12"/>
  <c r="H5" i="12"/>
  <c r="H4" i="12"/>
  <c r="N2004" i="1" l="1"/>
  <c r="M2004" i="1"/>
  <c r="I2004" i="1"/>
  <c r="O2004" i="1"/>
  <c r="B34" i="15" l="1"/>
  <c r="A5" i="12"/>
  <c r="L5" i="12" s="1"/>
  <c r="A4" i="12"/>
  <c r="L4" i="12" s="1"/>
  <c r="I3" i="12"/>
  <c r="I47" i="12" l="1"/>
  <c r="H47" i="12"/>
  <c r="L42" i="12" l="1"/>
  <c r="L41" i="12"/>
  <c r="L40" i="12"/>
  <c r="L39" i="12"/>
  <c r="L38" i="12"/>
  <c r="L35" i="12"/>
  <c r="L34" i="12"/>
  <c r="L33" i="12"/>
  <c r="L28" i="12"/>
  <c r="H43" i="12" l="1"/>
  <c r="I43" i="12"/>
  <c r="H36" i="12"/>
  <c r="I36" i="12"/>
  <c r="A25" i="12" l="1"/>
  <c r="L25" i="12" s="1"/>
  <c r="A26" i="12"/>
  <c r="L26" i="12" s="1"/>
  <c r="A24" i="12"/>
  <c r="L24" i="12" s="1"/>
  <c r="A23" i="12"/>
  <c r="L23" i="12" s="1"/>
  <c r="A22" i="12"/>
  <c r="L22" i="12" s="1"/>
  <c r="A14" i="12"/>
  <c r="L14" i="12" s="1"/>
  <c r="A15" i="12"/>
  <c r="L15" i="12" s="1"/>
  <c r="A16" i="12"/>
  <c r="L16" i="12" s="1"/>
  <c r="A17" i="12"/>
  <c r="L17" i="12" s="1"/>
  <c r="A18" i="12"/>
  <c r="L18" i="12" s="1"/>
  <c r="A19" i="12"/>
  <c r="L19" i="12" s="1"/>
  <c r="A20" i="12"/>
  <c r="L20" i="12" s="1"/>
  <c r="A13" i="12"/>
  <c r="L13" i="12" s="1"/>
  <c r="A8" i="12"/>
  <c r="L8" i="12" s="1"/>
  <c r="A9" i="12"/>
  <c r="L9" i="12" s="1"/>
  <c r="A10" i="12"/>
  <c r="L10" i="12" s="1"/>
  <c r="A11" i="12"/>
  <c r="L11" i="12" s="1"/>
  <c r="A7" i="12"/>
  <c r="L7" i="12" s="1"/>
  <c r="F23" i="15"/>
  <c r="K26" i="12"/>
  <c r="E23" i="15"/>
  <c r="E13" i="15"/>
  <c r="L2" i="12"/>
  <c r="H48" i="12" l="1"/>
  <c r="I48" i="12"/>
  <c r="H50" i="12"/>
  <c r="I50" i="12"/>
  <c r="I49" i="12"/>
  <c r="H49" i="12"/>
  <c r="B621" i="1" l="1"/>
  <c r="B622" i="1"/>
  <c r="B623" i="1"/>
  <c r="B624" i="1"/>
  <c r="B625" i="1"/>
  <c r="B1991" i="1"/>
  <c r="B1992" i="1"/>
  <c r="B1993" i="1"/>
  <c r="B1994" i="1"/>
  <c r="E14" i="15" l="1"/>
  <c r="I2" i="12"/>
  <c r="I28" i="12"/>
  <c r="H28" i="12"/>
  <c r="H2" i="12"/>
  <c r="B626" i="1" l="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5" i="1"/>
  <c r="B1996" i="1"/>
  <c r="B1997" i="1"/>
  <c r="B1998" i="1"/>
  <c r="B1999" i="1"/>
  <c r="B2000" i="1"/>
  <c r="B2001" i="1"/>
  <c r="B2002" i="1"/>
  <c r="B2003" i="1"/>
  <c r="B2004" i="1" l="1"/>
  <c r="B28" i="12"/>
  <c r="B8" i="12"/>
  <c r="E3" i="15" s="1"/>
  <c r="B14" i="12"/>
  <c r="E10" i="15" s="1"/>
  <c r="B7" i="12"/>
  <c r="B22" i="12"/>
  <c r="B9" i="12"/>
  <c r="E4" i="15" s="1"/>
  <c r="B23" i="12"/>
  <c r="E20" i="15" s="1"/>
  <c r="B13" i="12"/>
  <c r="E27" i="15"/>
  <c r="B2" i="12"/>
  <c r="E16" i="15"/>
  <c r="E5" i="15"/>
  <c r="G28" i="12"/>
  <c r="E12" i="15"/>
  <c r="E15" i="15"/>
  <c r="G2" i="12"/>
  <c r="E22" i="15"/>
  <c r="E21" i="15"/>
  <c r="E6" i="15"/>
  <c r="E11" i="15"/>
  <c r="E19" i="15" l="1"/>
  <c r="B50" i="12"/>
  <c r="E9" i="15"/>
  <c r="B49" i="12"/>
  <c r="E2" i="15"/>
  <c r="B48" i="12"/>
  <c r="B47" i="12"/>
  <c r="G47" i="12" s="1"/>
  <c r="E26" i="15"/>
  <c r="G5" i="12"/>
  <c r="G4" i="12"/>
  <c r="B43" i="12"/>
  <c r="B36" i="12"/>
  <c r="G34" i="12"/>
  <c r="G42" i="12"/>
  <c r="G41" i="12"/>
  <c r="G35" i="12"/>
  <c r="G39" i="12"/>
  <c r="G33" i="12"/>
  <c r="G40" i="12"/>
  <c r="G23" i="12"/>
  <c r="G15" i="12"/>
  <c r="G13" i="12"/>
  <c r="G26" i="12"/>
  <c r="G18" i="12"/>
  <c r="G20" i="12"/>
  <c r="G17" i="12"/>
  <c r="G10" i="12"/>
  <c r="G9" i="12"/>
  <c r="G14" i="12"/>
  <c r="G16" i="12"/>
  <c r="G19" i="12"/>
  <c r="G24" i="12"/>
  <c r="G7" i="12"/>
  <c r="G25" i="12"/>
  <c r="G22" i="12"/>
  <c r="G11" i="12"/>
  <c r="G8" i="12"/>
  <c r="J23" i="12" l="1"/>
  <c r="K23" i="12" s="1"/>
  <c r="J13" i="12"/>
  <c r="J9" i="12"/>
  <c r="K9" i="12" s="1"/>
  <c r="J4" i="12"/>
  <c r="J8" i="12"/>
  <c r="K8" i="12" s="1"/>
  <c r="J14" i="12"/>
  <c r="K14" i="12" s="1"/>
  <c r="J7" i="12"/>
  <c r="J22" i="12"/>
  <c r="J5" i="12"/>
  <c r="K20" i="12"/>
  <c r="K17" i="12"/>
  <c r="K18" i="12"/>
  <c r="G48" i="12"/>
  <c r="G49" i="12"/>
  <c r="K34" i="12"/>
  <c r="K35" i="12"/>
  <c r="K41" i="12"/>
  <c r="K42" i="12"/>
  <c r="K40" i="12"/>
  <c r="G43" i="12"/>
  <c r="G36" i="12"/>
  <c r="K16" i="12"/>
  <c r="K19" i="12"/>
  <c r="F14" i="12" l="1"/>
  <c r="C14" i="12" s="1"/>
  <c r="F10" i="15" s="1"/>
  <c r="F8" i="12"/>
  <c r="C8" i="12" s="1"/>
  <c r="F3" i="15" s="1"/>
  <c r="E9" i="12"/>
  <c r="E4" i="12"/>
  <c r="E23" i="12"/>
  <c r="E13" i="12"/>
  <c r="D7" i="12"/>
  <c r="D5" i="12"/>
  <c r="D22" i="12"/>
  <c r="E22" i="12"/>
  <c r="E7" i="12"/>
  <c r="E5" i="12"/>
  <c r="F9" i="12"/>
  <c r="C9" i="12" s="1"/>
  <c r="F4" i="15" s="1"/>
  <c r="F23" i="12"/>
  <c r="C23" i="12" s="1"/>
  <c r="F20" i="15" s="1"/>
  <c r="F13" i="12"/>
  <c r="C13" i="12" s="1"/>
  <c r="F4" i="12"/>
  <c r="C4" i="12" s="1"/>
  <c r="F7" i="12"/>
  <c r="C7" i="12" s="1"/>
  <c r="F5" i="12"/>
  <c r="C5" i="12" s="1"/>
  <c r="F22" i="12"/>
  <c r="C22" i="12" s="1"/>
  <c r="E8" i="12"/>
  <c r="E14" i="12"/>
  <c r="D14" i="12"/>
  <c r="D8" i="12"/>
  <c r="D9" i="12"/>
  <c r="D13" i="12"/>
  <c r="D4" i="12"/>
  <c r="D23" i="12"/>
  <c r="F16" i="15"/>
  <c r="F13" i="15"/>
  <c r="F14" i="15"/>
  <c r="K4" i="12"/>
  <c r="G50" i="12"/>
  <c r="K7" i="12"/>
  <c r="K13" i="12"/>
  <c r="F15" i="15"/>
  <c r="F12" i="15"/>
  <c r="K22" i="12"/>
  <c r="K24" i="12" l="1"/>
  <c r="K10" i="12"/>
  <c r="J49" i="12"/>
  <c r="K25" i="12"/>
  <c r="F21" i="15" l="1"/>
  <c r="F5" i="15"/>
  <c r="K11" i="12"/>
  <c r="J48" i="12"/>
  <c r="J50" i="12"/>
  <c r="K50" i="12" s="1"/>
  <c r="F9" i="15"/>
  <c r="F2" i="15"/>
  <c r="F19" i="15"/>
  <c r="F26" i="15"/>
  <c r="D47" i="12"/>
  <c r="E47" i="12"/>
  <c r="K5" i="12"/>
  <c r="J47" i="12"/>
  <c r="K47" i="12" s="1"/>
  <c r="K15" i="12"/>
  <c r="K49" i="12"/>
  <c r="J2" i="12"/>
  <c r="K2" i="12" s="1"/>
  <c r="J28" i="12"/>
  <c r="K28" i="12" s="1"/>
  <c r="F49" i="12"/>
  <c r="D43" i="12"/>
  <c r="D36" i="12"/>
  <c r="E36" i="12"/>
  <c r="E43" i="12"/>
  <c r="J36" i="12"/>
  <c r="K36" i="12" s="1"/>
  <c r="K33" i="12"/>
  <c r="J43" i="12"/>
  <c r="K43" i="12" s="1"/>
  <c r="K39" i="12"/>
  <c r="D49" i="12"/>
  <c r="E49" i="12"/>
  <c r="E50" i="12"/>
  <c r="E48" i="12" l="1"/>
  <c r="D50" i="12"/>
  <c r="D48" i="12"/>
  <c r="F48" i="12"/>
  <c r="F50" i="12"/>
  <c r="F47" i="12"/>
  <c r="K48" i="12"/>
  <c r="C49" i="12"/>
  <c r="F28" i="12"/>
  <c r="F2" i="12"/>
  <c r="F36" i="12"/>
  <c r="C36" i="12"/>
  <c r="C43" i="12"/>
  <c r="F43" i="12"/>
  <c r="E28" i="12"/>
  <c r="E2" i="12"/>
  <c r="D2" i="12"/>
  <c r="E31" i="15" s="1"/>
  <c r="D28" i="12"/>
  <c r="C2" i="12" l="1"/>
  <c r="E30" i="15" s="1"/>
  <c r="F22" i="15"/>
  <c r="C50" i="12"/>
  <c r="F6" i="15"/>
  <c r="C48" i="12"/>
  <c r="F27" i="15"/>
  <c r="C47" i="12"/>
  <c r="F11" i="15"/>
</calcChain>
</file>

<file path=xl/sharedStrings.xml><?xml version="1.0" encoding="utf-8"?>
<sst xmlns="http://schemas.openxmlformats.org/spreadsheetml/2006/main" count="8409" uniqueCount="322">
  <si>
    <t>SISÄLLÖN NIMI</t>
  </si>
  <si>
    <t xml:space="preserve">Sisältöjen määrä 
</t>
  </si>
  <si>
    <t>Ajankohta</t>
  </si>
  <si>
    <t>TOTEUTUSTAPA</t>
  </si>
  <si>
    <t>TOIMINTA</t>
  </si>
  <si>
    <t>SISÄLLÖN MUOTO</t>
  </si>
  <si>
    <t>KOHDERYHMÄN IKÄ</t>
  </si>
  <si>
    <t>Tapahtumakunta</t>
  </si>
  <si>
    <t>Tapaamis-kerrat /osallistuja</t>
  </si>
  <si>
    <t>Kävijämäärä a) lapset</t>
  </si>
  <si>
    <t>Kävijämäärä b) aikuiset</t>
  </si>
  <si>
    <t>Kävijämäärä c) verkkoistunnot</t>
  </si>
  <si>
    <t>Kokonaiskävijämäärä</t>
  </si>
  <si>
    <t>Asiakaskontaktit lapset</t>
  </si>
  <si>
    <t>Asiakaskontaktit aikuiset</t>
  </si>
  <si>
    <t>Asiakaskontaktit yht. (lkm)</t>
  </si>
  <si>
    <t>Tiedonantaja / vastuuhenkilö</t>
  </si>
  <si>
    <t>LISÄTIETO</t>
  </si>
  <si>
    <t>Valitse yksi</t>
  </si>
  <si>
    <t>OHJEET JA MÄÄRITELMÄT</t>
  </si>
  <si>
    <t>SUOMEN LASTENKULTTUURIKESKUSTEN LIITTO</t>
  </si>
  <si>
    <t>Lihavoitu teksti = pudotusvalikko</t>
  </si>
  <si>
    <t>Pakollinen tieto</t>
  </si>
  <si>
    <t>Vapaaehtoinen tieto</t>
  </si>
  <si>
    <t>Sisältää kaavan Älä KOSKE!</t>
  </si>
  <si>
    <t>Verkkosisällöistä tilastoidaan ne, jotka on tehty tai joiden ylläpitämiseksi on tehty toimenpiteitä ko. tilastointivuonna.</t>
  </si>
  <si>
    <t>Monisisältöisen tapahtuman (esim. festivaali), jonka kävijöitä ei voida eritellä sisältökohtaisesti, sisältöyksikkö on päivä ja se merkitään yleisötapahtumaksi. Jokainen tapahtumapäivä voidaan merkitä omalle rivilleen tai yhtenä rivinä, jolloin sisältöjen määrä on tapahtumapäivien määrä.</t>
  </si>
  <si>
    <t>SARAKE</t>
  </si>
  <si>
    <t>TÄYTTÖOHJE</t>
  </si>
  <si>
    <t>PUDOTUSVALIKOIDEN VAIHTOEHTOJEN MÄÄRITELMÄT, HUOMIOITAVIA ASIOITA JA VINKKEJÄ</t>
  </si>
  <si>
    <t>Toteutuminen</t>
  </si>
  <si>
    <t>Valitse pudostusvalikosta.</t>
  </si>
  <si>
    <t>Toteunut: Tapahtuma/palvelu toteutui. Oletusarvo valmiilla riveillä (kopioi lisätyille riveille).</t>
  </si>
  <si>
    <t>Ei osallistujia: Tapahtuma toteutettiin, mutta paikalle ei tullut osallistujia</t>
  </si>
  <si>
    <t>Peruttu: Tapahtuma peruttiin ennen alkamista, mutta siihen oli käytetty merkittävästi resursseja.</t>
  </si>
  <si>
    <t xml:space="preserve">Täytä sisällön toteutuksen päivämäärä </t>
  </si>
  <si>
    <t>Voi laitta myös muun ajanmääreen (esim. syyskuu), mutta silloin Yhteenveto-välilehden vuosikolmannes/-neljännes tiedot eivät ole käytettävissä.</t>
  </si>
  <si>
    <t>Valitse pudotusvalikosta. Mikäli sama sisältö toteutetaan sekä livenä että verkossa, se eritellään kahdelle riville erillisiksi sisällöiksi. Esimerkiksi konsertti, jossa on yleisöä paikalla ja joka myös striimataan, on kaksi eri sisältöä.</t>
  </si>
  <si>
    <t>Valitse pudotusvalikosta. Mikäli sisältöä kuvaa useampi kohta valitse se, 
joka kuvaa sitä parhaiten.</t>
  </si>
  <si>
    <r>
      <t>a)</t>
    </r>
    <r>
      <rPr>
        <sz val="11"/>
        <color rgb="FF000000"/>
        <rFont val="Times New Roman"/>
        <family val="1"/>
      </rPr>
      <t> </t>
    </r>
    <r>
      <rPr>
        <sz val="11"/>
        <color rgb="FF000000"/>
        <rFont val="Calibri"/>
        <family val="2"/>
      </rPr>
      <t>Yleisölle avoin toiminta = Toiminta, jota tarjotaan kaikille avoimena.</t>
    </r>
  </si>
  <si>
    <r>
      <t xml:space="preserve">b) Kulttuurikasvatussuunnitelman sisältö = Kulttuurikasvatussuunitelman sisältö </t>
    </r>
    <r>
      <rPr>
        <sz val="11"/>
        <rFont val="Calibri"/>
        <family val="2"/>
      </rPr>
      <t>tai siihen liittyvä opettajien tai muiden aikuisten koulutus</t>
    </r>
  </si>
  <si>
    <t>c) Muu sisältö kouluille/varhaiskasvatukselle = koululla/varhaiskasvatuksessa tapahtunut sisältö, joka ei ole osa Kulttuurikasvatussuunnitelmaa</t>
  </si>
  <si>
    <t>d) Harrastamisen Suomen malli = Harrastamisen Suomen mallin sisällöt omassa tai toisen organisaation hankkeessa (hankkeen hallinnointi käy ilmi Rahoitus-sarakkeessa)</t>
  </si>
  <si>
    <t>e) Muu = Muu toiminta, joka ei vastaa edellisiä määritelmiä tai sisältää kokonaisuuksia useasta eri määritelmästä.</t>
  </si>
  <si>
    <t>SISÄLTÖ</t>
  </si>
  <si>
    <t>Valitse pudotusvalikosta ensisijainen sisältö . Mikäli sisältö koostuu useammista osasista, joihin osallistuu eri ryhmät ja joiden tarkat kävijätiedot tiedetään, jaa se useammalle riville. Näin saadaan tilastoitua myös esim. työpajojen  ja esitysten määrää erikseen.</t>
  </si>
  <si>
    <t>a) Esitys = Yksittäinen tapahtuma, jolla on seuraajia</t>
  </si>
  <si>
    <t>b) Työpaja = Ohjaajan vetämä toiminnallinen sisältö, joka tapahtuu yhden yksittäisen kerran tai useita kertoja, muttei ole harrastustoimintaa</t>
  </si>
  <si>
    <t>c) Harrastustoiminta = Toimintaa, joka tapahtuu kohderyhmän 
vapaa-aikana ja on toistuvaa/pitkäkestoista pysyvämmälle ryhmälle suunnattua</t>
  </si>
  <si>
    <t xml:space="preserve">d) Avoin kulttuurikeskustoiminta = Nonstop-tyyppistä toimintaa, johon voi vain kävellä (voi olla myös maksullinen ”alue”). </t>
  </si>
  <si>
    <t>e) Yleisötilaisuus = Yksittäinen yleisötilaisuus, josta seurataan kokonaiskävijämäärää, jota ei voi ilmoittaa jaoteltuna osiin (esitykset, työpajat ja näyttelyt erikseen). Mikäli kävijät voidaan ilmoittaa yksilöidymmin jokaiselle esitykselle, työpajalle jne. tulee ne kirjata omalle rivilleen työpajaksi tai esitykseksi.</t>
  </si>
  <si>
    <t>f) Näyttely = Sisältö, missä esitellään lyhyt- tai pitkäkestoisesti eri taiteenalojen tuotoksia.</t>
  </si>
  <si>
    <t>g) Koulutus = Luento, seminaari tai koulutuskokonaisuus</t>
  </si>
  <si>
    <t>h) Muu = Muu sisältö, joka ei vastaa edellisiä määritelmiä. HUOM! Tätä vaihtoehtoa käytetään vain siinä tapauksessa, jos muut sisältökategoriat eivät kuvaa palvelua tai mitään sen osia.</t>
  </si>
  <si>
    <t>Valitse pudotusvalikosta ensisijainen kohderyhmä lasten iän mukaan. Valitse aikuiset/ikäihmiset silloin kun sisältö vain ko. kohderyhmälle.</t>
  </si>
  <si>
    <t>a) Alle kouluikäiset, 0-6 vuotiaat</t>
  </si>
  <si>
    <t>b) Alakouluikäiset n. 7–12-vuotiaat</t>
  </si>
  <si>
    <t>c) Nuoret n. 13–18-vuotiaat</t>
  </si>
  <si>
    <t>d) Aikuiset</t>
  </si>
  <si>
    <t>e) Useat kohderyhmät</t>
  </si>
  <si>
    <t>Kunnan nimi, jossa sisältö on toteutettu. Mikäli sisältö on toteutettu verkossa, eikä osallistujien sijaintia voida määritellä, kirjaa "Verkossa" (tai halutessasi tarkemmin ko. kanava, kuten YouTube, Teams tms.)</t>
  </si>
  <si>
    <t>Tapaamiskerrat / osallistuja</t>
  </si>
  <si>
    <t>Verkossa tapahtuvien sisältöjen verkkoistuntojen määrä, silloin kun tarkkaa osallistujamäärää ei ole tiedossa.</t>
  </si>
  <si>
    <t>YouTube-videon katselukerrat, verkkosivun kävijämäärä</t>
  </si>
  <si>
    <t>KAAVAN SISÄLTÄVÄ SARAKE: Laskee automaattisesti yhteen osallistuneet lapset ja aikuiset. ÄLÄ KOSKE!</t>
  </si>
  <si>
    <t>Asiakaskontakti (lkm)</t>
  </si>
  <si>
    <t>KAAVAN SISÄLTÄVÄ SARAKE: Laskee automaattisesti yhteen kaikkien tapaamiskertojen osallistuneet lapset ja aikuiset. ÄLÄ KOSKE!</t>
  </si>
  <si>
    <t>RAHOITUS</t>
  </si>
  <si>
    <t>Valitse pudostusvalikosta. Millä toiminta on rahoitettu. Rahoitus sisältää aina myös omarahoitusosuuden, vaikka se olisi nimetty ulkopuolisen rahoittajan mukaan. Keskus voi nimetä rahoituskanavia (RAHOITUS A-E) myös oman tarpeensa mukaan ja esimerkiksi käyttää tätä ominaisuutta eri hankkeiden tilastojen seurantaan. Muutoksia voi tehdä Yhteenveto toiminta- välilehden A-sarakkeessa.</t>
  </si>
  <si>
    <t>a) Avustus lastenkulttuurikeskuksille (OKM)</t>
  </si>
  <si>
    <t>b) Pelkkä omarahoitus</t>
  </si>
  <si>
    <t>c) Harrastamisen Suomen malli = Keskuksen itse hallinnoima hanke</t>
  </si>
  <si>
    <t>d) Myyty palvelu = Muun organisaaton keskukselta ostama palvelu</t>
  </si>
  <si>
    <t>e) RAHOITUS A</t>
  </si>
  <si>
    <t>f) RAHOITUS B</t>
  </si>
  <si>
    <t>g) RAHOITUS C</t>
  </si>
  <si>
    <t>h) RAHOITUS D</t>
  </si>
  <si>
    <t>i) RAHOITUS E</t>
  </si>
  <si>
    <t>Yksi tai useampi henkilö, joka voi tarvittaessa antaa toiminnasta lisätietoja. Esim. tuottaja ja/tai taidekasvattaja</t>
  </si>
  <si>
    <t>Tähän sarakkeeseen voi kirjata mitä tahansa lisätietoja, esim. toiminnan peruuntumisen syy/kävijämäärä perustuu arvioon</t>
  </si>
  <si>
    <t>Tilastoinnin tarkoitus, tavoitteet, toimittaminen ja kerääminen</t>
  </si>
  <si>
    <t>Tilastoinnin tarkoitus ja tavoitteet</t>
  </si>
  <si>
    <r>
      <t xml:space="preserve">Tilastoinnin tarkoitus on tuottaa </t>
    </r>
    <r>
      <rPr>
        <b/>
        <sz val="12"/>
        <color theme="1"/>
        <rFont val="Calibri"/>
        <family val="2"/>
        <scheme val="minor"/>
      </rPr>
      <t>yhteismitallista ja vertailukelpoista tietoa</t>
    </r>
    <r>
      <rPr>
        <sz val="12"/>
        <color theme="1"/>
        <rFont val="Calibri"/>
        <family val="2"/>
        <scheme val="minor"/>
      </rPr>
      <t xml:space="preserve"> Suomen lastenkulttuurikeskusten liiton ja sen jäsenkeskusten toiminnasta. Tavoitteisiin pyritään yhteisesti sovituilla käsitteillä ja aikatauluilla. Tilastointi palvelee Suomen lastenkulttuurikeskusten liittoa, sen jäseniä, rahoittajia, tutkimusta, Tilastokeskusta ja medioita.</t>
    </r>
  </si>
  <si>
    <t>Tilastoinnin toimittaminen</t>
  </si>
  <si>
    <t>Uusi tilastointimalli tulee käyttöön vuoden 2022 alusta seuraavan viiden vuoden ajaksi. Tilastointi toimitetaan liittoon jatkossa vuosittain verkkolomakkeella. Vuosittainen palautuspäivämäärä on 28.2.</t>
  </si>
  <si>
    <t>Tilastoinnin kerääminen</t>
  </si>
  <si>
    <r>
      <t>Tilastojen keräämiseen on jäsenille luotu kaksi vaihtoehtoisesta taulukkopohjaa. Pohjat on toteutettu siten, että verkkolomakkeella kysyttävät tiedot on mahdollista saada niistä suoraan (</t>
    </r>
    <r>
      <rPr>
        <i/>
        <sz val="12"/>
        <color theme="1"/>
        <rFont val="Calibri"/>
        <family val="2"/>
        <scheme val="minor"/>
      </rPr>
      <t>Tiedot liitolle</t>
    </r>
    <r>
      <rPr>
        <sz val="12"/>
        <color theme="1"/>
        <rFont val="Calibri"/>
        <family val="2"/>
        <scheme val="minor"/>
      </rPr>
      <t xml:space="preserve"> –välilehti). Suppeampi pohja avustaa pelkästään liitolle lähetettävien tietojen keruussa, kun toinen pohja tarjoaa samalla laadukkaan ja mukautuvan työkalun oman keskuksen toiminnan organisointiin, jäsentämiseen ja tiedonkeruuseen.</t>
    </r>
  </si>
  <si>
    <t>Taulukkopohjien käyttö on jäsenkeskuksille kuitenkin vapaaehtoista ja tarvittavat tiedot verkkolomaketta varten voi kerätä myös muilla keinoin.</t>
  </si>
  <si>
    <t xml:space="preserve">LASTENKULTTUURIKESKUKSEN TOIMINTARESURSSIT </t>
  </si>
  <si>
    <t>1. Toiminta</t>
  </si>
  <si>
    <t>Toteutuneet sisällöt</t>
  </si>
  <si>
    <t>Asiakaskontaktit</t>
  </si>
  <si>
    <t>Suomen Lastenkulttuurikeskusten liiton pyytämä tieto (Surveypal)</t>
  </si>
  <si>
    <t>a) Yleisölle avoin toiminta</t>
  </si>
  <si>
    <t>Muu tieto</t>
  </si>
  <si>
    <t>b) Kulttuurikasvatussuunnitelman sisältö</t>
  </si>
  <si>
    <t>c) Muu sisältö kouluille/varhaiskasvatukselle</t>
  </si>
  <si>
    <t>Tiedot keskuksesta edelliseltä kokonaiselta vuodelta</t>
  </si>
  <si>
    <t>d) Harrastamisen Suomen malli</t>
  </si>
  <si>
    <t xml:space="preserve">e) Muu </t>
  </si>
  <si>
    <t>Keskuksen yhteystiedot</t>
  </si>
  <si>
    <t>Keskuksen nimi</t>
  </si>
  <si>
    <t>2. Sisältö</t>
  </si>
  <si>
    <t>a) Esitys</t>
  </si>
  <si>
    <t>Tilastoinnista vastaavan henkilön nimi</t>
  </si>
  <si>
    <t>b) Työpaja</t>
  </si>
  <si>
    <t>Tilastoinnista vastaavan henkilön sähköpostiosoite</t>
  </si>
  <si>
    <t>c) Harrastustoiminta</t>
  </si>
  <si>
    <t>d) Avoin kulttuurikeskustoiminta</t>
  </si>
  <si>
    <t xml:space="preserve">Tilat (m2) </t>
  </si>
  <si>
    <t>e) Yleisötilaisuus</t>
  </si>
  <si>
    <t>a) toimintatilat</t>
  </si>
  <si>
    <t>f) Näyttely</t>
  </si>
  <si>
    <t>b) toimistotilat</t>
  </si>
  <si>
    <t>g) Koulutus</t>
  </si>
  <si>
    <t>h) Muu</t>
  </si>
  <si>
    <t>Rahoitus (€)</t>
  </si>
  <si>
    <t>a) valtiolta</t>
  </si>
  <si>
    <t>3. Kohderyhmä</t>
  </si>
  <si>
    <t>b) kunnalta/kunnilta</t>
  </si>
  <si>
    <t>c) muut avustukset</t>
  </si>
  <si>
    <t>d) toiminnan tuotot / omarahoitus</t>
  </si>
  <si>
    <t>4. Kustannukset (€)</t>
  </si>
  <si>
    <t>a) Henkilöstökulut sivukuluineen</t>
  </si>
  <si>
    <t>b) Tila- ja kiinteistökulut</t>
  </si>
  <si>
    <t>c) Muut kulut</t>
  </si>
  <si>
    <t>4. Toteutustapa (lkm)</t>
  </si>
  <si>
    <t>d) Subventoidut kulut</t>
  </si>
  <si>
    <t>Livetoiminta</t>
  </si>
  <si>
    <t>Verkkosisältö</t>
  </si>
  <si>
    <t>Henkilöstö</t>
  </si>
  <si>
    <t>a) Henkilötyövuodet (htv)</t>
  </si>
  <si>
    <t>5. Asiakaskontaktien määrä (lkm)</t>
  </si>
  <si>
    <t>palkallinen henkilöstö</t>
  </si>
  <si>
    <t>Kaikki yhteensä</t>
  </si>
  <si>
    <t>Taidetestaajat-koordinaatio</t>
  </si>
  <si>
    <t>Lasten määrä</t>
  </si>
  <si>
    <t>ostopalveluhenkilöstö</t>
  </si>
  <si>
    <t xml:space="preserve">palkaton henkilöstö </t>
  </si>
  <si>
    <t>henkilötyövuodet yhteensä</t>
  </si>
  <si>
    <t>b) Nuppiluku (lkm)</t>
  </si>
  <si>
    <t>ostopalvelu henkilöstö</t>
  </si>
  <si>
    <t>c) Nimike/ammattiryhmät (lkm)</t>
  </si>
  <si>
    <t>taiteilija/taidekasvattaja</t>
  </si>
  <si>
    <t>tuotanto/hallinnollinen henkilökunta</t>
  </si>
  <si>
    <t>muu mikä?</t>
  </si>
  <si>
    <t>Keskuksen perustamisvuosi</t>
  </si>
  <si>
    <t>Keskus liittynyt Suomen lastenkulttuurikeskusten liittoon</t>
  </si>
  <si>
    <t>Keskusken organisaatiomuoto</t>
  </si>
  <si>
    <t xml:space="preserve">Onko keskuksessa käytössä jokin kestävän kehityksen sertifikaatti ja/tai oma suunnitelma, ohjeistus tai strategia? </t>
  </si>
  <si>
    <t>Pudotusvalikko</t>
  </si>
  <si>
    <t xml:space="preserve">Onko keskuksessa käytössä Saavutettava taideharrastus -merkki? </t>
  </si>
  <si>
    <t>Pääasiallinen toiminta-alue</t>
  </si>
  <si>
    <t>Kansainvälinen toiminta</t>
  </si>
  <si>
    <t>Onko keskuksella ollut tilastointivuonna kansainvälistä toimintaa?</t>
  </si>
  <si>
    <t>Jos kyllä, missä maassa/maissa?</t>
  </si>
  <si>
    <t>LASTENKULTTUURIN TOIMINTAKENTTÄ</t>
  </si>
  <si>
    <t>Tiedot toiminta-alueesta tilastointivuodelta</t>
  </si>
  <si>
    <t>Lasten määrä (alle 18v.) (lkm) alueella</t>
  </si>
  <si>
    <t>Suomen kunnat, joissa keskus toteutti toimintaa</t>
  </si>
  <si>
    <t>VINKKI: Klikkaamalla suodatinpainiketta TOIMINTA-välilehden Tapahtumakunta-sarakkeesta saat näkyviin listan kunnista, joissa teillä on ollut toimintaa.</t>
  </si>
  <si>
    <r>
      <t>a)</t>
    </r>
    <r>
      <rPr>
        <sz val="7"/>
        <color rgb="FF000000"/>
        <rFont val="Times New Roman"/>
        <family val="1"/>
      </rPr>
      <t xml:space="preserve">      </t>
    </r>
    <r>
      <rPr>
        <sz val="11"/>
        <color rgb="FF000000"/>
        <rFont val="Calibri"/>
        <family val="2"/>
      </rPr>
      <t>Ydintoiminta-alue (nimeä kunnat)</t>
    </r>
  </si>
  <si>
    <r>
      <t>b)</t>
    </r>
    <r>
      <rPr>
        <sz val="7"/>
        <color rgb="FF000000"/>
        <rFont val="Times New Roman"/>
        <family val="1"/>
      </rPr>
      <t xml:space="preserve">      </t>
    </r>
    <r>
      <rPr>
        <sz val="11"/>
        <color rgb="FF000000"/>
        <rFont val="Calibri"/>
        <family val="2"/>
      </rPr>
      <t>Maakuntataso (nimeä maakunta/kunnat)</t>
    </r>
  </si>
  <si>
    <r>
      <t>c)</t>
    </r>
    <r>
      <rPr>
        <sz val="7"/>
        <color rgb="FF000000"/>
        <rFont val="Times New Roman"/>
        <family val="1"/>
      </rPr>
      <t xml:space="preserve">       </t>
    </r>
    <r>
      <rPr>
        <sz val="11"/>
        <color rgb="FF000000"/>
        <rFont val="Calibri"/>
        <family val="2"/>
      </rPr>
      <t>Valtakunnallinen (nimeä kunnat/alueet)</t>
    </r>
  </si>
  <si>
    <t>LASTENKULTTUURIKESKUKSEN TOIMINTA (Minimitilastointi, tästä tiedot Surveypaliin)</t>
  </si>
  <si>
    <t>Toteutuneet sisällöt (lkm)</t>
  </si>
  <si>
    <t>Asiakas-kontaktit kaikki yhteensä (lkm)</t>
  </si>
  <si>
    <t>Asiakas-kontaktit lapset ja aikuiset yht. (lkm)</t>
  </si>
  <si>
    <t>Sisältö prosenttia (%) toteutuneista</t>
  </si>
  <si>
    <t>Kokonais-kävijämäärä</t>
  </si>
  <si>
    <t>KA kokonais-kävijämäärä /tapahtuma (lkm)</t>
  </si>
  <si>
    <t>YHTEENSÄ</t>
  </si>
  <si>
    <t>JAOTELTUNA TOTEUTUSTAVAN MUKAAN</t>
  </si>
  <si>
    <t>JAOTELTUNA TOIMINTAOTSIKON MUKAAN</t>
  </si>
  <si>
    <t>JAOTELTUNA SISÄLLÖN MUODON MUKAAN</t>
  </si>
  <si>
    <t>JAOTELTUNA KOHDERYHMÄN IÄN MUKAAN</t>
  </si>
  <si>
    <t>JAOTELTUNA VUOSIKOLMANNEKSEN MUKAAN</t>
  </si>
  <si>
    <t>1. kolmannes, 1.1.-30.4.</t>
  </si>
  <si>
    <t>2. kolmannes, 1.5.-31.8.</t>
  </si>
  <si>
    <t>3. kolmannes, 1.9.-31.12.</t>
  </si>
  <si>
    <t>yht.</t>
  </si>
  <si>
    <t>JAOTELTUNA VUOSINELJÄNNEKSEN MUKAAN</t>
  </si>
  <si>
    <t>1. neljännes, 1.1.-31.3.</t>
  </si>
  <si>
    <t>2. neljännes 1.4.-30.6.</t>
  </si>
  <si>
    <t>3. neljännes, 1.7.-30.9.</t>
  </si>
  <si>
    <t>4. neljännes 1.10.-31.12.</t>
  </si>
  <si>
    <t>Check point (kategoriat yht.)</t>
  </si>
  <si>
    <t>Tässä taulukossa pitäisi olla sarakkeissa samat summat kuin YHTEENSÄ-riveillä. Jos summa poikkeaa, TOIMINTA-välilehdeltä puuttuu valinta yhdeltä tai useammalta riviltä.</t>
  </si>
  <si>
    <t>Pudotusvalikoiden tekstit</t>
  </si>
  <si>
    <t>Älä muuta valkoisissa soluissa olevia tekstejä!</t>
  </si>
  <si>
    <t>Sinisissä soluissa olevia tekstejä voi muuttaa. Jätä kuitenkin tekstin alkuun kirjain ja sulku, muuten yhteenvetolomake ei ymmärrä pudotusvalikkoja. Eli: kirjain, sulku, välilyönti, oma tekstisi.</t>
  </si>
  <si>
    <t>Voit myös rakentaa omia pudotusvalikkoja harmaalla rajatun alueen ulkopuolelle. Ohjeet pudotusvalikoiden tekemiseen välilehdellä "Excel for dummies".</t>
  </si>
  <si>
    <t>Toteutustapa</t>
  </si>
  <si>
    <t>Toiminta</t>
  </si>
  <si>
    <t>Sisällön muoto</t>
  </si>
  <si>
    <t>Toteutunut</t>
  </si>
  <si>
    <t>Ei osallistujia</t>
  </si>
  <si>
    <t>a) Live</t>
  </si>
  <si>
    <t>Peruttu</t>
  </si>
  <si>
    <t>b) Verkossa</t>
  </si>
  <si>
    <t>Kohderyhmän ikä</t>
  </si>
  <si>
    <t>Rahoitus</t>
  </si>
  <si>
    <t>Kyllä</t>
  </si>
  <si>
    <t>Ei</t>
  </si>
  <si>
    <t>c) Harrastamisen Suomen malli</t>
  </si>
  <si>
    <t>d) Myyty palvelu</t>
  </si>
  <si>
    <t>Yleisohjeita Excelin käyttöön</t>
  </si>
  <si>
    <t>Sisällys</t>
  </si>
  <si>
    <t xml:space="preserve">A. Rivien ja sarakkeiden lisääminen </t>
  </si>
  <si>
    <t>rivi 13</t>
  </si>
  <si>
    <t>B. Rivien ja sarakkeiden poistaminen</t>
  </si>
  <si>
    <t>rivi 20</t>
  </si>
  <si>
    <t>C. Sarakkeiden ja rivien piilottaminen</t>
  </si>
  <si>
    <t>rivi 27</t>
  </si>
  <si>
    <t>D. Tietojen kopiointi</t>
  </si>
  <si>
    <t>rivi 32</t>
  </si>
  <si>
    <t>E. Tietojen suodattaminen ja lajittelu</t>
  </si>
  <si>
    <t>rivi 41</t>
  </si>
  <si>
    <t>F. Tietojen suodattaminen ja lajittelu</t>
  </si>
  <si>
    <t>rivi 45</t>
  </si>
  <si>
    <t>G. Pudotusvalikon tekeminen</t>
  </si>
  <si>
    <t>rivi 56</t>
  </si>
  <si>
    <t>H. Taulukon suojauksen poistaminen</t>
  </si>
  <si>
    <t>rivi 64</t>
  </si>
  <si>
    <t>A. Rivien ja sarakkeiden lisääminen</t>
  </si>
  <si>
    <t>TOIMINTA-välilehdellä kannataa aina olla valmiina tyhjiä rivejä tulevia sisältöjä varten. Suositeltavin tapa on lisätä rivejä alueelle, johon ei ole vielä täytetty toimintatietoja.</t>
  </si>
  <si>
    <t xml:space="preserve">1. Vie kursori taulukossa siihen kohtaan mihin haluat lisätä rivin tai sarakkeen (uusi rivi tulee valitsemasi paikan yläpuolelle ja uusi sarake vasemmalle). </t>
  </si>
  <si>
    <t>Saat lisättyä useita rivejä kerrallaan maalaamalla niin monta riviä, kuin haluat uusia rivejä. Riittää että teet tämän yhden sarakkeen alueella. Useiden sarakkeiden lisääminen toimii vastaavalla tavalla.</t>
  </si>
  <si>
    <t>HUOM! Rivejä lisättäessä taulukon kaavat ja pudotusvalikot kopioituvat uusille riveille, mutta pudotusvalikkojen oletustekstit (esim. "Valitse yksi") eivät näy lisätyillä riveillä. Voit halutetaasai kopioida valikoiden oletustekstit valmiilta riviltä, johon ei ole vielä täytetty sisältötietoja. (ks. Tietojen kopiointi).</t>
  </si>
  <si>
    <t xml:space="preserve">Baby-lakanasta saa poistaa ainoastaan mahdollisesti itse lisättyjä turhia sarakkeita. Isosta lakanasta voi lisäksi poistaa tarpeettomana pitämiään, vapaaehtoisesti täytettäviä (vaaleamman vihreät) sarakkeita. Rivien poistaminen voi olla tarpeellista esim. tilateissa, joissa sama sisältö on täytetty vahingossa useampaan kertaan tai alustavasti suunniteltu sisältö ei toteudukaan (huom. eri asia kuin "Ei osallistujia" tai "Peruttu") </t>
  </si>
  <si>
    <t>1. Klikkaa poistettavan rivin numeroa (harmaalla pohjalla vasemmalla) / sarakkeen kirjainta (ylhäällä) -&gt; koko rivi/sarakee maalautuu.</t>
  </si>
  <si>
    <t>Saat poistettua useita peräkkäisiä rivejä/sarakkeita kerrallaan maalaamalla kaikkien poistettavien rivien/sarakkeiden numerot/kirjaimet.</t>
  </si>
  <si>
    <t>2. Klikkaa yläosan Aloitus-valikosta "Poista"-painiketta (kuvake, jossa ruudukkoa ja punainen rasti).</t>
  </si>
  <si>
    <t>Rivejä ja sarakkeita voi poistaa myös vastaavalla keinolla kuin niitä voi lisätä, valitsemalla yksittäisen solun, jonka rivin tai sarakkeen haluaa poistaa. Tällöin Klikkaa yläosan Aloitus-valikosta "Poista"-painikkeen alaosaa (jossa nuoli/kolmio alaspäin) ja valitse sieltä "Poista taulukon rivejä" / "Poista taulukon sarakkeita" TAI Klikkaa hiiren oikeaa näppäintä ja valitse aukeavasta valikosta "Poista" -&gt; "Koko rivi" / "Koko sarake".</t>
  </si>
  <si>
    <t>Kokonaan poistamisen sijaan sarakkeita ja rivejä on mahdollista myös piilottaa. Piilottamisessa samat säännöt kuin poistamisessa, eli ainoastaan vapaaehtoisesti täyttettäviä tai itse lisättyjä sarakkeita saa piilottaa. Rivejä voi halutessaan piilottaa Yhteenveto-välilehdeltä vastaavien tietojen osalta, kuin TOIMINTA-välilehdeltä on piilotettu/poistettu sarakkeita.</t>
  </si>
  <si>
    <r>
      <rPr>
        <b/>
        <sz val="11"/>
        <color theme="1"/>
        <rFont val="Calibri"/>
        <family val="2"/>
        <scheme val="major"/>
      </rPr>
      <t>Näin piilotat sarakkeen:</t>
    </r>
    <r>
      <rPr>
        <sz val="11"/>
        <color theme="1"/>
        <rFont val="Calibri"/>
        <family val="2"/>
        <scheme val="major"/>
      </rPr>
      <t xml:space="preserve">  Klikkaa hiiren oikealla näppäimellä piilotettavan sarakkeen kirjainta (taulukon yläosassa harmaalla pohjalla) ja valitse avautuvasta valikosta "Piilota". Rivin saa piilotettua vastaavasti klikkaamalla hiiren oikealla piilotettavan rivin numeroa vasemmalta.</t>
    </r>
  </si>
  <si>
    <r>
      <rPr>
        <b/>
        <sz val="11"/>
        <color theme="1"/>
        <rFont val="Calibri"/>
        <family val="2"/>
        <scheme val="major"/>
      </rPr>
      <t>Piilotetun sarakkeen/rivin saa uudelleen näkyville</t>
    </r>
    <r>
      <rPr>
        <sz val="11"/>
        <color theme="1"/>
        <rFont val="Calibri"/>
        <family val="2"/>
        <scheme val="major"/>
      </rPr>
      <t>, joko viemällä kursorin piilotetun sarakkeen/rivin kohdalle (näkyy kapeana kaksoisviivana ja puuttuvana kirjaimena/numerona) ja vetämällä saraketta oikealle /riviä TAI klikkaamalla hiiren oikealla näppäimellä ja valitsemalla avautuvasta valikosta "Näytä". Kursori muuttuu molemmissa tapauksissa pystyviivaksi, jossa on pienet nuolet molemmilla sivuilla.</t>
    </r>
  </si>
  <si>
    <t>1. Maalaa kopioitava alue.</t>
  </si>
  <si>
    <t>2. Klikkaa hiiren oikeaa näppäintä ja valitse "Kopioi" TAI Paina näppäimistöllä yhtä aikaa ctrl ja c.</t>
  </si>
  <si>
    <t>3. Vie kursori sen kohdan alkuun (solu, johon tulee kopioidun alueen vasen ylin solu), johon haluat kopioida tiedot -&gt; Klikkaa hiiren oikeaa näppäintä ja valitse "Liitä" (tai Liittämisasetukset alta ensimmäinen kuvake)  TAI Paina näppäimistöllä yhtä aikaa ctrl ja v.</t>
  </si>
  <si>
    <t>Yksittäisen rivin tietoja voi kopioida ylä- tai alapuolelle myös näin:</t>
  </si>
  <si>
    <t>1. Maalaa kopioitava rivi niiden sarakkeiden leveydeltä, josta haluat kopida tietoja.</t>
  </si>
  <si>
    <t xml:space="preserve">2. Ota hiirellä kiinni (vasemmalla näppäimellä) valitun alueen oikeasta alanurkasta ja vedä alaspäin (tai ylös jos haluat kopida yläpuolelle). </t>
  </si>
  <si>
    <t>HUOM! Näin saa kopioitua nopeasti samoja tietoja useille riveille, MUTTA vetämällä kopioitaessa Excel saattaa täyttää mm. numerotietoja uusille riveille, eli kopioinnin sijaan tulee "juoksevaa numerointia"; kopiotu 1 on seuraavilla riveillä 2, 3, 4 jne. Ellei tämä ole tarkoituksesi, klikkaa oikeaan alareunaan ilmestynttä "Automaattisen täytön asetukset" -kuvaketta (pieni ruudukko, jossa sininen kulma) ja valitse "Kopioi solut".</t>
  </si>
  <si>
    <t>E. Solutyylit</t>
  </si>
  <si>
    <t>Solutyylit-valikko löytyy yläosan Aloitus-välilehdeltä. Tavallisesti näkyvissä ovat "Normaali", "Huono", "Hyvä" ja "Neutraali", mutta lisää tyylejä saa näkyviin klikkaamalla valikon oikean alareunan kuvaketta (vaakaviiva, jonka alla kolmionuoli alaspäin) ja avautuvan valikon kautta on mahdollista luoda myös omia tyylejä.</t>
  </si>
  <si>
    <t>Solutyylejä voi käyttää "huomioväreinä". Esimerkiksi voi merkitä solutyylillä "Huono" päivämäärän joka voi muuttua tai kävijämäärä-sarakkeista kohdat joista tieto puuttuu. Suodattamalla saraketta värin mukaan, saat näkyville kohdat, joiden tietoja tulee vielä muuttaa tai täydentää. Kun "Huono" tieto on korjattu, vaihda tyyliksi "Hyvä".</t>
  </si>
  <si>
    <t>TOIMINTA-välilehden otsikkorivillä jokaisen otsikon oikeassa alakulmassa on nuolikuvake, jota klikkaamalla saa esiin suodatus- ja lajitteluvalikon.</t>
  </si>
  <si>
    <t>Tietojen suodattaminen:</t>
  </si>
  <si>
    <t xml:space="preserve">Suodatusvalikossa alimmaisena on lista kaikista erilaisista teksteistä/numeroista, joita ko. sarakkeen riveille on täytetty. Valikon avautuessa kaikki tiedot ovat valittuna. Kun haluat suodattaa näkyville vain yhden tai osan tiedoista klikkaa "Valitse kaikki" (-&gt; valinnat poistuvat) ja sen jälkeen klikkaa valinnat niihin tietoihin (ja "Tyhjät), jotka haluat näkyville. </t>
  </si>
  <si>
    <t>Voit suodattaa esimerkiksi päivämäärä-sarakkeesta yksittäisen kuukauden sisältöjen tiedot tai "Tapahtumakunta"-sarakkeesta yksittäisen kunnan sisällöt.</t>
  </si>
  <si>
    <t>Suodattaminen värin mukaan:</t>
  </si>
  <si>
    <t>Jos olet käyttänyt solutyylejä tai muuten muuttanut solujen taustan tai tekstin väriä, suodatuksia voi tehdä myös värin mukaan. Valitse suodatusvalikosta "Suodatus värin mukaan" ja valitse avautuvasta valikosta väri(t), jotaka haluat näkyville.</t>
  </si>
  <si>
    <t>HUOM! Tiedoston voi tallentaa, vaikka suodattimia on päällä, mutta suodatukset kannattaa poistaa (suodatinvalikosta "Poista suodatin kohteesta...")  ja tiedosto tallentaa vielä uudelleen ennen tiedoston sulkemista. Tai vastaavasti jos tiedostoa avatessa näyttää siltä, että täytettyjä rivejä puuttuu, kannattaa tarkistaa, ettei yhdessä tai useammassa sarakkeessa ole suodattimia päällä. Suodattimen ollessa päällä otsikkosolun oikeassa alakulmassa on suppilon kuva.</t>
  </si>
  <si>
    <t>Tietojen lajittelu:</t>
  </si>
  <si>
    <t>Suodatusvalikosta voi myös lajitella tietoja, esimerkiksi päivämäärät vanhimmasta uusimpaan (tai päinvastoin) tai tekstiä sisältäviä sarakkeita aakkosjärjestykseen.</t>
  </si>
  <si>
    <t>Voit tehdä omia pudotusvalikkoja itse lisäämiisi TOIMINTA-välilehden sarakkeisiin tai esim. Tapahtumakunta-sarakkeeseen, jos toimintaanne on vain tietyissä kunnissa.</t>
  </si>
  <si>
    <t>1. Tee muuttujat välilehdelle lista pudotusvalikkosi vaihtoehdoista (1 vaihtoehto/solu).</t>
  </si>
  <si>
    <t>2. Maalaa sarakkeen kaikki täytettävät rivit (riviltä 3 viimeiselle riville ennen harmaata yhteenlaskuriviä).</t>
  </si>
  <si>
    <t>3. Valitse yläpalkista "Tiedot"-valikko ja sieltä "Tietojen kelpoisuuden tarkistaminen".</t>
  </si>
  <si>
    <t>4. Valitse avautuvan valikon "Hyväksy"-pudotusvalikosta "Luettelo".</t>
  </si>
  <si>
    <t>5. Klikaa "Lähde"-ruutuun -&gt; maalaa "Muuttujat"-välilehdeltä vaihtoehtosi. Klikkaa "OK".</t>
  </si>
  <si>
    <t xml:space="preserve">Tilastointilakanoiden kaikki muut välilehdet, paitsi TOIMINTA ja osittain "Muuttujat" on suojattu. Suojatuille sivuille ei pidä tehdä muutoksia ilman hyvää syytä ja varmuutta siitä, että tietää mitä on tekemässä. Hyvä syy on esim. yhteenvetovälilehden niiden rivien piilottaminen, jotka vastaavat käytöstä poissaolevia TOIMINTA-välilehden sarakkeita. </t>
  </si>
  <si>
    <t>Tarvittaessa suojauksen saa pois päältä seuraavasti:</t>
  </si>
  <si>
    <t>1. Valitse yläpalkista "Tarkista"-valikko ja sieltä "Poista taulukon suojaus".</t>
  </si>
  <si>
    <t>2. Muutosten jälkeen suojaa taulukko uudelleen (sama reitti kuin suojauksen poistamisessa).</t>
  </si>
  <si>
    <t>TOIMIJA</t>
  </si>
  <si>
    <t>TAMMI</t>
  </si>
  <si>
    <t>HELMI</t>
  </si>
  <si>
    <t>MAALIS</t>
  </si>
  <si>
    <t>HUHTI</t>
  </si>
  <si>
    <t>TOUKO</t>
  </si>
  <si>
    <t>KESÄ</t>
  </si>
  <si>
    <t>HEINÄ</t>
  </si>
  <si>
    <t>ELO</t>
  </si>
  <si>
    <t>SYYS</t>
  </si>
  <si>
    <t>LOKA</t>
  </si>
  <si>
    <t>MARRAS</t>
  </si>
  <si>
    <t>JOULU</t>
  </si>
  <si>
    <r>
      <rPr>
        <b/>
        <sz val="11"/>
        <color rgb="FF000000"/>
        <rFont val="Calibri"/>
        <family val="2"/>
      </rPr>
      <t>Kulttuurikeskus /</t>
    </r>
    <r>
      <rPr>
        <sz val="11"/>
        <color rgb="FF000000"/>
        <rFont val="Calibri"/>
        <family val="2"/>
      </rPr>
      <t xml:space="preserve">                                </t>
    </r>
    <r>
      <rPr>
        <b/>
        <sz val="11"/>
        <color rgb="FF000000"/>
        <rFont val="Calibri"/>
        <family val="2"/>
      </rPr>
      <t>Vastuuhenkilöt:</t>
    </r>
  </si>
  <si>
    <t xml:space="preserve">Kuluvan vuoden tilastopohjan käyttöönotto ja edellisvuoden tilaston täyttö loppuun. 
</t>
  </si>
  <si>
    <t>Edellisvuoden tilastotietojen toimitus Suomen lastenkulttuurikeskusten liiton koordinaattorille helmikuun loppuun mennessä.
Kuluvan vuoden tilaston täyttö.</t>
  </si>
  <si>
    <t>Kuluvan vuoden tilaston täyttö.</t>
  </si>
  <si>
    <t>1. Ministeriölle toimitetaan edellisvuoden raportoinnin yhteydessä välilehti YHTEENVETO koko toiminta huhtikuun loppuun mennessä. (pdf) 
2. Kuluvan vuoden tilaston täyttö.</t>
  </si>
  <si>
    <t>1. Kuluvan vuoden tilaston täyttö.
2. Tilastojen välitarkastus.</t>
  </si>
  <si>
    <t>1. Kuluvan vuoden tilaston täyttö.   
2. Välitilastointi hakemuksiin.</t>
  </si>
  <si>
    <t>1. Kuluvan vuoden tilaston täyttö.
2. Tilasto-ohjeisiin perehtyminen seuraavaa vuotta varten.</t>
  </si>
  <si>
    <t>Kaupungin / muu oma raportointitarve</t>
  </si>
  <si>
    <t>Lastenkulttuurikeskusten Liitto / Vastuuhenkilö: 
koordinaattori</t>
  </si>
  <si>
    <t xml:space="preserve">Edellisen vuoden 
tilastokoonti kaikkien jäsenkeskusten osalta. </t>
  </si>
  <si>
    <t>Tiedotus.</t>
  </si>
  <si>
    <t>Tilastokoonnin toimitus Tilastokeskukselle huhtikuun loppuun mennessä.</t>
  </si>
  <si>
    <t>Taloustiedoista tiedottaminen.</t>
  </si>
  <si>
    <t>OKM /                                               Vastuuhenkilö: Iina Berden</t>
  </si>
  <si>
    <t>Edellisen vuoden tilastokoonti ja valtakunnallinen tiedotus.</t>
  </si>
  <si>
    <t>Tilastokeskus /                     Vastuuhenkilö: Jukka Ekholm</t>
  </si>
  <si>
    <t>Tilastokeskus päivittää verkkojulkaisunsa kuun lopussa.</t>
  </si>
  <si>
    <t>OHJEITA PÄIVITTÄJÄLLE</t>
  </si>
  <si>
    <t>Vuosiluku muutettava:</t>
  </si>
  <si>
    <t>Toiminta A1</t>
  </si>
  <si>
    <t>CASE-esimerkkejä</t>
  </si>
  <si>
    <t>Some-sisällöt</t>
  </si>
  <si>
    <t>Kiertue-esitykset</t>
  </si>
  <si>
    <t>Näyttelyt</t>
  </si>
  <si>
    <t>Hybridisisällöt</t>
  </si>
  <si>
    <t>Verkossa = Sisältö toteutettu verkossa.</t>
  </si>
  <si>
    <t>Osallistuneiden lasten määrä.</t>
  </si>
  <si>
    <t>Osallistuneiden aikuisten määrä (ei sisällä tapahtuman toteuttajia).</t>
  </si>
  <si>
    <t>HUOM! Kun kyseessä on verkkosisältö tai muu sisältö, josta ei voida tietää muuta kuin esimerkiksi istuntojen määrä, tee valistunut arvio lasten ja aikuisten määrästä.</t>
  </si>
  <si>
    <r>
      <t xml:space="preserve">HUOM! </t>
    </r>
    <r>
      <rPr>
        <sz val="10"/>
        <color rgb="FF000000"/>
        <rFont val="Calibri"/>
        <family val="2"/>
      </rPr>
      <t>Osa sarakkeista (Tapahtumien määrä, Tapaamiskerrat/osallistuja) sisältävät kaavan, joka nopeuttaa taulukon täyttöä</t>
    </r>
    <r>
      <rPr>
        <b/>
        <sz val="10"/>
        <color rgb="FF000000"/>
        <rFont val="Calibri"/>
        <family val="2"/>
      </rPr>
      <t>.</t>
    </r>
    <r>
      <rPr>
        <sz val="10"/>
        <color rgb="FF000000"/>
        <rFont val="Calibri"/>
        <family val="2"/>
      </rPr>
      <t xml:space="preserve"> Näihin sarakkeisiin saa kirjata kaavasta poikkeavia tietoja, mutta silloin Excel voi huomauttaa virheestä (solun nurkkaan tulee vihreä kolmio); tästä ei tarvitse välittää, halutessasi voit poistaa huomautuksen valitsemalla "Ohita virhe".</t>
    </r>
  </si>
  <si>
    <r>
      <t xml:space="preserve">Sisältö on tuotannollinen kokonaisuus, joka ilmoitetaan omalle rivilleen. </t>
    </r>
    <r>
      <rPr>
        <sz val="10"/>
        <color rgb="FF000000"/>
        <rFont val="Calibri"/>
        <family val="2"/>
      </rPr>
      <t>Voit halutessasi täyttää yhdelle riville saman sisällön useita toteutus-/tapaamiskertoja, jos niiden</t>
    </r>
    <r>
      <rPr>
        <b/>
        <sz val="10"/>
        <color rgb="FF000000"/>
        <rFont val="Calibri"/>
        <family val="2"/>
      </rPr>
      <t xml:space="preserve"> KAIKKI PAKOLLISET TIEDOT OVAT SAMAT </t>
    </r>
    <r>
      <rPr>
        <sz val="10"/>
        <color rgb="FF000000"/>
        <rFont val="Calibri"/>
        <family val="2"/>
      </rPr>
      <t>(esim. toistuva kerho, jossa samat osallistujat joka kerta tai työpaja, joka on toteutettu yhden kunnan samanikäisten lasten eri ryhmille). Esim. kokonaista festivaalia useine eri sisältöineen ei voi niputtaa yhdelle riville, koska silloin menetetään tietoja esimerkiksi eri esitysten määristä.</t>
    </r>
  </si>
  <si>
    <t>Merkitse sisällön nimi. Huomioi nimeämisessä, että nimitiedot ovat toisistaan erottuvia ja että käytät itsellesi soveltuvaa logiikkaa, jotta tietojen suodatettavuus helpottuu.</t>
  </si>
  <si>
    <r>
      <rPr>
        <b/>
        <sz val="11"/>
        <color rgb="FF000000"/>
        <rFont val="Calibri"/>
        <family val="2"/>
      </rPr>
      <t xml:space="preserve">KAAVAN SISÄLTÄVÄ SARAKE: </t>
    </r>
    <r>
      <rPr>
        <sz val="11"/>
        <color rgb="FF000000"/>
        <rFont val="Calibri"/>
        <family val="2"/>
      </rPr>
      <t xml:space="preserve"> Sarakkeen soluun täyttyy automaattisesti "1", kun NIMI-sarakkeessa on tekstiä. Merkitse sisältöjen määrä vain, jos ilmoitat useamman kuin yhden sisällön samalla rivillä. HUOM! Useamman tapaamiskerran kokonaisuus  samalle ryhmälle (esim. kerho) on yksi sisältö -&gt; tapaamiskertojen määrä merkitään "Tapaamiskerrat / osallistuja" -sarakkeeseen. Myös näyttely on yksi sisältö. Jos tapaamiskerrat halutaan merkitä omille riveilleen, tapaamiskertojen määrä on 1/rivi JA sisältöjen määrä on ensimmäisellä rivillä 1 ja sen jälkeisillä riveillä 0.</t>
    </r>
  </si>
  <si>
    <r>
      <t xml:space="preserve">KAAVAN SISÄLTÄVÄ SARAKE: Sarakkeen soluun täyttyy automaattisesti "1", kun NIMI-sarakkeessa on tekstiä. </t>
    </r>
    <r>
      <rPr>
        <b/>
        <sz val="11"/>
        <rFont val="Calibri"/>
        <family val="2"/>
        <scheme val="major"/>
      </rPr>
      <t>Merkitse tapaamiskertojen määrä vain, jos kyseessä on useamman kuin yhden tapaamiskerran kokonaisuus</t>
    </r>
    <r>
      <rPr>
        <sz val="11"/>
        <rFont val="Calibri"/>
        <family val="2"/>
        <scheme val="major"/>
      </rPr>
      <t xml:space="preserve">. </t>
    </r>
  </si>
  <si>
    <t>Jos sosiaalisen median kanavissa julkaistava sisältö on juuri sitä kanavaa varten tuotettu taide- tai kulttuurikasvatuksellinen sisältö, kuten taiteilijan livestream tai tutorialvideo, voit tilastoida ne "muu"-määritelmällä. Erota kuitenkin tilastoidessasi taidekasvatus ja viestintäsisältö toisistaan. Viestinnällisestä lähtökohdasta julkaistua materiaalia, kuten esim. video-kampanjaa ei tilastoida, vaikka se sisältäisikin taidekasvatuksellista sisältöä.</t>
  </si>
  <si>
    <t>Voit tilastoida yhden kiertueen esitykset samalle riville, jos niiden kaikki pakolliset (paikkakunta, kohderyhmä) tiedot ovat samat. Tällöin kiertueen esitysten määrä laitetaan sisätöjen määrä kohtaan.</t>
  </si>
  <si>
    <t>Yksi näyttely on yksi sisältö, emme siis tilastoi näyttelyä  erillisinä näyttelypäivinä. Näyttelyn sisällä olevat erilliset  palvelut, kuten opastus, työpaja tms. muut palvelut tilastoidaan erillisinä sisältöinä eri riveille.</t>
  </si>
  <si>
    <t>Esim. konsertti joka toteutetaan samanaikaisesti sekä liveyleisölle että striimataan myös esimerkiksi Youtubeen täytetään tilastoon kahdelle eri riville, toiselle livetapahtuman tiedot ja toiselle etätapahtuman tiedot.</t>
  </si>
  <si>
    <t xml:space="preserve">Live = Sisällön toteuttaja ja osallistujat ovat fyysisesti samassa paikassa. </t>
  </si>
  <si>
    <t>2. Klikkaa yläosan Aloitus-valikosta "Lisää"-painikkeen alaosaa (jossa nuoli/kolmio alaspäin) ja valitse sieltä "Lisää taulukon rivejä" / "Lisää taulukon sarakkeita" (Excelissä on mahdollista lisätä rivejä ja sarakkeita myös käyttämällä hiiren oikeaa näppäintä, mutta tämä voi sekoittaa tiedoston kaavoja.)</t>
  </si>
  <si>
    <t>Yhteeveto-välilehdellä: kaavat, joissa vuosiluku riveillä 33-42</t>
  </si>
  <si>
    <t>Toimintatiedot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</si>
</sst>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name val="Arial"/>
      <family val="2"/>
    </font>
    <font>
      <sz val="11"/>
      <color rgb="FF000000"/>
      <name val="Calibri"/>
      <family val="2"/>
    </font>
    <font>
      <b/>
      <sz val="11"/>
      <color rgb="FFFFFFFF"/>
      <name val="Calibri"/>
      <family val="2"/>
    </font>
    <font>
      <sz val="11"/>
      <color rgb="FFA5A5A5"/>
      <name val="Calibri"/>
      <family val="2"/>
    </font>
    <font>
      <sz val="11"/>
      <color rgb="FFFFFFFF"/>
      <name val="Calibri"/>
      <family val="2"/>
    </font>
    <font>
      <sz val="11"/>
      <color theme="1"/>
      <name val="Calibri"/>
      <family val="2"/>
    </font>
    <font>
      <b/>
      <sz val="10"/>
      <color rgb="FFFFFFFF"/>
      <name val="Calibri"/>
      <family val="2"/>
    </font>
    <font>
      <sz val="10"/>
      <color rgb="FF000000"/>
      <name val="Calibri"/>
      <family val="2"/>
    </font>
    <font>
      <b/>
      <sz val="10"/>
      <color rgb="FF000000"/>
      <name val="Calibri"/>
      <family val="2"/>
    </font>
    <font>
      <sz val="10"/>
      <color rgb="FFFF0000"/>
      <name val="Calibri"/>
      <family val="2"/>
    </font>
    <font>
      <sz val="14"/>
      <color rgb="FF000000"/>
      <name val="Calibri"/>
      <family val="2"/>
    </font>
    <font>
      <sz val="12"/>
      <color rgb="FF000000"/>
      <name val="Calibri"/>
      <family val="2"/>
    </font>
    <font>
      <sz val="12"/>
      <color theme="1"/>
      <name val="Calibri"/>
      <family val="2"/>
    </font>
    <font>
      <u/>
      <sz val="14"/>
      <color rgb="FF000000"/>
      <name val="Calibri"/>
      <family val="2"/>
    </font>
    <font>
      <b/>
      <sz val="12"/>
      <color rgb="FF000000"/>
      <name val="Calibri"/>
      <family val="2"/>
    </font>
    <font>
      <sz val="11"/>
      <color rgb="FF000000"/>
      <name val="Times New Roman"/>
      <family val="1"/>
    </font>
    <font>
      <sz val="7"/>
      <color rgb="FF000000"/>
      <name val="Times New Roman"/>
      <family val="1"/>
    </font>
    <font>
      <sz val="11"/>
      <color theme="1"/>
      <name val="Arial"/>
      <family val="2"/>
    </font>
    <font>
      <b/>
      <sz val="11"/>
      <color theme="1"/>
      <name val="Arial"/>
      <family val="2"/>
    </font>
    <font>
      <sz val="11"/>
      <color theme="0"/>
      <name val="Calibri"/>
      <family val="2"/>
    </font>
    <font>
      <u/>
      <sz val="11"/>
      <color rgb="FF000000"/>
      <name val="Calibri"/>
      <family val="2"/>
    </font>
    <font>
      <sz val="11"/>
      <color theme="1"/>
      <name val="Calibri"/>
      <family val="2"/>
      <scheme val="major"/>
    </font>
    <font>
      <sz val="11"/>
      <color rgb="FF000000"/>
      <name val="Calibri"/>
      <family val="2"/>
      <scheme val="major"/>
    </font>
    <font>
      <sz val="11"/>
      <name val="Calibri"/>
      <family val="2"/>
      <scheme val="minor"/>
    </font>
    <font>
      <b/>
      <sz val="11"/>
      <color rgb="FF000000"/>
      <name val="Calibri"/>
      <family val="2"/>
      <scheme val="minor"/>
    </font>
    <font>
      <b/>
      <sz val="14"/>
      <color rgb="FF000000"/>
      <name val="Calibri"/>
      <family val="2"/>
      <scheme val="minor"/>
    </font>
    <font>
      <b/>
      <sz val="14"/>
      <color theme="1"/>
      <name val="Calibri"/>
      <family val="2"/>
      <scheme val="minor"/>
    </font>
    <font>
      <sz val="11"/>
      <color rgb="FF000000"/>
      <name val="Calibri"/>
      <family val="2"/>
      <scheme val="minor"/>
    </font>
    <font>
      <b/>
      <sz val="11"/>
      <color theme="1"/>
      <name val="Calibri"/>
      <family val="2"/>
      <scheme val="major"/>
    </font>
    <font>
      <sz val="11"/>
      <name val="Calibri"/>
      <family val="2"/>
      <scheme val="major"/>
    </font>
    <font>
      <sz val="11"/>
      <name val="Calibri"/>
      <family val="2"/>
    </font>
    <font>
      <sz val="11"/>
      <color rgb="FF7030A0"/>
      <name val="Calibri"/>
      <family val="2"/>
    </font>
    <font>
      <b/>
      <sz val="11"/>
      <color theme="1"/>
      <name val="Calibri"/>
      <family val="2"/>
      <scheme val="minor"/>
    </font>
    <font>
      <b/>
      <sz val="11"/>
      <color theme="0"/>
      <name val="Calibri"/>
      <family val="2"/>
    </font>
    <font>
      <b/>
      <sz val="11"/>
      <color rgb="FFFF0000"/>
      <name val="Calibri"/>
      <family val="2"/>
      <scheme val="minor"/>
    </font>
    <font>
      <b/>
      <sz val="11"/>
      <color theme="0"/>
      <name val="Calibri"/>
      <family val="2"/>
      <scheme val="minor"/>
    </font>
    <font>
      <sz val="11"/>
      <color theme="2" tint="-0.34998626667073579"/>
      <name val="Calibri"/>
      <family val="2"/>
      <scheme val="major"/>
    </font>
    <font>
      <sz val="11"/>
      <color theme="2" tint="-0.34998626667073579"/>
      <name val="Calibri"/>
      <family val="2"/>
      <scheme val="minor"/>
    </font>
    <font>
      <b/>
      <sz val="11"/>
      <name val="Calibri"/>
      <family val="2"/>
      <scheme val="major"/>
    </font>
    <font>
      <b/>
      <sz val="14"/>
      <color rgb="FF000000"/>
      <name val="Calibri"/>
      <family val="2"/>
    </font>
    <font>
      <b/>
      <sz val="12"/>
      <color theme="1"/>
      <name val="Calibri"/>
      <family val="2"/>
      <scheme val="minor"/>
    </font>
    <font>
      <sz val="12"/>
      <color theme="1"/>
      <name val="Calibri"/>
      <family val="2"/>
      <scheme val="minor"/>
    </font>
    <font>
      <i/>
      <sz val="12"/>
      <color theme="1"/>
      <name val="Calibri"/>
      <family val="2"/>
      <scheme val="minor"/>
    </font>
    <font>
      <b/>
      <sz val="14"/>
      <name val="Calibri"/>
      <family val="2"/>
      <scheme val="major"/>
    </font>
    <font>
      <sz val="12"/>
      <color rgb="FFFF0000"/>
      <name val="Calibri"/>
      <family val="2"/>
      <scheme val="major"/>
    </font>
    <font>
      <sz val="12"/>
      <name val="Calibri"/>
      <family val="2"/>
      <scheme val="major"/>
    </font>
    <font>
      <b/>
      <sz val="12"/>
      <name val="Calibri"/>
      <family val="2"/>
      <scheme val="major"/>
    </font>
    <font>
      <b/>
      <sz val="12"/>
      <color theme="1"/>
      <name val="Calibri"/>
      <family val="2"/>
      <scheme val="major"/>
    </font>
    <font>
      <sz val="12"/>
      <color theme="1"/>
      <name val="Calibri"/>
      <family val="2"/>
      <scheme val="major"/>
    </font>
  </fonts>
  <fills count="4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rgb="FFE7E6E6"/>
        <bgColor rgb="FFE7E6E6"/>
      </patternFill>
    </fill>
    <fill>
      <patternFill patternType="solid">
        <fgColor rgb="FF224F86"/>
        <bgColor rgb="FF224F86"/>
      </patternFill>
    </fill>
    <fill>
      <patternFill patternType="solid">
        <fgColor rgb="FFD9E2F3"/>
        <bgColor rgb="FFD9E2F3"/>
      </patternFill>
    </fill>
    <fill>
      <patternFill patternType="solid">
        <fgColor rgb="FFECECEC"/>
        <bgColor rgb="FFECECEC"/>
      </patternFill>
    </fill>
    <fill>
      <patternFill patternType="solid">
        <fgColor theme="0" tint="-0.499984740745262"/>
        <bgColor rgb="FFDEEAF6"/>
      </patternFill>
    </fill>
    <fill>
      <patternFill patternType="solid">
        <fgColor theme="9" tint="0.79998168889431442"/>
        <bgColor rgb="FFDEEAF6"/>
      </patternFill>
    </fill>
    <fill>
      <patternFill patternType="solid">
        <fgColor rgb="FFF1F7ED"/>
        <bgColor indexed="64"/>
      </patternFill>
    </fill>
    <fill>
      <patternFill patternType="solid">
        <fgColor theme="0"/>
        <bgColor rgb="FFD8D8D8"/>
      </patternFill>
    </fill>
    <fill>
      <patternFill patternType="solid">
        <fgColor theme="0"/>
        <bgColor indexed="64"/>
      </patternFill>
    </fill>
    <fill>
      <patternFill patternType="solid">
        <fgColor rgb="FFCCCCFF"/>
        <bgColor indexed="64"/>
      </patternFill>
    </fill>
    <fill>
      <patternFill patternType="solid">
        <fgColor rgb="FF92D050"/>
        <bgColor rgb="FFA8D08D"/>
      </patternFill>
    </fill>
    <fill>
      <patternFill patternType="solid">
        <fgColor theme="9" tint="0.59999389629810485"/>
        <bgColor rgb="FFDEEAF6"/>
      </patternFill>
    </fill>
    <fill>
      <patternFill patternType="solid">
        <fgColor theme="9" tint="0.59999389629810485"/>
        <bgColor indexed="64"/>
      </patternFill>
    </fill>
    <fill>
      <patternFill patternType="solid">
        <fgColor theme="0" tint="-0.499984740745262"/>
        <bgColor indexed="64"/>
      </patternFill>
    </fill>
    <fill>
      <patternFill patternType="solid">
        <fgColor theme="9" tint="0.59999389629810485"/>
        <bgColor theme="0"/>
      </patternFill>
    </fill>
    <fill>
      <patternFill patternType="solid">
        <fgColor rgb="FFF1F7ED"/>
        <bgColor theme="0"/>
      </patternFill>
    </fill>
    <fill>
      <patternFill patternType="solid">
        <fgColor rgb="FFCCCCFF"/>
        <bgColor theme="0"/>
      </patternFill>
    </fill>
    <fill>
      <patternFill patternType="solid">
        <fgColor theme="0" tint="-0.499984740745262"/>
        <bgColor theme="0"/>
      </patternFill>
    </fill>
    <fill>
      <patternFill patternType="solid">
        <fgColor theme="1" tint="0.499984740745262"/>
        <bgColor indexed="64"/>
      </patternFill>
    </fill>
    <fill>
      <patternFill patternType="solid">
        <fgColor theme="2" tint="-0.14999847407452621"/>
        <bgColor indexed="64"/>
      </patternFill>
    </fill>
    <fill>
      <patternFill patternType="solid">
        <fgColor rgb="FF92D050"/>
        <bgColor rgb="FF000000"/>
      </patternFill>
    </fill>
    <fill>
      <patternFill patternType="solid">
        <fgColor rgb="FF92D050"/>
        <bgColor theme="0"/>
      </patternFill>
    </fill>
    <fill>
      <patternFill patternType="solid">
        <fgColor theme="8" tint="0.79998168889431442"/>
        <bgColor indexed="64"/>
      </patternFill>
    </fill>
    <fill>
      <patternFill patternType="solid">
        <fgColor rgb="FFCC0066"/>
        <bgColor rgb="FFA8D08D"/>
      </patternFill>
    </fill>
    <fill>
      <patternFill patternType="solid">
        <fgColor rgb="FFC00000"/>
        <bgColor rgb="FF548135"/>
      </patternFill>
    </fill>
    <fill>
      <patternFill patternType="solid">
        <fgColor theme="2" tint="-0.14999847407452621"/>
        <bgColor rgb="FFD8D8D8"/>
      </patternFill>
    </fill>
    <fill>
      <patternFill patternType="solid">
        <fgColor theme="9" tint="0.59999389629810485"/>
        <bgColor rgb="FFD8D8D8"/>
      </patternFill>
    </fill>
    <fill>
      <patternFill patternType="solid">
        <fgColor rgb="FF92D050"/>
        <bgColor indexed="64"/>
      </patternFill>
    </fill>
    <fill>
      <patternFill patternType="solid">
        <fgColor rgb="FF7030A0"/>
        <bgColor indexed="64"/>
      </patternFill>
    </fill>
    <fill>
      <patternFill patternType="solid">
        <fgColor theme="1"/>
        <bgColor indexed="64"/>
      </patternFill>
    </fill>
    <fill>
      <patternFill patternType="solid">
        <fgColor rgb="FFF1F7ED"/>
        <bgColor rgb="FFF1F7ED"/>
      </patternFill>
    </fill>
    <fill>
      <patternFill patternType="solid">
        <fgColor rgb="FFC5E0B3"/>
        <bgColor rgb="FFC5E0B3"/>
      </patternFill>
    </fill>
    <fill>
      <patternFill patternType="solid">
        <fgColor theme="9" tint="-0.249977111117893"/>
        <bgColor theme="0"/>
      </patternFill>
    </fill>
    <fill>
      <patternFill patternType="solid">
        <fgColor theme="9" tint="-0.249977111117893"/>
        <bgColor rgb="FF000000"/>
      </patternFill>
    </fill>
    <fill>
      <patternFill patternType="solid">
        <fgColor theme="2" tint="-4.9989318521683403E-2"/>
        <bgColor rgb="FFD8D8D8"/>
      </patternFill>
    </fill>
    <fill>
      <patternFill patternType="solid">
        <fgColor theme="5" tint="0.39997558519241921"/>
        <bgColor rgb="FFD8D8D8"/>
      </patternFill>
    </fill>
    <fill>
      <patternFill patternType="solid">
        <fgColor theme="9" tint="0.59999389629810485"/>
        <bgColor rgb="FFE7E6E6"/>
      </patternFill>
    </fill>
    <fill>
      <patternFill patternType="solid">
        <fgColor rgb="FFF1F7ED"/>
        <bgColor rgb="FFDEEAF6"/>
      </patternFill>
    </fill>
  </fills>
  <borders count="64">
    <border>
      <left/>
      <right/>
      <top/>
      <bottom/>
      <diagonal/>
    </border>
    <border>
      <left style="medium">
        <color rgb="FF000000"/>
      </left>
      <right/>
      <top style="medium">
        <color rgb="FF000000"/>
      </top>
      <bottom/>
      <diagonal/>
    </border>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bottom style="double">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indexed="64"/>
      </left>
      <right style="medium">
        <color rgb="FF000000"/>
      </right>
      <top style="medium">
        <color rgb="FF000000"/>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s>
  <cellStyleXfs count="1">
    <xf numFmtId="0" fontId="0" fillId="0" borderId="0"/>
  </cellStyleXfs>
  <cellXfs count="316">
    <xf numFmtId="0" fontId="0" fillId="0" borderId="0" xfId="0"/>
    <xf numFmtId="0" fontId="6" fillId="0" borderId="0" xfId="0" applyFont="1"/>
    <xf numFmtId="0" fontId="4" fillId="0" borderId="0" xfId="0" applyFont="1"/>
    <xf numFmtId="0" fontId="4" fillId="0" borderId="0" xfId="0" applyFont="1" applyAlignment="1">
      <alignment horizontal="right"/>
    </xf>
    <xf numFmtId="1" fontId="6" fillId="3" borderId="5" xfId="0" applyNumberFormat="1" applyFont="1" applyFill="1" applyBorder="1"/>
    <xf numFmtId="0" fontId="9" fillId="0" borderId="0" xfId="0" applyFont="1" applyAlignment="1">
      <alignment horizontal="right"/>
    </xf>
    <xf numFmtId="0" fontId="4" fillId="0" borderId="0" xfId="0" applyFont="1" applyAlignment="1">
      <alignment horizontal="left" vertical="center"/>
    </xf>
    <xf numFmtId="0" fontId="6" fillId="0" borderId="0" xfId="0" applyFont="1" applyAlignment="1">
      <alignment horizontal="right"/>
    </xf>
    <xf numFmtId="0" fontId="8" fillId="0" borderId="0" xfId="0" applyFont="1" applyAlignment="1">
      <alignment horizontal="left"/>
    </xf>
    <xf numFmtId="0" fontId="4" fillId="0" borderId="6" xfId="0" applyFont="1" applyBorder="1" applyAlignment="1">
      <alignment horizontal="left" vertical="top"/>
    </xf>
    <xf numFmtId="0" fontId="4" fillId="0" borderId="0" xfId="0" applyFont="1" applyAlignment="1">
      <alignment horizontal="left"/>
    </xf>
    <xf numFmtId="49" fontId="6" fillId="0" borderId="0" xfId="0" applyNumberFormat="1" applyFont="1" applyAlignment="1">
      <alignment horizontal="right" vertical="center"/>
    </xf>
    <xf numFmtId="0" fontId="6" fillId="0" borderId="0" xfId="0" applyFont="1" applyAlignment="1">
      <alignment horizontal="right" vertical="center"/>
    </xf>
    <xf numFmtId="0" fontId="6" fillId="3" borderId="5" xfId="0" applyFont="1" applyFill="1" applyBorder="1"/>
    <xf numFmtId="0" fontId="4"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5" xfId="0" applyFont="1" applyBorder="1"/>
    <xf numFmtId="0" fontId="6" fillId="0" borderId="5" xfId="0" applyFont="1" applyBorder="1" applyAlignment="1">
      <alignment vertical="center"/>
    </xf>
    <xf numFmtId="49" fontId="11" fillId="6" borderId="5" xfId="0" applyNumberFormat="1" applyFont="1" applyFill="1" applyBorder="1" applyAlignment="1">
      <alignment horizontal="center" vertical="top" wrapText="1"/>
    </xf>
    <xf numFmtId="49" fontId="12" fillId="0" borderId="0" xfId="0" applyNumberFormat="1" applyFont="1"/>
    <xf numFmtId="49" fontId="12" fillId="7" borderId="5" xfId="0" applyNumberFormat="1" applyFont="1" applyFill="1" applyBorder="1" applyAlignment="1">
      <alignment wrapText="1"/>
    </xf>
    <xf numFmtId="49" fontId="13" fillId="8" borderId="5" xfId="0" applyNumberFormat="1" applyFont="1" applyFill="1" applyBorder="1" applyAlignment="1">
      <alignment wrapText="1"/>
    </xf>
    <xf numFmtId="49" fontId="12" fillId="8" borderId="5" xfId="0" applyNumberFormat="1" applyFont="1" applyFill="1" applyBorder="1" applyAlignment="1">
      <alignment wrapText="1"/>
    </xf>
    <xf numFmtId="49" fontId="14" fillId="8" borderId="5" xfId="0" applyNumberFormat="1" applyFont="1" applyFill="1" applyBorder="1" applyAlignment="1">
      <alignment wrapText="1"/>
    </xf>
    <xf numFmtId="49" fontId="13" fillId="7" borderId="5" xfId="0" applyNumberFormat="1" applyFont="1" applyFill="1" applyBorder="1" applyAlignment="1">
      <alignment wrapText="1"/>
    </xf>
    <xf numFmtId="49" fontId="12" fillId="7" borderId="2" xfId="0" applyNumberFormat="1" applyFont="1" applyFill="1" applyBorder="1"/>
    <xf numFmtId="49" fontId="6" fillId="0" borderId="0" xfId="0" applyNumberFormat="1" applyFont="1"/>
    <xf numFmtId="0" fontId="0" fillId="0" borderId="2" xfId="0" applyBorder="1"/>
    <xf numFmtId="1" fontId="6" fillId="12" borderId="2" xfId="0" applyNumberFormat="1" applyFont="1" applyFill="1" applyBorder="1"/>
    <xf numFmtId="9" fontId="6" fillId="12" borderId="2" xfId="0" applyNumberFormat="1" applyFont="1" applyFill="1" applyBorder="1"/>
    <xf numFmtId="1" fontId="4" fillId="12" borderId="2" xfId="0" applyNumberFormat="1" applyFont="1" applyFill="1" applyBorder="1"/>
    <xf numFmtId="1" fontId="6" fillId="3" borderId="9" xfId="0" applyNumberFormat="1" applyFont="1" applyFill="1" applyBorder="1"/>
    <xf numFmtId="0" fontId="24" fillId="13" borderId="0" xfId="0" applyFont="1" applyFill="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19" fillId="0" borderId="8" xfId="0" applyFont="1" applyBorder="1" applyAlignment="1">
      <alignment horizontal="left" vertical="top" wrapText="1"/>
    </xf>
    <xf numFmtId="0" fontId="22" fillId="0" borderId="0" xfId="0" applyFont="1" applyAlignment="1">
      <alignment horizontal="left" vertical="top" wrapText="1"/>
    </xf>
    <xf numFmtId="0" fontId="25" fillId="0" borderId="0" xfId="0" applyFont="1" applyAlignment="1">
      <alignment horizontal="left" vertical="top" wrapText="1"/>
    </xf>
    <xf numFmtId="0" fontId="4" fillId="0" borderId="8" xfId="0" applyFont="1" applyBorder="1" applyAlignment="1">
      <alignment horizontal="left" vertical="top" wrapText="1"/>
    </xf>
    <xf numFmtId="0" fontId="22" fillId="0" borderId="0" xfId="0" applyFont="1"/>
    <xf numFmtId="0" fontId="23" fillId="0" borderId="0" xfId="0" applyFont="1" applyAlignment="1">
      <alignment horizontal="left" vertical="top" wrapText="1"/>
    </xf>
    <xf numFmtId="0" fontId="30" fillId="0" borderId="15" xfId="0" applyFont="1" applyBorder="1" applyAlignment="1">
      <alignment horizontal="left" vertical="top" wrapText="1"/>
    </xf>
    <xf numFmtId="0" fontId="31" fillId="0" borderId="15" xfId="0" applyFont="1" applyBorder="1" applyAlignment="1">
      <alignment horizontal="left" vertical="top" wrapText="1"/>
    </xf>
    <xf numFmtId="10" fontId="4" fillId="12" borderId="2" xfId="0" applyNumberFormat="1" applyFont="1" applyFill="1" applyBorder="1"/>
    <xf numFmtId="1" fontId="6" fillId="3" borderId="6" xfId="0" applyNumberFormat="1" applyFont="1" applyFill="1" applyBorder="1"/>
    <xf numFmtId="1" fontId="6" fillId="3" borderId="33" xfId="0" applyNumberFormat="1" applyFont="1" applyFill="1" applyBorder="1"/>
    <xf numFmtId="1" fontId="6" fillId="3" borderId="9" xfId="0" applyNumberFormat="1" applyFont="1" applyFill="1" applyBorder="1" applyAlignment="1">
      <alignment vertical="top" wrapText="1"/>
    </xf>
    <xf numFmtId="9" fontId="4" fillId="3" borderId="18" xfId="0" applyNumberFormat="1" applyFont="1" applyFill="1" applyBorder="1" applyAlignment="1">
      <alignment vertical="top" wrapText="1"/>
    </xf>
    <xf numFmtId="1" fontId="4" fillId="3" borderId="18" xfId="0" applyNumberFormat="1" applyFont="1" applyFill="1" applyBorder="1" applyAlignment="1">
      <alignment vertical="top" wrapText="1"/>
    </xf>
    <xf numFmtId="0" fontId="4" fillId="3" borderId="18" xfId="0" applyFont="1" applyFill="1" applyBorder="1" applyAlignment="1">
      <alignment vertical="top" wrapText="1"/>
    </xf>
    <xf numFmtId="0" fontId="4" fillId="19" borderId="17" xfId="0" applyFont="1" applyFill="1" applyBorder="1" applyAlignment="1">
      <alignment vertical="top" wrapText="1"/>
    </xf>
    <xf numFmtId="0" fontId="6" fillId="17" borderId="18" xfId="0" applyFont="1" applyFill="1" applyBorder="1" applyAlignment="1">
      <alignment horizontal="left" vertical="top" wrapText="1"/>
    </xf>
    <xf numFmtId="0" fontId="4" fillId="20" borderId="17" xfId="0" applyFont="1" applyFill="1" applyBorder="1" applyAlignment="1">
      <alignment vertical="top" wrapText="1"/>
    </xf>
    <xf numFmtId="0" fontId="26" fillId="11" borderId="18" xfId="0" applyFont="1" applyFill="1" applyBorder="1" applyAlignment="1">
      <alignment horizontal="left" vertical="top" wrapText="1"/>
    </xf>
    <xf numFmtId="0" fontId="26" fillId="17" borderId="13" xfId="0" applyFont="1" applyFill="1" applyBorder="1" applyAlignment="1">
      <alignment horizontal="left" vertical="top" wrapText="1"/>
    </xf>
    <xf numFmtId="0" fontId="26" fillId="17" borderId="9" xfId="0" applyFont="1" applyFill="1" applyBorder="1" applyAlignment="1">
      <alignment horizontal="left" vertical="top" wrapText="1"/>
    </xf>
    <xf numFmtId="0" fontId="4" fillId="19" borderId="23" xfId="0" applyFont="1" applyFill="1" applyBorder="1" applyAlignment="1">
      <alignment vertical="top" wrapText="1"/>
    </xf>
    <xf numFmtId="0" fontId="4" fillId="21" borderId="25" xfId="0" applyFont="1" applyFill="1" applyBorder="1" applyAlignment="1">
      <alignment vertical="top" wrapText="1"/>
    </xf>
    <xf numFmtId="0" fontId="24" fillId="0" borderId="0" xfId="0" applyFont="1" applyAlignment="1">
      <alignment horizontal="left"/>
    </xf>
    <xf numFmtId="0" fontId="32" fillId="17" borderId="36" xfId="0" applyFont="1" applyFill="1" applyBorder="1" applyAlignment="1">
      <alignment horizontal="left" vertical="top" wrapText="1"/>
    </xf>
    <xf numFmtId="0" fontId="32" fillId="17" borderId="37" xfId="0" applyFont="1" applyFill="1" applyBorder="1" applyAlignment="1">
      <alignment horizontal="left" vertical="top" wrapText="1"/>
    </xf>
    <xf numFmtId="0" fontId="32" fillId="17" borderId="38" xfId="0" applyFont="1" applyFill="1" applyBorder="1" applyAlignment="1">
      <alignment horizontal="left" vertical="top" wrapText="1"/>
    </xf>
    <xf numFmtId="0" fontId="29" fillId="17" borderId="35" xfId="0" applyFont="1" applyFill="1" applyBorder="1" applyAlignment="1">
      <alignment horizontal="left" vertical="top" wrapText="1"/>
    </xf>
    <xf numFmtId="0" fontId="23" fillId="0" borderId="15" xfId="0" applyFont="1" applyBorder="1" applyAlignment="1">
      <alignment horizontal="left" vertical="top" wrapText="1"/>
    </xf>
    <xf numFmtId="0" fontId="16" fillId="0" borderId="22" xfId="0" applyFont="1" applyBorder="1" applyAlignment="1">
      <alignment horizontal="left" vertical="top" wrapText="1"/>
    </xf>
    <xf numFmtId="0" fontId="16" fillId="0" borderId="24" xfId="0" applyFont="1" applyBorder="1" applyAlignment="1">
      <alignment horizontal="left" vertical="top" wrapText="1"/>
    </xf>
    <xf numFmtId="0" fontId="16" fillId="0" borderId="27" xfId="0" applyFont="1" applyBorder="1" applyAlignment="1">
      <alignment horizontal="left" vertical="top" wrapText="1"/>
    </xf>
    <xf numFmtId="0" fontId="4" fillId="0" borderId="19" xfId="0" applyFont="1" applyBorder="1" applyAlignment="1">
      <alignment horizontal="left" vertical="top" wrapText="1"/>
    </xf>
    <xf numFmtId="0" fontId="6" fillId="0" borderId="22" xfId="0" applyFont="1" applyBorder="1" applyAlignment="1">
      <alignment horizontal="left" vertical="top" wrapText="1"/>
    </xf>
    <xf numFmtId="0" fontId="6" fillId="0" borderId="24" xfId="0" applyFont="1" applyBorder="1" applyAlignment="1">
      <alignment horizontal="left" vertical="top" wrapText="1"/>
    </xf>
    <xf numFmtId="0" fontId="4" fillId="19" borderId="20" xfId="0" applyFont="1" applyFill="1" applyBorder="1" applyAlignment="1">
      <alignment horizontal="left" vertical="top" wrapText="1"/>
    </xf>
    <xf numFmtId="0" fontId="26" fillId="14" borderId="28" xfId="0" applyFont="1" applyFill="1" applyBorder="1" applyAlignment="1">
      <alignment horizontal="left" vertical="top" wrapText="1"/>
    </xf>
    <xf numFmtId="0" fontId="4" fillId="22" borderId="20" xfId="0" applyFont="1" applyFill="1" applyBorder="1" applyAlignment="1">
      <alignment vertical="top" wrapText="1"/>
    </xf>
    <xf numFmtId="0" fontId="26" fillId="18" borderId="13" xfId="0" applyFont="1" applyFill="1" applyBorder="1" applyAlignment="1">
      <alignment horizontal="left" vertical="top" wrapText="1"/>
    </xf>
    <xf numFmtId="0" fontId="4" fillId="22" borderId="25" xfId="0" applyFont="1" applyFill="1" applyBorder="1" applyAlignment="1">
      <alignment vertical="top" wrapText="1"/>
    </xf>
    <xf numFmtId="0" fontId="26" fillId="18" borderId="28" xfId="0" applyFont="1" applyFill="1" applyBorder="1" applyAlignment="1">
      <alignment horizontal="left" vertical="top" wrapText="1"/>
    </xf>
    <xf numFmtId="0" fontId="4" fillId="2" borderId="2" xfId="0" applyFont="1" applyFill="1" applyBorder="1" applyAlignment="1">
      <alignment vertical="top" wrapText="1"/>
    </xf>
    <xf numFmtId="0" fontId="26" fillId="13" borderId="2" xfId="0" applyFont="1" applyFill="1" applyBorder="1" applyAlignment="1">
      <alignment horizontal="left" vertical="top" wrapText="1"/>
    </xf>
    <xf numFmtId="0" fontId="0" fillId="13" borderId="0" xfId="0" applyFill="1" applyAlignment="1">
      <alignment horizontal="left" vertical="top" wrapText="1"/>
    </xf>
    <xf numFmtId="0" fontId="36" fillId="0" borderId="19" xfId="0" applyFont="1" applyBorder="1" applyAlignment="1">
      <alignment horizontal="left" vertical="top" wrapText="1"/>
    </xf>
    <xf numFmtId="0" fontId="4" fillId="19" borderId="31" xfId="0" applyFont="1" applyFill="1" applyBorder="1" applyAlignment="1">
      <alignment vertical="top" wrapText="1"/>
    </xf>
    <xf numFmtId="0" fontId="26" fillId="17" borderId="26" xfId="0" applyFont="1" applyFill="1" applyBorder="1" applyAlignment="1">
      <alignment horizontal="left" vertical="top" wrapText="1"/>
    </xf>
    <xf numFmtId="0" fontId="10" fillId="0" borderId="19" xfId="0" applyFont="1" applyBorder="1" applyAlignment="1">
      <alignment horizontal="left" vertical="top" wrapText="1"/>
    </xf>
    <xf numFmtId="0" fontId="10" fillId="0" borderId="22" xfId="0" applyFont="1" applyBorder="1" applyAlignment="1">
      <alignment horizontal="left" vertical="top" wrapText="1"/>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0" fillId="0" borderId="32" xfId="0" applyFont="1" applyBorder="1" applyAlignment="1">
      <alignment horizontal="left" vertical="top" wrapText="1"/>
    </xf>
    <xf numFmtId="0" fontId="10" fillId="0" borderId="43" xfId="0" applyFont="1" applyBorder="1" applyAlignment="1">
      <alignment horizontal="left" vertical="top" wrapText="1"/>
    </xf>
    <xf numFmtId="0" fontId="10" fillId="13" borderId="40" xfId="0" applyFont="1" applyFill="1" applyBorder="1" applyAlignment="1">
      <alignment horizontal="left" vertical="top" wrapText="1"/>
    </xf>
    <xf numFmtId="0" fontId="6" fillId="0" borderId="46" xfId="0" applyFont="1" applyBorder="1" applyAlignment="1">
      <alignment vertical="top" wrapText="1"/>
    </xf>
    <xf numFmtId="0" fontId="6" fillId="0" borderId="33" xfId="0" applyFont="1" applyBorder="1" applyAlignment="1">
      <alignment vertical="top" wrapText="1"/>
    </xf>
    <xf numFmtId="0" fontId="10" fillId="0" borderId="46" xfId="0" applyFont="1" applyBorder="1"/>
    <xf numFmtId="0" fontId="4" fillId="0" borderId="9" xfId="0" applyFont="1" applyBorder="1" applyAlignment="1">
      <alignment horizontal="left" vertical="top" wrapText="1"/>
    </xf>
    <xf numFmtId="0" fontId="6" fillId="0" borderId="9" xfId="0" applyFont="1" applyBorder="1" applyAlignment="1">
      <alignment horizontal="left" vertical="top" wrapText="1"/>
    </xf>
    <xf numFmtId="0" fontId="4" fillId="0" borderId="0" xfId="0" applyFont="1" applyAlignment="1">
      <alignment horizontal="center" vertical="center" wrapText="1"/>
    </xf>
    <xf numFmtId="1" fontId="38" fillId="15" borderId="3" xfId="0" applyNumberFormat="1" applyFont="1" applyFill="1" applyBorder="1" applyAlignment="1">
      <alignment vertical="top" wrapText="1"/>
    </xf>
    <xf numFmtId="0" fontId="38" fillId="25" borderId="14" xfId="0" applyFont="1" applyFill="1" applyBorder="1" applyAlignment="1">
      <alignment vertical="top" wrapText="1"/>
    </xf>
    <xf numFmtId="0" fontId="38" fillId="26" borderId="11" xfId="0" applyFont="1" applyFill="1" applyBorder="1" applyAlignment="1">
      <alignment vertical="top" wrapText="1"/>
    </xf>
    <xf numFmtId="0" fontId="8" fillId="0" borderId="2" xfId="0" applyFont="1" applyBorder="1" applyAlignment="1">
      <alignment horizontal="left"/>
    </xf>
    <xf numFmtId="0" fontId="7" fillId="29" borderId="34" xfId="0" applyFont="1" applyFill="1" applyBorder="1" applyAlignment="1">
      <alignment vertical="top" wrapText="1"/>
    </xf>
    <xf numFmtId="0" fontId="6" fillId="27" borderId="9" xfId="0" applyFont="1" applyFill="1" applyBorder="1" applyAlignment="1" applyProtection="1">
      <alignment horizontal="right"/>
      <protection locked="0"/>
    </xf>
    <xf numFmtId="1" fontId="4" fillId="31" borderId="18" xfId="0" applyNumberFormat="1" applyFont="1" applyFill="1" applyBorder="1" applyAlignment="1">
      <alignment vertical="top" wrapText="1"/>
    </xf>
    <xf numFmtId="1" fontId="6" fillId="31" borderId="5" xfId="0" applyNumberFormat="1" applyFont="1" applyFill="1" applyBorder="1"/>
    <xf numFmtId="0" fontId="6" fillId="31" borderId="5" xfId="0" applyFont="1" applyFill="1" applyBorder="1"/>
    <xf numFmtId="1" fontId="26" fillId="17" borderId="9" xfId="0" applyNumberFormat="1" applyFont="1" applyFill="1" applyBorder="1"/>
    <xf numFmtId="1" fontId="6" fillId="31" borderId="9" xfId="0" applyNumberFormat="1" applyFont="1" applyFill="1" applyBorder="1"/>
    <xf numFmtId="0" fontId="41" fillId="0" borderId="2" xfId="0" applyFont="1" applyBorder="1" applyAlignment="1">
      <alignment horizontal="right"/>
    </xf>
    <xf numFmtId="1" fontId="41" fillId="0" borderId="2" xfId="0" applyNumberFormat="1" applyFont="1" applyBorder="1" applyAlignment="1">
      <alignment horizontal="right"/>
    </xf>
    <xf numFmtId="1" fontId="41" fillId="0" borderId="0" xfId="0" applyNumberFormat="1" applyFont="1"/>
    <xf numFmtId="0" fontId="41" fillId="0" borderId="0" xfId="0" applyFont="1"/>
    <xf numFmtId="0" fontId="33" fillId="0" borderId="2" xfId="0" applyFont="1" applyBorder="1"/>
    <xf numFmtId="0" fontId="42" fillId="0" borderId="2" xfId="0" applyFont="1" applyBorder="1"/>
    <xf numFmtId="0" fontId="37" fillId="0" borderId="2" xfId="0" applyFont="1" applyBorder="1"/>
    <xf numFmtId="0" fontId="0" fillId="34" borderId="0" xfId="0" applyFill="1"/>
    <xf numFmtId="0" fontId="3" fillId="0" borderId="0" xfId="0" applyFont="1" applyProtection="1">
      <protection locked="0"/>
    </xf>
    <xf numFmtId="0" fontId="0" fillId="0" borderId="2" xfId="0" applyBorder="1" applyProtection="1">
      <protection locked="0"/>
    </xf>
    <xf numFmtId="0" fontId="0" fillId="23" borderId="2" xfId="0" applyFill="1" applyBorder="1" applyProtection="1">
      <protection locked="0"/>
    </xf>
    <xf numFmtId="0" fontId="37" fillId="0" borderId="0" xfId="0" applyFont="1"/>
    <xf numFmtId="0" fontId="37" fillId="0" borderId="9" xfId="0" applyFont="1" applyBorder="1"/>
    <xf numFmtId="0" fontId="37" fillId="32" borderId="9" xfId="0" applyFont="1" applyFill="1" applyBorder="1"/>
    <xf numFmtId="0" fontId="40" fillId="33" borderId="9" xfId="0" applyFont="1" applyFill="1" applyBorder="1"/>
    <xf numFmtId="0" fontId="32" fillId="0" borderId="9" xfId="0" applyFont="1" applyBorder="1" applyAlignment="1">
      <alignment horizontal="right"/>
    </xf>
    <xf numFmtId="0" fontId="32" fillId="0" borderId="9" xfId="0" applyFont="1" applyBorder="1" applyAlignment="1">
      <alignment horizontal="right" vertical="center"/>
    </xf>
    <xf numFmtId="0" fontId="22" fillId="0" borderId="9" xfId="0" applyFont="1" applyBorder="1"/>
    <xf numFmtId="0" fontId="26" fillId="0" borderId="9" xfId="0" applyFont="1" applyBorder="1"/>
    <xf numFmtId="0" fontId="6" fillId="0" borderId="9" xfId="0" applyFont="1" applyBorder="1" applyAlignment="1">
      <alignment horizontal="right"/>
    </xf>
    <xf numFmtId="0" fontId="0" fillId="0" borderId="9" xfId="0" applyBorder="1" applyAlignment="1">
      <alignment horizontal="right"/>
    </xf>
    <xf numFmtId="0" fontId="37" fillId="0" borderId="0" xfId="0" applyFont="1" applyAlignment="1">
      <alignment horizontal="right"/>
    </xf>
    <xf numFmtId="0" fontId="34" fillId="17" borderId="18" xfId="0" applyFont="1" applyFill="1" applyBorder="1" applyAlignment="1">
      <alignment horizontal="left" vertical="top" wrapText="1"/>
    </xf>
    <xf numFmtId="0" fontId="28" fillId="17" borderId="35" xfId="0" applyFont="1" applyFill="1" applyBorder="1" applyAlignment="1">
      <alignment horizontal="left" vertical="top" wrapText="1"/>
    </xf>
    <xf numFmtId="0" fontId="44" fillId="0" borderId="0" xfId="0" applyFont="1" applyAlignment="1">
      <alignment horizontal="left" vertical="top" wrapText="1"/>
    </xf>
    <xf numFmtId="0" fontId="6" fillId="17" borderId="0" xfId="0" applyFont="1" applyFill="1" applyAlignment="1">
      <alignment horizontal="left" vertical="top" wrapText="1"/>
    </xf>
    <xf numFmtId="0" fontId="6" fillId="11" borderId="0" xfId="0" applyFont="1" applyFill="1" applyAlignment="1">
      <alignment horizontal="left" vertical="top" wrapText="1"/>
    </xf>
    <xf numFmtId="0" fontId="6" fillId="18" borderId="0" xfId="0" applyFont="1" applyFill="1" applyAlignment="1">
      <alignment horizontal="left" vertical="top" wrapText="1"/>
    </xf>
    <xf numFmtId="0" fontId="6" fillId="36" borderId="49" xfId="0" applyFont="1" applyFill="1" applyBorder="1" applyAlignment="1">
      <alignment horizontal="left" vertical="top" wrapText="1"/>
    </xf>
    <xf numFmtId="0" fontId="2" fillId="17" borderId="36" xfId="0" applyFont="1" applyFill="1" applyBorder="1" applyAlignment="1">
      <alignment horizontal="left" vertical="top" wrapText="1"/>
    </xf>
    <xf numFmtId="0" fontId="6" fillId="36" borderId="6" xfId="0" applyFont="1" applyFill="1" applyBorder="1" applyAlignment="1">
      <alignment horizontal="left" vertical="top" wrapText="1"/>
    </xf>
    <xf numFmtId="0" fontId="35" fillId="36" borderId="6" xfId="0" applyFont="1" applyFill="1" applyBorder="1" applyAlignment="1">
      <alignment horizontal="left" vertical="top" wrapText="1"/>
    </xf>
    <xf numFmtId="0" fontId="27" fillId="36" borderId="6" xfId="0" applyFont="1" applyFill="1" applyBorder="1" applyAlignment="1">
      <alignment horizontal="left" vertical="top" wrapText="1"/>
    </xf>
    <xf numFmtId="0" fontId="2" fillId="17" borderId="45" xfId="0" applyFont="1" applyFill="1" applyBorder="1" applyAlignment="1">
      <alignment horizontal="left" vertical="top" wrapText="1"/>
    </xf>
    <xf numFmtId="0" fontId="6" fillId="17" borderId="9" xfId="0" applyFont="1" applyFill="1" applyBorder="1" applyAlignment="1">
      <alignment horizontal="left" vertical="top" wrapText="1"/>
    </xf>
    <xf numFmtId="0" fontId="6" fillId="17" borderId="13" xfId="0" applyFont="1" applyFill="1" applyBorder="1" applyAlignment="1">
      <alignment horizontal="left" vertical="center" wrapText="1"/>
    </xf>
    <xf numFmtId="0" fontId="6" fillId="36" borderId="53" xfId="0" applyFont="1" applyFill="1" applyBorder="1" applyAlignment="1">
      <alignment horizontal="left" vertical="top" wrapText="1"/>
    </xf>
    <xf numFmtId="0" fontId="38" fillId="37" borderId="11" xfId="0" applyFont="1" applyFill="1" applyBorder="1" applyAlignment="1">
      <alignment vertical="top" wrapText="1"/>
    </xf>
    <xf numFmtId="1" fontId="6" fillId="30" borderId="9" xfId="0" applyNumberFormat="1" applyFont="1" applyFill="1" applyBorder="1"/>
    <xf numFmtId="0" fontId="38" fillId="38" borderId="4" xfId="0" applyFont="1" applyFill="1" applyBorder="1" applyAlignment="1">
      <alignment vertical="top" wrapText="1"/>
    </xf>
    <xf numFmtId="1" fontId="4" fillId="30" borderId="35" xfId="0" applyNumberFormat="1" applyFont="1" applyFill="1" applyBorder="1" applyAlignment="1">
      <alignment vertical="top" wrapText="1"/>
    </xf>
    <xf numFmtId="0" fontId="4" fillId="0" borderId="2" xfId="0" applyFont="1" applyBorder="1" applyAlignment="1">
      <alignment horizontal="left" vertical="center"/>
    </xf>
    <xf numFmtId="0" fontId="6" fillId="30" borderId="6" xfId="0" applyFont="1" applyFill="1" applyBorder="1"/>
    <xf numFmtId="0" fontId="6" fillId="3" borderId="6" xfId="0" applyFont="1" applyFill="1" applyBorder="1"/>
    <xf numFmtId="0" fontId="4" fillId="0" borderId="2" xfId="0" applyFont="1" applyBorder="1" applyAlignment="1">
      <alignment horizontal="left"/>
    </xf>
    <xf numFmtId="1" fontId="6" fillId="30" borderId="37" xfId="0" applyNumberFormat="1" applyFont="1" applyFill="1" applyBorder="1"/>
    <xf numFmtId="0" fontId="0" fillId="34" borderId="2" xfId="0" applyFill="1" applyBorder="1"/>
    <xf numFmtId="1" fontId="6" fillId="3" borderId="37" xfId="0" applyNumberFormat="1" applyFont="1" applyFill="1" applyBorder="1"/>
    <xf numFmtId="1" fontId="41" fillId="0" borderId="2" xfId="0" applyNumberFormat="1" applyFont="1" applyBorder="1"/>
    <xf numFmtId="1" fontId="7" fillId="28" borderId="54" xfId="0" applyNumberFormat="1" applyFont="1" applyFill="1" applyBorder="1" applyAlignment="1">
      <alignment vertical="top" wrapText="1"/>
    </xf>
    <xf numFmtId="0" fontId="4" fillId="0" borderId="40" xfId="0" applyFont="1" applyBorder="1" applyAlignment="1">
      <alignment horizontal="left" vertical="center"/>
    </xf>
    <xf numFmtId="9" fontId="6" fillId="3" borderId="55" xfId="0" applyNumberFormat="1" applyFont="1" applyFill="1" applyBorder="1"/>
    <xf numFmtId="0" fontId="0" fillId="0" borderId="40" xfId="0" applyBorder="1"/>
    <xf numFmtId="0" fontId="4" fillId="0" borderId="40" xfId="0" applyFont="1" applyBorder="1" applyAlignment="1">
      <alignment horizontal="left"/>
    </xf>
    <xf numFmtId="10" fontId="4" fillId="12" borderId="40" xfId="0" applyNumberFormat="1" applyFont="1" applyFill="1" applyBorder="1"/>
    <xf numFmtId="0" fontId="0" fillId="34" borderId="40" xfId="0" applyFill="1" applyBorder="1"/>
    <xf numFmtId="9" fontId="6" fillId="3" borderId="56" xfId="0" applyNumberFormat="1" applyFont="1" applyFill="1" applyBorder="1"/>
    <xf numFmtId="10" fontId="41" fillId="0" borderId="40" xfId="0" applyNumberFormat="1" applyFont="1" applyBorder="1" applyAlignment="1">
      <alignment horizontal="right"/>
    </xf>
    <xf numFmtId="10" fontId="41" fillId="0" borderId="40" xfId="0" applyNumberFormat="1" applyFont="1" applyBorder="1"/>
    <xf numFmtId="1" fontId="4" fillId="39" borderId="17" xfId="0" applyNumberFormat="1" applyFont="1" applyFill="1" applyBorder="1" applyAlignment="1">
      <alignment vertical="top" wrapText="1"/>
    </xf>
    <xf numFmtId="1" fontId="4" fillId="30" borderId="57" xfId="0" applyNumberFormat="1" applyFont="1" applyFill="1" applyBorder="1" applyAlignment="1">
      <alignment vertical="top" wrapText="1"/>
    </xf>
    <xf numFmtId="1" fontId="4" fillId="31" borderId="11" xfId="0" applyNumberFormat="1" applyFont="1" applyFill="1" applyBorder="1" applyAlignment="1">
      <alignment vertical="top" wrapText="1"/>
    </xf>
    <xf numFmtId="1" fontId="4" fillId="39" borderId="47" xfId="0" applyNumberFormat="1" applyFont="1" applyFill="1" applyBorder="1" applyAlignment="1">
      <alignment vertical="top" wrapText="1"/>
    </xf>
    <xf numFmtId="0" fontId="0" fillId="0" borderId="51" xfId="0" applyBorder="1"/>
    <xf numFmtId="0" fontId="0" fillId="0" borderId="41" xfId="0" applyBorder="1"/>
    <xf numFmtId="0" fontId="6" fillId="0" borderId="2" xfId="0" applyFont="1" applyBorder="1" applyAlignment="1">
      <alignment horizontal="right" vertical="center"/>
    </xf>
    <xf numFmtId="0" fontId="6" fillId="0" borderId="2" xfId="0" applyFont="1" applyBorder="1" applyAlignment="1">
      <alignment horizontal="right" vertical="top"/>
    </xf>
    <xf numFmtId="0" fontId="6" fillId="0" borderId="2" xfId="0" applyFont="1" applyBorder="1" applyAlignment="1">
      <alignment horizontal="right"/>
    </xf>
    <xf numFmtId="0" fontId="26" fillId="0" borderId="2" xfId="0" applyFont="1" applyBorder="1" applyAlignment="1">
      <alignment horizontal="right"/>
    </xf>
    <xf numFmtId="1" fontId="6" fillId="40" borderId="5" xfId="0" applyNumberFormat="1" applyFont="1" applyFill="1" applyBorder="1"/>
    <xf numFmtId="9" fontId="6" fillId="40" borderId="55" xfId="0" applyNumberFormat="1" applyFont="1" applyFill="1" applyBorder="1"/>
    <xf numFmtId="0" fontId="4" fillId="0" borderId="9" xfId="0" applyFont="1" applyBorder="1" applyAlignment="1">
      <alignment vertical="top" wrapText="1"/>
    </xf>
    <xf numFmtId="0" fontId="4" fillId="0" borderId="0" xfId="0" applyFont="1" applyAlignment="1">
      <alignment vertical="top" wrapText="1"/>
    </xf>
    <xf numFmtId="1" fontId="2" fillId="17" borderId="9" xfId="0" applyNumberFormat="1" applyFont="1" applyFill="1" applyBorder="1"/>
    <xf numFmtId="0" fontId="2" fillId="11" borderId="35" xfId="0" applyFont="1" applyFill="1" applyBorder="1" applyAlignment="1">
      <alignment horizontal="left" vertical="top" wrapText="1"/>
    </xf>
    <xf numFmtId="0" fontId="2" fillId="17" borderId="13" xfId="0" applyFont="1" applyFill="1" applyBorder="1" applyAlignment="1">
      <alignment horizontal="left" vertical="top" wrapText="1"/>
    </xf>
    <xf numFmtId="0" fontId="2" fillId="17" borderId="9" xfId="0" applyFont="1" applyFill="1" applyBorder="1" applyAlignment="1">
      <alignment horizontal="left" vertical="top" wrapText="1"/>
    </xf>
    <xf numFmtId="0" fontId="2" fillId="17" borderId="41" xfId="0" applyFont="1" applyFill="1" applyBorder="1" applyAlignment="1">
      <alignment horizontal="left" vertical="top" wrapText="1"/>
    </xf>
    <xf numFmtId="0" fontId="2" fillId="18" borderId="36" xfId="0" applyFont="1" applyFill="1" applyBorder="1" applyAlignment="1">
      <alignment horizontal="left" vertical="top" wrapText="1"/>
    </xf>
    <xf numFmtId="0" fontId="2" fillId="18" borderId="38" xfId="0" applyFont="1" applyFill="1" applyBorder="1" applyAlignment="1">
      <alignment horizontal="left" vertical="top" wrapText="1"/>
    </xf>
    <xf numFmtId="0" fontId="2" fillId="17" borderId="37" xfId="0" applyFont="1" applyFill="1" applyBorder="1" applyAlignment="1">
      <alignment horizontal="left" vertical="top" wrapText="1"/>
    </xf>
    <xf numFmtId="0" fontId="2" fillId="17" borderId="38" xfId="0" applyFont="1" applyFill="1" applyBorder="1" applyAlignment="1">
      <alignment horizontal="left" vertical="top" wrapText="1"/>
    </xf>
    <xf numFmtId="0" fontId="2" fillId="13" borderId="2" xfId="0" applyFont="1" applyFill="1" applyBorder="1" applyAlignment="1">
      <alignment horizontal="left" vertical="top" wrapText="1"/>
    </xf>
    <xf numFmtId="0" fontId="2" fillId="0" borderId="0" xfId="0" applyFont="1"/>
    <xf numFmtId="0" fontId="2" fillId="23" borderId="0" xfId="0" applyFont="1" applyFill="1" applyProtection="1">
      <protection locked="0"/>
    </xf>
    <xf numFmtId="0" fontId="2" fillId="0" borderId="9" xfId="0" applyFont="1" applyBorder="1"/>
    <xf numFmtId="0" fontId="2" fillId="23" borderId="0" xfId="0" applyFont="1" applyFill="1"/>
    <xf numFmtId="0" fontId="4" fillId="0" borderId="37" xfId="0" applyFont="1" applyBorder="1" applyAlignment="1">
      <alignment vertical="top" wrapText="1"/>
    </xf>
    <xf numFmtId="0" fontId="4" fillId="0" borderId="59" xfId="0" applyFont="1" applyBorder="1" applyAlignment="1">
      <alignment vertical="top" wrapText="1"/>
    </xf>
    <xf numFmtId="0" fontId="4" fillId="0" borderId="44" xfId="0" applyFont="1" applyBorder="1" applyAlignment="1">
      <alignment vertical="top" wrapText="1"/>
    </xf>
    <xf numFmtId="0" fontId="6" fillId="0" borderId="0" xfId="0" applyFont="1" applyAlignment="1">
      <alignment horizontal="left" vertical="center"/>
    </xf>
    <xf numFmtId="0" fontId="0" fillId="0" borderId="0" xfId="0" applyAlignment="1">
      <alignment horizontal="center"/>
    </xf>
    <xf numFmtId="1" fontId="0" fillId="17" borderId="9" xfId="0" applyNumberFormat="1" applyFill="1" applyBorder="1"/>
    <xf numFmtId="0" fontId="4" fillId="41" borderId="5" xfId="0" applyFont="1" applyFill="1" applyBorder="1" applyAlignment="1" applyProtection="1">
      <alignment vertical="top" wrapText="1"/>
      <protection locked="0"/>
    </xf>
    <xf numFmtId="0" fontId="6" fillId="41" borderId="5" xfId="0" applyFont="1" applyFill="1" applyBorder="1" applyAlignment="1" applyProtection="1">
      <alignment vertical="top" wrapText="1"/>
      <protection locked="0"/>
    </xf>
    <xf numFmtId="0" fontId="6" fillId="41" borderId="5" xfId="0" applyFont="1" applyFill="1" applyBorder="1" applyAlignment="1" applyProtection="1">
      <alignment horizontal="left" vertical="top" wrapText="1"/>
      <protection locked="0"/>
    </xf>
    <xf numFmtId="0" fontId="6" fillId="5" borderId="5" xfId="0" applyFont="1" applyFill="1" applyBorder="1" applyAlignment="1" applyProtection="1">
      <alignment vertical="top" wrapText="1"/>
      <protection locked="0"/>
    </xf>
    <xf numFmtId="2" fontId="4" fillId="5" borderId="5" xfId="0" applyNumberFormat="1" applyFont="1" applyFill="1" applyBorder="1" applyAlignment="1" applyProtection="1">
      <alignment vertical="top" wrapText="1"/>
      <protection locked="0"/>
    </xf>
    <xf numFmtId="2" fontId="4" fillId="41" borderId="5" xfId="0" applyNumberFormat="1" applyFont="1" applyFill="1" applyBorder="1" applyAlignment="1" applyProtection="1">
      <alignment vertical="top" wrapText="1"/>
      <protection locked="0"/>
    </xf>
    <xf numFmtId="0" fontId="4" fillId="5" borderId="5" xfId="0" applyFont="1" applyFill="1" applyBorder="1" applyAlignment="1" applyProtection="1">
      <alignment vertical="top" wrapText="1"/>
      <protection locked="0"/>
    </xf>
    <xf numFmtId="0" fontId="5" fillId="17" borderId="9" xfId="0" applyFont="1" applyFill="1" applyBorder="1" applyProtection="1">
      <protection locked="0"/>
    </xf>
    <xf numFmtId="0" fontId="4" fillId="41" borderId="9" xfId="0" applyFont="1" applyFill="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6" fillId="5" borderId="37" xfId="0" applyFont="1" applyFill="1" applyBorder="1" applyAlignment="1" applyProtection="1">
      <alignment horizontal="left" vertical="top" wrapText="1"/>
      <protection locked="0"/>
    </xf>
    <xf numFmtId="0" fontId="6" fillId="5" borderId="59" xfId="0" applyFont="1" applyFill="1" applyBorder="1" applyAlignment="1" applyProtection="1">
      <alignment horizontal="left" vertical="top" wrapText="1"/>
      <protection locked="0"/>
    </xf>
    <xf numFmtId="0" fontId="6" fillId="35" borderId="48" xfId="0" applyFont="1" applyFill="1" applyBorder="1" applyAlignment="1">
      <alignment horizontal="left" vertical="top" wrapText="1"/>
    </xf>
    <xf numFmtId="0" fontId="32" fillId="13" borderId="9" xfId="0" applyFont="1" applyFill="1" applyBorder="1" applyAlignment="1" applyProtection="1">
      <alignment horizontal="right"/>
      <protection locked="0"/>
    </xf>
    <xf numFmtId="0" fontId="32" fillId="13" borderId="9" xfId="0" applyFont="1" applyFill="1" applyBorder="1" applyAlignment="1" applyProtection="1">
      <alignment horizontal="right" vertical="center"/>
      <protection locked="0"/>
    </xf>
    <xf numFmtId="0" fontId="31"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2" fillId="13" borderId="0" xfId="0" applyFont="1" applyFill="1"/>
    <xf numFmtId="0" fontId="0" fillId="0" borderId="0" xfId="0" applyProtection="1">
      <protection locked="0"/>
    </xf>
    <xf numFmtId="0" fontId="48"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26" fillId="0" borderId="0" xfId="0" applyFont="1" applyAlignment="1">
      <alignment vertical="top" wrapText="1"/>
    </xf>
    <xf numFmtId="0" fontId="53" fillId="0" borderId="0" xfId="0" applyFont="1" applyAlignment="1">
      <alignment vertical="top" wrapText="1"/>
    </xf>
    <xf numFmtId="0" fontId="0" fillId="0" borderId="0" xfId="0" applyAlignment="1">
      <alignment wrapText="1"/>
    </xf>
    <xf numFmtId="0" fontId="4" fillId="0" borderId="1" xfId="0" applyFont="1" applyBorder="1" applyAlignment="1">
      <alignment horizontal="left" vertical="top" wrapText="1"/>
    </xf>
    <xf numFmtId="0" fontId="4" fillId="0" borderId="4" xfId="0" applyFont="1" applyBorder="1" applyAlignment="1">
      <alignment horizontal="center" vertical="top" wrapText="1"/>
    </xf>
    <xf numFmtId="0" fontId="4" fillId="2" borderId="60" xfId="0" applyFont="1" applyFill="1" applyBorder="1" applyAlignment="1">
      <alignment vertical="top" wrapText="1"/>
    </xf>
    <xf numFmtId="0" fontId="4" fillId="2" borderId="61" xfId="0" applyFont="1" applyFill="1" applyBorder="1" applyAlignment="1">
      <alignment vertical="top" wrapText="1"/>
    </xf>
    <xf numFmtId="0" fontId="4" fillId="2" borderId="61" xfId="0" applyFont="1" applyFill="1" applyBorder="1" applyAlignment="1">
      <alignment horizontal="left" vertical="top" wrapText="1"/>
    </xf>
    <xf numFmtId="0" fontId="4" fillId="2" borderId="62" xfId="0" applyFont="1" applyFill="1" applyBorder="1" applyAlignment="1">
      <alignment vertical="top" wrapText="1"/>
    </xf>
    <xf numFmtId="0" fontId="6" fillId="9" borderId="12" xfId="0" applyFont="1" applyFill="1" applyBorder="1"/>
    <xf numFmtId="0" fontId="7" fillId="4" borderId="10" xfId="0" applyFont="1" applyFill="1" applyBorder="1"/>
    <xf numFmtId="0" fontId="4" fillId="4" borderId="10" xfId="0" applyFont="1" applyFill="1" applyBorder="1"/>
    <xf numFmtId="0" fontId="2" fillId="0" borderId="0" xfId="0" applyFont="1" applyProtection="1">
      <protection locked="0"/>
    </xf>
    <xf numFmtId="0" fontId="0" fillId="11" borderId="35" xfId="0" applyFill="1" applyBorder="1" applyAlignment="1">
      <alignment horizontal="left" vertical="top" wrapText="1"/>
    </xf>
    <xf numFmtId="0" fontId="31" fillId="0" borderId="0" xfId="0" applyFont="1"/>
    <xf numFmtId="0" fontId="0" fillId="0" borderId="0" xfId="0" applyAlignment="1">
      <alignment vertical="top"/>
    </xf>
    <xf numFmtId="0" fontId="0" fillId="0" borderId="0" xfId="0" applyAlignment="1">
      <alignment vertical="top" wrapText="1"/>
    </xf>
    <xf numFmtId="1" fontId="7" fillId="4" borderId="10" xfId="0" applyNumberFormat="1" applyFont="1" applyFill="1" applyBorder="1"/>
    <xf numFmtId="1" fontId="6" fillId="9" borderId="12" xfId="0" applyNumberFormat="1" applyFont="1" applyFill="1" applyBorder="1"/>
    <xf numFmtId="49" fontId="4" fillId="16" borderId="63" xfId="0" applyNumberFormat="1" applyFont="1" applyFill="1" applyBorder="1" applyProtection="1">
      <protection locked="0"/>
    </xf>
    <xf numFmtId="1" fontId="6" fillId="16" borderId="12" xfId="0" applyNumberFormat="1" applyFont="1" applyFill="1" applyBorder="1" applyProtection="1">
      <protection locked="0"/>
    </xf>
    <xf numFmtId="14" fontId="6" fillId="42" borderId="12" xfId="0" applyNumberFormat="1" applyFont="1" applyFill="1" applyBorder="1" applyAlignment="1" applyProtection="1">
      <alignment horizontal="right"/>
      <protection locked="0"/>
    </xf>
    <xf numFmtId="49" fontId="4" fillId="16" borderId="12" xfId="0" applyNumberFormat="1" applyFont="1" applyFill="1" applyBorder="1" applyProtection="1">
      <protection locked="0"/>
    </xf>
    <xf numFmtId="0" fontId="4" fillId="16" borderId="12" xfId="0" applyFont="1" applyFill="1" applyBorder="1" applyAlignment="1" applyProtection="1">
      <alignment horizontal="left" vertical="top" wrapText="1"/>
      <protection locked="0"/>
    </xf>
    <xf numFmtId="0" fontId="4" fillId="16" borderId="12" xfId="0" applyFont="1" applyFill="1" applyBorder="1" applyAlignment="1" applyProtection="1">
      <alignment vertical="top" wrapText="1"/>
      <protection locked="0"/>
    </xf>
    <xf numFmtId="49" fontId="6" fillId="16" borderId="12" xfId="0" applyNumberFormat="1" applyFont="1" applyFill="1" applyBorder="1" applyProtection="1">
      <protection locked="0"/>
    </xf>
    <xf numFmtId="1" fontId="6" fillId="16" borderId="12" xfId="0" applyNumberFormat="1" applyFont="1" applyFill="1" applyBorder="1" applyAlignment="1" applyProtection="1">
      <alignment vertical="top" wrapText="1"/>
      <protection locked="0"/>
    </xf>
    <xf numFmtId="1" fontId="6" fillId="16" borderId="12" xfId="0" applyNumberFormat="1" applyFont="1" applyFill="1" applyBorder="1" applyAlignment="1" applyProtection="1">
      <alignment horizontal="right"/>
      <protection locked="0"/>
    </xf>
    <xf numFmtId="49" fontId="4" fillId="16" borderId="44" xfId="0" applyNumberFormat="1" applyFont="1" applyFill="1" applyBorder="1" applyProtection="1">
      <protection locked="0"/>
    </xf>
    <xf numFmtId="14" fontId="6" fillId="42" borderId="9" xfId="0" applyNumberFormat="1" applyFont="1" applyFill="1" applyBorder="1" applyAlignment="1" applyProtection="1">
      <alignment horizontal="right"/>
      <protection locked="0"/>
    </xf>
    <xf numFmtId="0" fontId="4" fillId="16" borderId="9" xfId="0" applyFont="1" applyFill="1" applyBorder="1" applyAlignment="1" applyProtection="1">
      <alignment vertical="top" wrapText="1"/>
      <protection locked="0"/>
    </xf>
    <xf numFmtId="0" fontId="4" fillId="16" borderId="9" xfId="0" applyFont="1" applyFill="1" applyBorder="1" applyAlignment="1" applyProtection="1">
      <alignment horizontal="left" vertical="top" wrapText="1"/>
      <protection locked="0"/>
    </xf>
    <xf numFmtId="1" fontId="6" fillId="16" borderId="9" xfId="0" applyNumberFormat="1" applyFont="1" applyFill="1" applyBorder="1" applyAlignment="1" applyProtection="1">
      <alignment horizontal="right"/>
      <protection locked="0"/>
    </xf>
    <xf numFmtId="1" fontId="6" fillId="16" borderId="9" xfId="0" applyNumberFormat="1" applyFont="1" applyFill="1" applyBorder="1" applyProtection="1">
      <protection locked="0"/>
    </xf>
    <xf numFmtId="49" fontId="6" fillId="10" borderId="12" xfId="0" applyNumberFormat="1" applyFont="1" applyFill="1" applyBorder="1" applyAlignment="1" applyProtection="1">
      <alignment horizontal="left" vertical="top" wrapText="1"/>
      <protection locked="0"/>
    </xf>
    <xf numFmtId="49" fontId="6" fillId="10" borderId="39" xfId="0" applyNumberFormat="1" applyFont="1" applyFill="1" applyBorder="1" applyProtection="1">
      <protection locked="0"/>
    </xf>
    <xf numFmtId="0" fontId="4" fillId="0" borderId="4" xfId="0" applyFont="1" applyBorder="1" applyAlignment="1">
      <alignment vertical="top" wrapText="1"/>
    </xf>
    <xf numFmtId="0" fontId="5" fillId="0" borderId="4" xfId="0" applyFont="1" applyBorder="1" applyAlignment="1"/>
    <xf numFmtId="0" fontId="4" fillId="19" borderId="29" xfId="0" applyFont="1" applyFill="1" applyBorder="1" applyAlignment="1">
      <alignment vertical="top" wrapText="1"/>
    </xf>
    <xf numFmtId="0" fontId="4" fillId="19" borderId="30" xfId="0" applyFont="1" applyFill="1" applyBorder="1" applyAlignment="1">
      <alignment vertical="top" wrapText="1"/>
    </xf>
    <xf numFmtId="0" fontId="6" fillId="36" borderId="52" xfId="0" applyFont="1" applyFill="1" applyBorder="1" applyAlignment="1">
      <alignment horizontal="left" vertical="top" wrapText="1"/>
    </xf>
    <xf numFmtId="0" fontId="5" fillId="0" borderId="50" xfId="0" applyFont="1" applyBorder="1" applyAlignment="1"/>
    <xf numFmtId="0" fontId="4" fillId="19" borderId="31" xfId="0" applyFont="1" applyFill="1" applyBorder="1" applyAlignment="1">
      <alignment vertical="top" wrapText="1"/>
    </xf>
    <xf numFmtId="0" fontId="26" fillId="17" borderId="21" xfId="0" applyFont="1" applyFill="1" applyBorder="1" applyAlignment="1">
      <alignment horizontal="left" vertical="top" wrapText="1"/>
    </xf>
    <xf numFmtId="0" fontId="26" fillId="17" borderId="16" xfId="0" applyFont="1" applyFill="1" applyBorder="1" applyAlignment="1">
      <alignment horizontal="left" vertical="top" wrapText="1"/>
    </xf>
    <xf numFmtId="0" fontId="26" fillId="17" borderId="26" xfId="0" applyFont="1" applyFill="1" applyBorder="1" applyAlignment="1">
      <alignment horizontal="left" vertical="top" wrapText="1"/>
    </xf>
    <xf numFmtId="0" fontId="12" fillId="0" borderId="58" xfId="0" applyFont="1" applyBorder="1" applyAlignment="1">
      <alignment horizontal="left" vertical="top" wrapText="1"/>
    </xf>
    <xf numFmtId="0" fontId="0" fillId="17" borderId="42" xfId="0" applyFill="1" applyBorder="1" applyAlignment="1">
      <alignment horizontal="left" vertical="top" wrapText="1"/>
    </xf>
    <xf numFmtId="0" fontId="2" fillId="17" borderId="40" xfId="0" applyFont="1" applyFill="1" applyBorder="1" applyAlignment="1">
      <alignment horizontal="left" vertical="top" wrapText="1"/>
    </xf>
    <xf numFmtId="0" fontId="2" fillId="17" borderId="41" xfId="0" applyFont="1" applyFill="1" applyBorder="1" applyAlignment="1">
      <alignment horizontal="left" vertical="top" wrapText="1"/>
    </xf>
    <xf numFmtId="0" fontId="27" fillId="17" borderId="13" xfId="0" applyFont="1" applyFill="1" applyBorder="1" applyAlignment="1">
      <alignment horizontal="left" vertical="top" wrapText="1"/>
    </xf>
    <xf numFmtId="0" fontId="27" fillId="17" borderId="9" xfId="0" applyFont="1" applyFill="1" applyBorder="1" applyAlignment="1">
      <alignment horizontal="left" vertical="top" wrapText="1"/>
    </xf>
    <xf numFmtId="0" fontId="4" fillId="19" borderId="20" xfId="0" applyFont="1" applyFill="1" applyBorder="1" applyAlignment="1">
      <alignment vertical="top" wrapText="1"/>
    </xf>
    <xf numFmtId="0" fontId="4" fillId="19" borderId="23" xfId="0" applyFont="1" applyFill="1" applyBorder="1" applyAlignment="1">
      <alignment vertical="top" wrapText="1"/>
    </xf>
    <xf numFmtId="0" fontId="6" fillId="0" borderId="0" xfId="0" applyFont="1" applyAlignment="1">
      <alignment horizontal="left" vertical="top" wrapText="1"/>
    </xf>
    <xf numFmtId="0" fontId="10" fillId="36" borderId="13" xfId="0" applyFont="1" applyFill="1" applyBorder="1" applyAlignment="1">
      <alignment horizontal="left" vertical="top" wrapText="1"/>
    </xf>
    <xf numFmtId="0" fontId="10" fillId="36" borderId="9" xfId="0" applyFont="1" applyFill="1" applyBorder="1" applyAlignment="1">
      <alignment horizontal="left" vertical="top" wrapText="1"/>
    </xf>
    <xf numFmtId="0" fontId="4" fillId="0" borderId="0" xfId="0" applyFont="1" applyAlignment="1">
      <alignment vertical="top" wrapText="1"/>
    </xf>
    <xf numFmtId="0" fontId="4" fillId="19" borderId="25" xfId="0" applyFont="1" applyFill="1" applyBorder="1" applyAlignment="1">
      <alignment vertical="top" wrapText="1"/>
    </xf>
    <xf numFmtId="0" fontId="6" fillId="17" borderId="21" xfId="0" applyFont="1" applyFill="1" applyBorder="1" applyAlignment="1">
      <alignment horizontal="left" vertical="top" wrapText="1"/>
    </xf>
    <xf numFmtId="0" fontId="6" fillId="17" borderId="16" xfId="0" applyFont="1" applyFill="1" applyBorder="1" applyAlignment="1">
      <alignment horizontal="left" vertical="top" wrapText="1"/>
    </xf>
    <xf numFmtId="0" fontId="6" fillId="17" borderId="26" xfId="0" applyFont="1" applyFill="1" applyBorder="1" applyAlignment="1">
      <alignment horizontal="left" vertical="top" wrapText="1"/>
    </xf>
    <xf numFmtId="0" fontId="13" fillId="0" borderId="0" xfId="0" applyFont="1" applyAlignment="1">
      <alignment horizontal="left" vertical="top" wrapText="1"/>
    </xf>
    <xf numFmtId="0" fontId="0" fillId="0" borderId="40" xfId="0" applyBorder="1" applyAlignment="1">
      <alignment vertical="top" wrapText="1"/>
    </xf>
    <xf numFmtId="0" fontId="0" fillId="0" borderId="2" xfId="0" applyBorder="1" applyAlignment="1">
      <alignment vertical="top" wrapText="1"/>
    </xf>
    <xf numFmtId="0" fontId="4" fillId="0" borderId="2" xfId="0" applyFont="1" applyBorder="1" applyAlignment="1">
      <alignment horizontal="left" vertical="top" wrapText="1"/>
    </xf>
    <xf numFmtId="0" fontId="5" fillId="17" borderId="37" xfId="0" applyFont="1" applyFill="1" applyBorder="1" applyAlignment="1" applyProtection="1">
      <protection locked="0"/>
    </xf>
    <xf numFmtId="0" fontId="5" fillId="17" borderId="59" xfId="0" applyFont="1" applyFill="1" applyBorder="1" applyAlignment="1" applyProtection="1">
      <protection locked="0"/>
    </xf>
    <xf numFmtId="0" fontId="5" fillId="17" borderId="44" xfId="0" applyFont="1" applyFill="1" applyBorder="1" applyAlignment="1" applyProtection="1">
      <protection locked="0"/>
    </xf>
    <xf numFmtId="0" fontId="4" fillId="0" borderId="6" xfId="0" applyFont="1" applyBorder="1" applyAlignment="1">
      <alignment horizontal="left" vertical="top" wrapText="1"/>
    </xf>
    <xf numFmtId="0" fontId="5" fillId="0" borderId="7" xfId="0" applyFont="1" applyBorder="1" applyAlignment="1"/>
    <xf numFmtId="0" fontId="4" fillId="0" borderId="6" xfId="0" applyFont="1" applyBorder="1" applyAlignment="1">
      <alignment horizontal="left"/>
    </xf>
    <xf numFmtId="0" fontId="4" fillId="0" borderId="6" xfId="0" applyFont="1" applyBorder="1" applyAlignment="1">
      <alignment vertical="top" wrapText="1"/>
    </xf>
    <xf numFmtId="0" fontId="4" fillId="0" borderId="7" xfId="0" applyFont="1" applyBorder="1" applyAlignment="1">
      <alignment vertical="top" wrapText="1"/>
    </xf>
    <xf numFmtId="0" fontId="6" fillId="17" borderId="6" xfId="0" applyFont="1" applyFill="1" applyBorder="1" applyAlignment="1">
      <alignment horizontal="left" vertical="top" wrapText="1"/>
    </xf>
    <xf numFmtId="0" fontId="6" fillId="17" borderId="7" xfId="0" applyFont="1" applyFill="1" applyBorder="1" applyAlignment="1">
      <alignment horizontal="left" vertical="top" wrapText="1"/>
    </xf>
    <xf numFmtId="0" fontId="6" fillId="24" borderId="6" xfId="0" applyFont="1" applyFill="1" applyBorder="1" applyAlignment="1">
      <alignment horizontal="left" vertical="top" wrapText="1"/>
    </xf>
    <xf numFmtId="0" fontId="6" fillId="24" borderId="7" xfId="0" applyFont="1" applyFill="1" applyBorder="1" applyAlignment="1">
      <alignment horizontal="left" vertical="top" wrapText="1"/>
    </xf>
    <xf numFmtId="0" fontId="4" fillId="0" borderId="7" xfId="0" applyFont="1" applyBorder="1" applyAlignment="1">
      <alignment horizontal="left" vertical="top" wrapText="1"/>
    </xf>
    <xf numFmtId="0" fontId="39" fillId="0" borderId="0" xfId="0" applyFont="1" applyAlignment="1"/>
    <xf numFmtId="0" fontId="37" fillId="27" borderId="0" xfId="0" applyFont="1" applyFill="1" applyAlignment="1"/>
    <xf numFmtId="0" fontId="26" fillId="0" borderId="0" xfId="0" applyFont="1" applyAlignment="1">
      <alignment vertical="top" wrapText="1"/>
    </xf>
    <xf numFmtId="0" fontId="52" fillId="0" borderId="0" xfId="0" applyFont="1" applyAlignment="1">
      <alignment vertical="top" wrapText="1"/>
    </xf>
    <xf numFmtId="0" fontId="33" fillId="0" borderId="0" xfId="0" applyFont="1" applyAlignment="1">
      <alignment vertical="top" wrapText="1"/>
    </xf>
    <xf numFmtId="0" fontId="51" fillId="0" borderId="0" xfId="0" applyFont="1" applyAlignment="1">
      <alignment vertical="top" wrapText="1"/>
    </xf>
    <xf numFmtId="0" fontId="34" fillId="0" borderId="0" xfId="0" applyFont="1" applyAlignment="1">
      <alignment vertical="top" wrapText="1"/>
    </xf>
  </cellXfs>
  <cellStyles count="1">
    <cellStyle name="Normaali" xfId="0" builtinId="0" customBuiltin="1"/>
  </cellStyles>
  <dxfs count="33">
    <dxf>
      <fill>
        <patternFill patternType="solid">
          <bgColor theme="9" tint="0.79998168889431442"/>
        </patternFill>
      </fill>
      <border diagonalUp="0" diagonalDown="0">
        <left style="thin">
          <color indexed="64"/>
        </left>
        <right/>
        <top style="thin">
          <color auto="1"/>
        </top>
        <bottom style="thin">
          <color auto="1"/>
        </bottom>
      </border>
      <protection locked="0" hidden="0"/>
    </dxf>
    <dxf>
      <fill>
        <patternFill>
          <bgColor theme="9" tint="0.79998168889431442"/>
        </patternFill>
      </fill>
      <border diagonalUp="0" diagonalDown="0">
        <left style="thin">
          <color indexed="64"/>
        </left>
        <right style="thin">
          <color indexed="64"/>
        </right>
        <top style="thin">
          <color auto="1"/>
        </top>
        <bottom style="thin">
          <color auto="1"/>
        </bottom>
      </border>
      <protection locked="0" hidden="0"/>
    </dxf>
    <dxf>
      <numFmt numFmtId="0" formatCode="General"/>
      <fill>
        <patternFill patternType="solid">
          <bgColor theme="0" tint="-0.49998474074526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numFmt numFmtId="0" formatCode="General"/>
      <protection locked="1" hidden="0"/>
    </dxf>
    <dxf>
      <numFmt numFmtId="0" formatCode="General"/>
      <protection locked="1" hidden="0"/>
    </dxf>
    <dxf>
      <fill>
        <patternFill patternType="solid">
          <bgColor theme="0" tint="-0.49998474074526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1" formatCode="0"/>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30" formatCode="@"/>
      <fill>
        <patternFill patternType="solid">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0" hidden="0"/>
    </dxf>
    <dxf>
      <numFmt numFmtId="30" formatCode="@"/>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border>
      <protection locked="0" hidden="0"/>
    </dxf>
    <dxf>
      <numFmt numFmtId="19" formatCode="d/m/yyyy"/>
      <fill>
        <patternFill patternType="solid">
          <bgColor rgb="FFF1F7ED"/>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border>
      <protection locked="0" hidden="0"/>
    </dxf>
    <dxf>
      <numFmt numFmtId="1" formatCode="0"/>
      <fill>
        <patternFill patternType="solid">
          <fgColor rgb="FFDEEAF6"/>
          <bgColor theme="9" tint="0.59999389629810485"/>
        </patternFill>
      </fill>
      <border diagonalUp="0" diagonalDown="0">
        <left style="thin">
          <color indexed="64"/>
        </left>
        <right style="thin">
          <color indexed="64"/>
        </right>
        <top style="thin">
          <color auto="1"/>
        </top>
        <bottom style="thin">
          <color auto="1"/>
        </bottom>
      </border>
      <protection locked="0" hidden="0"/>
    </dxf>
    <dxf>
      <font>
        <b/>
      </font>
      <numFmt numFmtId="30" formatCode="@"/>
      <fill>
        <patternFill patternType="solid">
          <bgColor theme="9" tint="0.59999389629810485"/>
        </patternFill>
      </fill>
      <border diagonalUp="0" diagonalDown="0">
        <left/>
        <right style="thin">
          <color indexed="64"/>
        </right>
        <top style="thin">
          <color auto="1"/>
        </top>
        <bottom style="thin">
          <color auto="1"/>
        </bottom>
        <vertical style="thin">
          <color indexed="64"/>
        </vertical>
        <horizontal style="thin">
          <color auto="1"/>
        </horizontal>
      </border>
      <protection locked="0" hidden="0"/>
    </dxf>
    <dxf>
      <protection locked="1" hidden="0"/>
    </dxf>
    <dxf>
      <border diagonalUp="0" diagonalDown="0">
        <left style="medium">
          <color indexed="64"/>
        </left>
        <right style="medium">
          <color indexed="64"/>
        </right>
        <top style="medium">
          <color indexed="64"/>
        </top>
        <bottom style="medium">
          <color indexed="64"/>
        </bottom>
      </border>
    </dxf>
    <dxf>
      <protection locked="1" hidden="0"/>
    </dxf>
    <dxf>
      <protection locked="1" hidden="0"/>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0"/>
          <bgColor theme="0"/>
        </patternFill>
      </fill>
    </dxf>
    <dxf>
      <fill>
        <patternFill patternType="solid">
          <fgColor theme="1"/>
          <bgColor theme="1"/>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0"/>
          <bgColor theme="0"/>
        </patternFill>
      </fill>
    </dxf>
    <dxf>
      <fill>
        <patternFill patternType="solid">
          <fgColor theme="1"/>
          <bgColor theme="1"/>
        </patternFill>
      </fill>
    </dxf>
  </dxfs>
  <tableStyles count="2">
    <tableStyle name="TOIMINTA-style" pivot="0" count="6">
      <tableStyleElement type="headerRow" dxfId="32"/>
      <tableStyleElement type="totalRow" dxfId="31"/>
      <tableStyleElement type="firstRowStripe" dxfId="30"/>
      <tableStyleElement type="secondRowStripe" dxfId="29"/>
      <tableStyleElement type="firstColumnStripe" dxfId="28"/>
      <tableStyleElement type="secondColumnStripe" dxfId="27"/>
    </tableStyle>
    <tableStyle name="VERKKOTOIMINTA-style" pivot="0" count="6">
      <tableStyleElement type="headerRow" dxfId="26"/>
      <tableStyleElement type="totalRow" dxfId="25"/>
      <tableStyleElement type="firstRowStripe" dxfId="24"/>
      <tableStyleElement type="secondRowStripe" dxfId="23"/>
      <tableStyleElement type="firstColumnStripe" dxfId="22"/>
      <tableStyleElement type="secondColumnStripe" dxfId="21"/>
    </tableStyle>
  </tableStyles>
  <colors>
    <mruColors>
      <color rgb="FFF1F7ED"/>
      <color rgb="FFFFE1FF"/>
      <color rgb="FFFFCCFF"/>
      <color rgb="FFFF99FF"/>
      <color rgb="FF9966FF"/>
      <color rgb="FFCC0066"/>
      <color rgb="FFFF7C80"/>
      <color rgb="FFFF3399"/>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le_1" displayName="Table_1" ref="A2:Q2003" headerRowDxfId="20" dataDxfId="19" totalsRowDxfId="17" tableBorderDxfId="18">
  <autoFilter ref="A2:Q2003"/>
  <tableColumns count="17">
    <tableColumn id="1" name="SISÄLLÖN NIMI" dataDxfId="16"/>
    <tableColumn id="2" name="Sisältöjen määrä _x000a_" dataDxfId="15">
      <calculatedColumnFormula>IF(Table_1[[#This Row],[SISÄLLÖN NIMI]]="","",1)</calculatedColumnFormula>
    </tableColumn>
    <tableColumn id="4" name="Ajankohta" dataDxfId="14"/>
    <tableColumn id="27" name="TOTEUTUSTAPA" dataDxfId="13"/>
    <tableColumn id="5" name="TOIMINTA" dataDxfId="12"/>
    <tableColumn id="6" name="SISÄLLÖN MUOTO" dataDxfId="11"/>
    <tableColumn id="7" name="KOHDERYHMÄN IKÄ" dataDxfId="10"/>
    <tableColumn id="10" name="Tapahtumakunta" dataDxfId="9">
      <calculatedColumnFormula>IF(Table_1[[#This Row],[TOTEUTUSTAPA]]="b) Verkossa","Verkossa","")</calculatedColumnFormula>
    </tableColumn>
    <tableColumn id="12" name="Tapaamis-kerrat /osallistuja" dataDxfId="8">
      <calculatedColumnFormula>IF(Table_1[[#This Row],[SISÄLLÖN NIMI]]="","",1)</calculatedColumnFormula>
    </tableColumn>
    <tableColumn id="13" name="Kävijämäärä a) lapset" dataDxfId="7"/>
    <tableColumn id="14" name="Kävijämäärä b) aikuiset" dataDxfId="6"/>
    <tableColumn id="15" name="Kokonaiskävijämäärä" dataDxfId="5">
      <calculatedColumnFormula>Table_1[[#This Row],[Kävijämäärä a) lapset]]+Table_1[[#This Row],[Kävijämäärä b) aikuiset]]</calculatedColumnFormula>
    </tableColumn>
    <tableColumn id="38" name="Asiakaskontaktit lapset" dataDxfId="4">
      <calculatedColumnFormula>IF(Table_1[[#This Row],[Kokonaiskävijämäärä]]&lt;1,0,SUM(Table_1[[#This Row],[Kävijämäärä a) lapset]]*Table_1[[#This Row],[Tapaamis-kerrat /osallistuja]]))</calculatedColumnFormula>
    </tableColumn>
    <tableColumn id="32" name="Asiakaskontaktit aikuiset" dataDxfId="3">
      <calculatedColumnFormula>IF(Table_1[[#This Row],[Kokonaiskävijämäärä]]&lt;1,0,SUM(Table_1[[#This Row],[Kävijämäärä b) aikuiset]]*Table_1[[#This Row],[Tapaamis-kerrat /osallistuja]]))</calculatedColumnFormula>
    </tableColumn>
    <tableColumn id="16" name="Asiakaskontaktit yht. (lkm)" dataDxfId="2">
      <calculatedColumnFormula>IF(Table_1[[#This Row],[Kokonaiskävijämäärä]]&lt;1,0,Table_1[[#This Row],[Kokonaiskävijämäärä]]*Table_1[[#This Row],[Tapaamis-kerrat /osallistuja]])</calculatedColumnFormula>
    </tableColumn>
    <tableColumn id="20" name="Tiedonantaja / vastuuhenkilö" dataDxfId="1"/>
    <tableColumn id="21" name="LISÄTIETO" dataDxfId="0"/>
  </tableColumns>
  <tableStyleInfo name="TOIMINTA-style" showFirstColumn="1" showLastColumn="1" showRowStripes="1" showColumnStripes="1"/>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936"/>
  <sheetViews>
    <sheetView tabSelected="1" workbookViewId="0">
      <pane xSplit="3" ySplit="2" topLeftCell="D3" activePane="bottomRight" state="frozen"/>
      <selection pane="topRight" activeCell="G1" sqref="G1"/>
      <selection pane="bottomLeft" activeCell="A3" sqref="A3"/>
      <selection pane="bottomRight" activeCell="C4" sqref="C4"/>
    </sheetView>
  </sheetViews>
  <sheetFormatPr defaultColWidth="12.7109375" defaultRowHeight="15" customHeight="1" x14ac:dyDescent="0.25"/>
  <cols>
    <col min="1" max="1" width="19.28515625" style="123" customWidth="1"/>
    <col min="2" max="2" width="8" customWidth="1"/>
    <col min="3" max="3" width="12" bestFit="1" customWidth="1"/>
    <col min="4" max="4" width="16" customWidth="1"/>
    <col min="5" max="5" width="19.28515625" customWidth="1"/>
    <col min="6" max="6" width="19.7109375" bestFit="1" customWidth="1"/>
    <col min="7" max="7" width="14.7109375" customWidth="1"/>
    <col min="8" max="8" width="15.7109375" customWidth="1"/>
    <col min="9" max="11" width="9.7109375" customWidth="1"/>
    <col min="12" max="12" width="10.7109375" customWidth="1"/>
    <col min="13" max="13" width="5.7109375" hidden="1" customWidth="1"/>
    <col min="14" max="14" width="4.28515625" hidden="1" customWidth="1"/>
    <col min="15" max="15" width="10.7109375" customWidth="1"/>
    <col min="16" max="16" width="27.28515625" customWidth="1"/>
    <col min="17" max="17" width="27.7109375" customWidth="1"/>
    <col min="18" max="56" width="12.7109375" style="28"/>
  </cols>
  <sheetData>
    <row r="1" spans="1:17" ht="14.25" customHeight="1" x14ac:dyDescent="0.25">
      <c r="A1" s="233" t="s">
        <v>321</v>
      </c>
      <c r="B1" s="234"/>
      <c r="C1" s="234"/>
      <c r="D1" s="234"/>
      <c r="E1" s="234"/>
      <c r="F1" s="234"/>
      <c r="G1" s="234"/>
      <c r="H1" s="266"/>
      <c r="I1" s="267"/>
      <c r="J1" s="267"/>
      <c r="K1" s="267"/>
      <c r="L1" s="1"/>
      <c r="M1" s="1"/>
      <c r="N1" s="1"/>
      <c r="O1" s="1"/>
      <c r="P1" s="1"/>
      <c r="Q1" s="1"/>
    </row>
    <row r="2" spans="1:17" ht="45.75" customHeight="1" thickBot="1" x14ac:dyDescent="0.3">
      <c r="A2" s="235" t="s">
        <v>0</v>
      </c>
      <c r="B2" s="236" t="s">
        <v>1</v>
      </c>
      <c r="C2" s="236" t="s">
        <v>2</v>
      </c>
      <c r="D2" s="236" t="s">
        <v>3</v>
      </c>
      <c r="E2" s="236" t="s">
        <v>4</v>
      </c>
      <c r="F2" s="236" t="s">
        <v>5</v>
      </c>
      <c r="G2" s="236" t="s">
        <v>6</v>
      </c>
      <c r="H2" s="236" t="s">
        <v>7</v>
      </c>
      <c r="I2" s="236" t="s">
        <v>8</v>
      </c>
      <c r="J2" s="237" t="s">
        <v>9</v>
      </c>
      <c r="K2" s="236" t="s">
        <v>10</v>
      </c>
      <c r="L2" s="236" t="s">
        <v>12</v>
      </c>
      <c r="M2" s="236" t="s">
        <v>13</v>
      </c>
      <c r="N2" s="236" t="s">
        <v>14</v>
      </c>
      <c r="O2" s="236" t="s">
        <v>15</v>
      </c>
      <c r="P2" s="236" t="s">
        <v>16</v>
      </c>
      <c r="Q2" s="238" t="s">
        <v>17</v>
      </c>
    </row>
    <row r="3" spans="1:17" ht="15.75" customHeight="1" x14ac:dyDescent="0.25">
      <c r="A3" s="249"/>
      <c r="B3" s="250"/>
      <c r="C3" s="251"/>
      <c r="D3" s="252" t="s">
        <v>18</v>
      </c>
      <c r="E3" s="253" t="s">
        <v>18</v>
      </c>
      <c r="F3" s="254" t="s">
        <v>18</v>
      </c>
      <c r="G3" s="253" t="s">
        <v>18</v>
      </c>
      <c r="H3" s="255" t="str">
        <f>IF(Table_1[[#This Row],[TOTEUTUSTAPA]]="b) Verkossa","Verkossa","")</f>
        <v/>
      </c>
      <c r="I3" s="256"/>
      <c r="J3" s="257"/>
      <c r="K3" s="250"/>
      <c r="L3" s="239">
        <f>Table_1[[#This Row],[Kävijämäärä a) lapset]]+Table_1[[#This Row],[Kävijämäärä b) aikuiset]]</f>
        <v>0</v>
      </c>
      <c r="M3" s="239">
        <f>IF(Table_1[[#This Row],[Kokonaiskävijämäärä]]&lt;1,0,SUM(Table_1[[#This Row],[Kävijämäärä a) lapset]]*Table_1[[#This Row],[Tapaamis-kerrat /osallistuja]]))</f>
        <v>0</v>
      </c>
      <c r="N3" s="239">
        <f>IF(Table_1[[#This Row],[Kokonaiskävijämäärä]]&lt;1,0,SUM(Table_1[[#This Row],[Kävijämäärä b) aikuiset]]*Table_1[[#This Row],[Tapaamis-kerrat /osallistuja]]))</f>
        <v>0</v>
      </c>
      <c r="O3" s="239">
        <f>IF(Table_1[[#This Row],[Kokonaiskävijämäärä]]&lt;1,0,Table_1[[#This Row],[Kokonaiskävijämäärä]]*Table_1[[#This Row],[Tapaamis-kerrat /osallistuja]])</f>
        <v>0</v>
      </c>
      <c r="P3" s="264"/>
      <c r="Q3" s="265"/>
    </row>
    <row r="4" spans="1:17" ht="15.75" customHeight="1" x14ac:dyDescent="0.25">
      <c r="A4" s="249"/>
      <c r="B4" s="250" t="str">
        <f>IF(Table_1[[#This Row],[SISÄLLÖN NIMI]]="","",1)</f>
        <v/>
      </c>
      <c r="C4" s="251"/>
      <c r="D4" s="252" t="s">
        <v>18</v>
      </c>
      <c r="E4" s="253" t="s">
        <v>18</v>
      </c>
      <c r="F4" s="254" t="s">
        <v>18</v>
      </c>
      <c r="G4" s="253" t="s">
        <v>18</v>
      </c>
      <c r="H4" s="255" t="str">
        <f>IF(Table_1[[#This Row],[TOTEUTUSTAPA]]="b) Verkossa","Verkossa","")</f>
        <v/>
      </c>
      <c r="I4" s="256" t="str">
        <f>IF(Table_1[[#This Row],[SISÄLLÖN NIMI]]="","",1)</f>
        <v/>
      </c>
      <c r="J4" s="257"/>
      <c r="K4" s="250"/>
      <c r="L4" s="239">
        <f>Table_1[[#This Row],[Kävijämäärä a) lapset]]+Table_1[[#This Row],[Kävijämäärä b) aikuiset]]</f>
        <v>0</v>
      </c>
      <c r="M4" s="239">
        <f>IF(Table_1[[#This Row],[Kokonaiskävijämäärä]]&lt;1,0,SUM(Table_1[[#This Row],[Kävijämäärä a) lapset]]*Table_1[[#This Row],[Tapaamis-kerrat /osallistuja]]))</f>
        <v>0</v>
      </c>
      <c r="N4" s="239">
        <f>IF(Table_1[[#This Row],[Kokonaiskävijämäärä]]&lt;1,0,SUM(Table_1[[#This Row],[Kävijämäärä b) aikuiset]]*Table_1[[#This Row],[Tapaamis-kerrat /osallistuja]]))</f>
        <v>0</v>
      </c>
      <c r="O4" s="239">
        <f>IF(Table_1[[#This Row],[Kokonaiskävijämäärä]]&lt;1,0,Table_1[[#This Row],[Kokonaiskävijämäärä]]*Table_1[[#This Row],[Tapaamis-kerrat /osallistuja]])</f>
        <v>0</v>
      </c>
      <c r="P4" s="264"/>
      <c r="Q4" s="265"/>
    </row>
    <row r="5" spans="1:17" ht="15.75" customHeight="1" x14ac:dyDescent="0.25">
      <c r="A5" s="249"/>
      <c r="B5" s="250" t="str">
        <f>IF(Table_1[[#This Row],[SISÄLLÖN NIMI]]="","",1)</f>
        <v/>
      </c>
      <c r="C5" s="251"/>
      <c r="D5" s="252" t="s">
        <v>18</v>
      </c>
      <c r="E5" s="253" t="s">
        <v>18</v>
      </c>
      <c r="F5" s="254" t="s">
        <v>18</v>
      </c>
      <c r="G5" s="253" t="s">
        <v>18</v>
      </c>
      <c r="H5" s="255" t="str">
        <f>IF(Table_1[[#This Row],[TOTEUTUSTAPA]]="b) Verkossa","Verkossa","")</f>
        <v/>
      </c>
      <c r="I5" s="256" t="str">
        <f>IF(Table_1[[#This Row],[SISÄLLÖN NIMI]]="","",1)</f>
        <v/>
      </c>
      <c r="J5" s="257"/>
      <c r="K5" s="250"/>
      <c r="L5" s="239">
        <f>Table_1[[#This Row],[Kävijämäärä a) lapset]]+Table_1[[#This Row],[Kävijämäärä b) aikuiset]]</f>
        <v>0</v>
      </c>
      <c r="M5" s="239">
        <f>IF(Table_1[[#This Row],[Kokonaiskävijämäärä]]&lt;1,0,SUM(Table_1[[#This Row],[Kävijämäärä a) lapset]]*Table_1[[#This Row],[Tapaamis-kerrat /osallistuja]]))</f>
        <v>0</v>
      </c>
      <c r="N5" s="239">
        <f>IF(Table_1[[#This Row],[Kokonaiskävijämäärä]]&lt;1,0,SUM(Table_1[[#This Row],[Kävijämäärä b) aikuiset]]*Table_1[[#This Row],[Tapaamis-kerrat /osallistuja]]))</f>
        <v>0</v>
      </c>
      <c r="O5" s="239">
        <f>IF(Table_1[[#This Row],[Kokonaiskävijämäärä]]&lt;1,0,Table_1[[#This Row],[Kokonaiskävijämäärä]]*Table_1[[#This Row],[Tapaamis-kerrat /osallistuja]])</f>
        <v>0</v>
      </c>
      <c r="P5" s="264"/>
      <c r="Q5" s="265"/>
    </row>
    <row r="6" spans="1:17" ht="15.75" customHeight="1" x14ac:dyDescent="0.25">
      <c r="A6" s="249"/>
      <c r="B6" s="250" t="str">
        <f>IF(Table_1[[#This Row],[SISÄLLÖN NIMI]]="","",1)</f>
        <v/>
      </c>
      <c r="C6" s="251"/>
      <c r="D6" s="252" t="s">
        <v>18</v>
      </c>
      <c r="E6" s="253" t="s">
        <v>18</v>
      </c>
      <c r="F6" s="254" t="s">
        <v>18</v>
      </c>
      <c r="G6" s="253" t="s">
        <v>18</v>
      </c>
      <c r="H6" s="255" t="str">
        <f>IF(Table_1[[#This Row],[TOTEUTUSTAPA]]="b) Verkossa","Verkossa","")</f>
        <v/>
      </c>
      <c r="I6" s="256" t="str">
        <f>IF(Table_1[[#This Row],[SISÄLLÖN NIMI]]="","",1)</f>
        <v/>
      </c>
      <c r="J6" s="257"/>
      <c r="K6" s="250"/>
      <c r="L6" s="239">
        <f>Table_1[[#This Row],[Kävijämäärä a) lapset]]+Table_1[[#This Row],[Kävijämäärä b) aikuiset]]</f>
        <v>0</v>
      </c>
      <c r="M6" s="239">
        <f>IF(Table_1[[#This Row],[Kokonaiskävijämäärä]]&lt;1,0,SUM(Table_1[[#This Row],[Kävijämäärä a) lapset]]*Table_1[[#This Row],[Tapaamis-kerrat /osallistuja]]))</f>
        <v>0</v>
      </c>
      <c r="N6" s="239">
        <f>IF(Table_1[[#This Row],[Kokonaiskävijämäärä]]&lt;1,0,SUM(Table_1[[#This Row],[Kävijämäärä b) aikuiset]]*Table_1[[#This Row],[Tapaamis-kerrat /osallistuja]]))</f>
        <v>0</v>
      </c>
      <c r="O6" s="239">
        <f>IF(Table_1[[#This Row],[Kokonaiskävijämäärä]]&lt;1,0,Table_1[[#This Row],[Kokonaiskävijämäärä]]*Table_1[[#This Row],[Tapaamis-kerrat /osallistuja]])</f>
        <v>0</v>
      </c>
      <c r="P6" s="264"/>
      <c r="Q6" s="265"/>
    </row>
    <row r="7" spans="1:17" ht="15.75" customHeight="1" x14ac:dyDescent="0.25">
      <c r="A7" s="249"/>
      <c r="B7" s="250" t="str">
        <f>IF(Table_1[[#This Row],[SISÄLLÖN NIMI]]="","",1)</f>
        <v/>
      </c>
      <c r="C7" s="251"/>
      <c r="D7" s="252" t="s">
        <v>18</v>
      </c>
      <c r="E7" s="253" t="s">
        <v>18</v>
      </c>
      <c r="F7" s="254" t="s">
        <v>18</v>
      </c>
      <c r="G7" s="253" t="s">
        <v>18</v>
      </c>
      <c r="H7" s="255" t="str">
        <f>IF(Table_1[[#This Row],[TOTEUTUSTAPA]]="b) Verkossa","Verkossa","")</f>
        <v/>
      </c>
      <c r="I7" s="256" t="str">
        <f>IF(Table_1[[#This Row],[SISÄLLÖN NIMI]]="","",1)</f>
        <v/>
      </c>
      <c r="J7" s="257"/>
      <c r="K7" s="250"/>
      <c r="L7" s="239">
        <f>Table_1[[#This Row],[Kävijämäärä a) lapset]]+Table_1[[#This Row],[Kävijämäärä b) aikuiset]]</f>
        <v>0</v>
      </c>
      <c r="M7" s="239">
        <f>IF(Table_1[[#This Row],[Kokonaiskävijämäärä]]&lt;1,0,SUM(Table_1[[#This Row],[Kävijämäärä a) lapset]]*Table_1[[#This Row],[Tapaamis-kerrat /osallistuja]]))</f>
        <v>0</v>
      </c>
      <c r="N7" s="239">
        <f>IF(Table_1[[#This Row],[Kokonaiskävijämäärä]]&lt;1,0,SUM(Table_1[[#This Row],[Kävijämäärä b) aikuiset]]*Table_1[[#This Row],[Tapaamis-kerrat /osallistuja]]))</f>
        <v>0</v>
      </c>
      <c r="O7" s="239">
        <f>IF(Table_1[[#This Row],[Kokonaiskävijämäärä]]&lt;1,0,Table_1[[#This Row],[Kokonaiskävijämäärä]]*Table_1[[#This Row],[Tapaamis-kerrat /osallistuja]])</f>
        <v>0</v>
      </c>
      <c r="P7" s="264"/>
      <c r="Q7" s="265"/>
    </row>
    <row r="8" spans="1:17" ht="15.75" customHeight="1" x14ac:dyDescent="0.25">
      <c r="A8" s="249"/>
      <c r="B8" s="250" t="str">
        <f>IF(Table_1[[#This Row],[SISÄLLÖN NIMI]]="","",1)</f>
        <v/>
      </c>
      <c r="C8" s="251"/>
      <c r="D8" s="252" t="s">
        <v>18</v>
      </c>
      <c r="E8" s="253" t="s">
        <v>18</v>
      </c>
      <c r="F8" s="254" t="s">
        <v>18</v>
      </c>
      <c r="G8" s="253" t="s">
        <v>18</v>
      </c>
      <c r="H8" s="255" t="str">
        <f>IF(Table_1[[#This Row],[TOTEUTUSTAPA]]="b) Verkossa","Verkossa","")</f>
        <v/>
      </c>
      <c r="I8" s="256" t="str">
        <f>IF(Table_1[[#This Row],[SISÄLLÖN NIMI]]="","",1)</f>
        <v/>
      </c>
      <c r="J8" s="257"/>
      <c r="K8" s="250"/>
      <c r="L8" s="239">
        <f>Table_1[[#This Row],[Kävijämäärä a) lapset]]+Table_1[[#This Row],[Kävijämäärä b) aikuiset]]</f>
        <v>0</v>
      </c>
      <c r="M8" s="239">
        <f>IF(Table_1[[#This Row],[Kokonaiskävijämäärä]]&lt;1,0,SUM(Table_1[[#This Row],[Kävijämäärä a) lapset]]*Table_1[[#This Row],[Tapaamis-kerrat /osallistuja]]))</f>
        <v>0</v>
      </c>
      <c r="N8" s="239">
        <f>IF(Table_1[[#This Row],[Kokonaiskävijämäärä]]&lt;1,0,SUM(Table_1[[#This Row],[Kävijämäärä b) aikuiset]]*Table_1[[#This Row],[Tapaamis-kerrat /osallistuja]]))</f>
        <v>0</v>
      </c>
      <c r="O8" s="239">
        <f>IF(Table_1[[#This Row],[Kokonaiskävijämäärä]]&lt;1,0,Table_1[[#This Row],[Kokonaiskävijämäärä]]*Table_1[[#This Row],[Tapaamis-kerrat /osallistuja]])</f>
        <v>0</v>
      </c>
      <c r="P8" s="264"/>
      <c r="Q8" s="265"/>
    </row>
    <row r="9" spans="1:17" ht="15.75" customHeight="1" x14ac:dyDescent="0.25">
      <c r="A9" s="249"/>
      <c r="B9" s="250" t="str">
        <f>IF(Table_1[[#This Row],[SISÄLLÖN NIMI]]="","",1)</f>
        <v/>
      </c>
      <c r="C9" s="251"/>
      <c r="D9" s="252" t="s">
        <v>18</v>
      </c>
      <c r="E9" s="253" t="s">
        <v>18</v>
      </c>
      <c r="F9" s="254" t="s">
        <v>18</v>
      </c>
      <c r="G9" s="253" t="s">
        <v>18</v>
      </c>
      <c r="H9" s="255" t="str">
        <f>IF(Table_1[[#This Row],[TOTEUTUSTAPA]]="b) Verkossa","Verkossa","")</f>
        <v/>
      </c>
      <c r="I9" s="256" t="str">
        <f>IF(Table_1[[#This Row],[SISÄLLÖN NIMI]]="","",1)</f>
        <v/>
      </c>
      <c r="J9" s="257"/>
      <c r="K9" s="250"/>
      <c r="L9" s="239">
        <f>Table_1[[#This Row],[Kävijämäärä a) lapset]]+Table_1[[#This Row],[Kävijämäärä b) aikuiset]]</f>
        <v>0</v>
      </c>
      <c r="M9" s="239">
        <f>IF(Table_1[[#This Row],[Kokonaiskävijämäärä]]&lt;1,0,SUM(Table_1[[#This Row],[Kävijämäärä a) lapset]]*Table_1[[#This Row],[Tapaamis-kerrat /osallistuja]]))</f>
        <v>0</v>
      </c>
      <c r="N9" s="239">
        <f>IF(Table_1[[#This Row],[Kokonaiskävijämäärä]]&lt;1,0,SUM(Table_1[[#This Row],[Kävijämäärä b) aikuiset]]*Table_1[[#This Row],[Tapaamis-kerrat /osallistuja]]))</f>
        <v>0</v>
      </c>
      <c r="O9" s="239">
        <f>IF(Table_1[[#This Row],[Kokonaiskävijämäärä]]&lt;1,0,Table_1[[#This Row],[Kokonaiskävijämäärä]]*Table_1[[#This Row],[Tapaamis-kerrat /osallistuja]])</f>
        <v>0</v>
      </c>
      <c r="P9" s="264"/>
      <c r="Q9" s="265"/>
    </row>
    <row r="10" spans="1:17" ht="15.75" customHeight="1" x14ac:dyDescent="0.25">
      <c r="A10" s="249"/>
      <c r="B10" s="250" t="str">
        <f>IF(Table_1[[#This Row],[SISÄLLÖN NIMI]]="","",1)</f>
        <v/>
      </c>
      <c r="C10" s="251"/>
      <c r="D10" s="252" t="s">
        <v>18</v>
      </c>
      <c r="E10" s="253" t="s">
        <v>18</v>
      </c>
      <c r="F10" s="254" t="s">
        <v>18</v>
      </c>
      <c r="G10" s="253" t="s">
        <v>18</v>
      </c>
      <c r="H10" s="255" t="str">
        <f>IF(Table_1[[#This Row],[TOTEUTUSTAPA]]="b) Verkossa","Verkossa","")</f>
        <v/>
      </c>
      <c r="I10" s="256" t="str">
        <f>IF(Table_1[[#This Row],[SISÄLLÖN NIMI]]="","",1)</f>
        <v/>
      </c>
      <c r="J10" s="257"/>
      <c r="K10" s="250"/>
      <c r="L10" s="239">
        <f>Table_1[[#This Row],[Kävijämäärä a) lapset]]+Table_1[[#This Row],[Kävijämäärä b) aikuiset]]</f>
        <v>0</v>
      </c>
      <c r="M10" s="239">
        <f>IF(Table_1[[#This Row],[Kokonaiskävijämäärä]]&lt;1,0,SUM(Table_1[[#This Row],[Kävijämäärä a) lapset]]*Table_1[[#This Row],[Tapaamis-kerrat /osallistuja]]))</f>
        <v>0</v>
      </c>
      <c r="N10" s="239">
        <f>IF(Table_1[[#This Row],[Kokonaiskävijämäärä]]&lt;1,0,SUM(Table_1[[#This Row],[Kävijämäärä b) aikuiset]]*Table_1[[#This Row],[Tapaamis-kerrat /osallistuja]]))</f>
        <v>0</v>
      </c>
      <c r="O10" s="239">
        <f>IF(Table_1[[#This Row],[Kokonaiskävijämäärä]]&lt;1,0,Table_1[[#This Row],[Kokonaiskävijämäärä]]*Table_1[[#This Row],[Tapaamis-kerrat /osallistuja]])</f>
        <v>0</v>
      </c>
      <c r="P10" s="264"/>
      <c r="Q10" s="265"/>
    </row>
    <row r="11" spans="1:17" ht="15.75" customHeight="1" x14ac:dyDescent="0.25">
      <c r="A11" s="249"/>
      <c r="B11" s="250" t="str">
        <f>IF(Table_1[[#This Row],[SISÄLLÖN NIMI]]="","",1)</f>
        <v/>
      </c>
      <c r="C11" s="251"/>
      <c r="D11" s="252" t="s">
        <v>18</v>
      </c>
      <c r="E11" s="253" t="s">
        <v>18</v>
      </c>
      <c r="F11" s="254" t="s">
        <v>18</v>
      </c>
      <c r="G11" s="253" t="s">
        <v>18</v>
      </c>
      <c r="H11" s="255" t="str">
        <f>IF(Table_1[[#This Row],[TOTEUTUSTAPA]]="b) Verkossa","Verkossa","")</f>
        <v/>
      </c>
      <c r="I11" s="256" t="str">
        <f>IF(Table_1[[#This Row],[SISÄLLÖN NIMI]]="","",1)</f>
        <v/>
      </c>
      <c r="J11" s="257"/>
      <c r="K11" s="250"/>
      <c r="L11" s="239">
        <f>Table_1[[#This Row],[Kävijämäärä a) lapset]]+Table_1[[#This Row],[Kävijämäärä b) aikuiset]]</f>
        <v>0</v>
      </c>
      <c r="M11" s="239">
        <f>IF(Table_1[[#This Row],[Kokonaiskävijämäärä]]&lt;1,0,SUM(Table_1[[#This Row],[Kävijämäärä a) lapset]]*Table_1[[#This Row],[Tapaamis-kerrat /osallistuja]]))</f>
        <v>0</v>
      </c>
      <c r="N11" s="239">
        <f>IF(Table_1[[#This Row],[Kokonaiskävijämäärä]]&lt;1,0,SUM(Table_1[[#This Row],[Kävijämäärä b) aikuiset]]*Table_1[[#This Row],[Tapaamis-kerrat /osallistuja]]))</f>
        <v>0</v>
      </c>
      <c r="O11" s="239">
        <f>IF(Table_1[[#This Row],[Kokonaiskävijämäärä]]&lt;1,0,Table_1[[#This Row],[Kokonaiskävijämäärä]]*Table_1[[#This Row],[Tapaamis-kerrat /osallistuja]])</f>
        <v>0</v>
      </c>
      <c r="P11" s="264"/>
      <c r="Q11" s="265"/>
    </row>
    <row r="12" spans="1:17" ht="15.75" customHeight="1" x14ac:dyDescent="0.25">
      <c r="A12" s="249"/>
      <c r="B12" s="250" t="str">
        <f>IF(Table_1[[#This Row],[SISÄLLÖN NIMI]]="","",1)</f>
        <v/>
      </c>
      <c r="C12" s="251"/>
      <c r="D12" s="252" t="s">
        <v>18</v>
      </c>
      <c r="E12" s="253" t="s">
        <v>18</v>
      </c>
      <c r="F12" s="254" t="s">
        <v>18</v>
      </c>
      <c r="G12" s="253" t="s">
        <v>18</v>
      </c>
      <c r="H12" s="255" t="str">
        <f>IF(Table_1[[#This Row],[TOTEUTUSTAPA]]="b) Verkossa","Verkossa","")</f>
        <v/>
      </c>
      <c r="I12" s="256" t="str">
        <f>IF(Table_1[[#This Row],[SISÄLLÖN NIMI]]="","",1)</f>
        <v/>
      </c>
      <c r="J12" s="257"/>
      <c r="K12" s="250"/>
      <c r="L12" s="239">
        <f>Table_1[[#This Row],[Kävijämäärä a) lapset]]+Table_1[[#This Row],[Kävijämäärä b) aikuiset]]</f>
        <v>0</v>
      </c>
      <c r="M12" s="239">
        <f>IF(Table_1[[#This Row],[Kokonaiskävijämäärä]]&lt;1,0,SUM(Table_1[[#This Row],[Kävijämäärä a) lapset]]*Table_1[[#This Row],[Tapaamis-kerrat /osallistuja]]))</f>
        <v>0</v>
      </c>
      <c r="N12" s="239">
        <f>IF(Table_1[[#This Row],[Kokonaiskävijämäärä]]&lt;1,0,SUM(Table_1[[#This Row],[Kävijämäärä b) aikuiset]]*Table_1[[#This Row],[Tapaamis-kerrat /osallistuja]]))</f>
        <v>0</v>
      </c>
      <c r="O12" s="239">
        <f>IF(Table_1[[#This Row],[Kokonaiskävijämäärä]]&lt;1,0,Table_1[[#This Row],[Kokonaiskävijämäärä]]*Table_1[[#This Row],[Tapaamis-kerrat /osallistuja]])</f>
        <v>0</v>
      </c>
      <c r="P12" s="264"/>
      <c r="Q12" s="265"/>
    </row>
    <row r="13" spans="1:17" ht="15.75" customHeight="1" x14ac:dyDescent="0.25">
      <c r="A13" s="249"/>
      <c r="B13" s="250" t="str">
        <f>IF(Table_1[[#This Row],[SISÄLLÖN NIMI]]="","",1)</f>
        <v/>
      </c>
      <c r="C13" s="251"/>
      <c r="D13" s="252" t="s">
        <v>18</v>
      </c>
      <c r="E13" s="253" t="s">
        <v>18</v>
      </c>
      <c r="F13" s="254" t="s">
        <v>18</v>
      </c>
      <c r="G13" s="253" t="s">
        <v>18</v>
      </c>
      <c r="H13" s="255" t="str">
        <f>IF(Table_1[[#This Row],[TOTEUTUSTAPA]]="b) Verkossa","Verkossa","")</f>
        <v/>
      </c>
      <c r="I13" s="256" t="str">
        <f>IF(Table_1[[#This Row],[SISÄLLÖN NIMI]]="","",1)</f>
        <v/>
      </c>
      <c r="J13" s="257"/>
      <c r="K13" s="250"/>
      <c r="L13" s="239">
        <f>Table_1[[#This Row],[Kävijämäärä a) lapset]]+Table_1[[#This Row],[Kävijämäärä b) aikuiset]]</f>
        <v>0</v>
      </c>
      <c r="M13" s="239">
        <f>IF(Table_1[[#This Row],[Kokonaiskävijämäärä]]&lt;1,0,SUM(Table_1[[#This Row],[Kävijämäärä a) lapset]]*Table_1[[#This Row],[Tapaamis-kerrat /osallistuja]]))</f>
        <v>0</v>
      </c>
      <c r="N13" s="239">
        <f>IF(Table_1[[#This Row],[Kokonaiskävijämäärä]]&lt;1,0,SUM(Table_1[[#This Row],[Kävijämäärä b) aikuiset]]*Table_1[[#This Row],[Tapaamis-kerrat /osallistuja]]))</f>
        <v>0</v>
      </c>
      <c r="O13" s="239">
        <f>IF(Table_1[[#This Row],[Kokonaiskävijämäärä]]&lt;1,0,Table_1[[#This Row],[Kokonaiskävijämäärä]]*Table_1[[#This Row],[Tapaamis-kerrat /osallistuja]])</f>
        <v>0</v>
      </c>
      <c r="P13" s="264"/>
      <c r="Q13" s="265"/>
    </row>
    <row r="14" spans="1:17" ht="15.75" customHeight="1" x14ac:dyDescent="0.25">
      <c r="A14" s="249"/>
      <c r="B14" s="250" t="str">
        <f>IF(Table_1[[#This Row],[SISÄLLÖN NIMI]]="","",1)</f>
        <v/>
      </c>
      <c r="C14" s="251"/>
      <c r="D14" s="252" t="s">
        <v>18</v>
      </c>
      <c r="E14" s="253" t="s">
        <v>18</v>
      </c>
      <c r="F14" s="254" t="s">
        <v>18</v>
      </c>
      <c r="G14" s="253" t="s">
        <v>18</v>
      </c>
      <c r="H14" s="255" t="str">
        <f>IF(Table_1[[#This Row],[TOTEUTUSTAPA]]="b) Verkossa","Verkossa","")</f>
        <v/>
      </c>
      <c r="I14" s="256" t="str">
        <f>IF(Table_1[[#This Row],[SISÄLLÖN NIMI]]="","",1)</f>
        <v/>
      </c>
      <c r="J14" s="257"/>
      <c r="K14" s="250"/>
      <c r="L14" s="239">
        <f>Table_1[[#This Row],[Kävijämäärä a) lapset]]+Table_1[[#This Row],[Kävijämäärä b) aikuiset]]</f>
        <v>0</v>
      </c>
      <c r="M14" s="239">
        <f>IF(Table_1[[#This Row],[Kokonaiskävijämäärä]]&lt;1,0,SUM(Table_1[[#This Row],[Kävijämäärä a) lapset]]*Table_1[[#This Row],[Tapaamis-kerrat /osallistuja]]))</f>
        <v>0</v>
      </c>
      <c r="N14" s="239">
        <f>IF(Table_1[[#This Row],[Kokonaiskävijämäärä]]&lt;1,0,SUM(Table_1[[#This Row],[Kävijämäärä b) aikuiset]]*Table_1[[#This Row],[Tapaamis-kerrat /osallistuja]]))</f>
        <v>0</v>
      </c>
      <c r="O14" s="239">
        <f>IF(Table_1[[#This Row],[Kokonaiskävijämäärä]]&lt;1,0,Table_1[[#This Row],[Kokonaiskävijämäärä]]*Table_1[[#This Row],[Tapaamis-kerrat /osallistuja]])</f>
        <v>0</v>
      </c>
      <c r="P14" s="264"/>
      <c r="Q14" s="265"/>
    </row>
    <row r="15" spans="1:17" ht="15.75" customHeight="1" x14ac:dyDescent="0.25">
      <c r="A15" s="249"/>
      <c r="B15" s="250" t="str">
        <f>IF(Table_1[[#This Row],[SISÄLLÖN NIMI]]="","",1)</f>
        <v/>
      </c>
      <c r="C15" s="251"/>
      <c r="D15" s="252" t="s">
        <v>18</v>
      </c>
      <c r="E15" s="253" t="s">
        <v>18</v>
      </c>
      <c r="F15" s="254" t="s">
        <v>18</v>
      </c>
      <c r="G15" s="253" t="s">
        <v>18</v>
      </c>
      <c r="H15" s="255" t="str">
        <f>IF(Table_1[[#This Row],[TOTEUTUSTAPA]]="b) Verkossa","Verkossa","")</f>
        <v/>
      </c>
      <c r="I15" s="256" t="str">
        <f>IF(Table_1[[#This Row],[SISÄLLÖN NIMI]]="","",1)</f>
        <v/>
      </c>
      <c r="J15" s="257"/>
      <c r="K15" s="250"/>
      <c r="L15" s="239">
        <f>Table_1[[#This Row],[Kävijämäärä a) lapset]]+Table_1[[#This Row],[Kävijämäärä b) aikuiset]]</f>
        <v>0</v>
      </c>
      <c r="M15" s="239">
        <f>IF(Table_1[[#This Row],[Kokonaiskävijämäärä]]&lt;1,0,SUM(Table_1[[#This Row],[Kävijämäärä a) lapset]]*Table_1[[#This Row],[Tapaamis-kerrat /osallistuja]]))</f>
        <v>0</v>
      </c>
      <c r="N15" s="239">
        <f>IF(Table_1[[#This Row],[Kokonaiskävijämäärä]]&lt;1,0,SUM(Table_1[[#This Row],[Kävijämäärä b) aikuiset]]*Table_1[[#This Row],[Tapaamis-kerrat /osallistuja]]))</f>
        <v>0</v>
      </c>
      <c r="O15" s="239">
        <f>IF(Table_1[[#This Row],[Kokonaiskävijämäärä]]&lt;1,0,Table_1[[#This Row],[Kokonaiskävijämäärä]]*Table_1[[#This Row],[Tapaamis-kerrat /osallistuja]])</f>
        <v>0</v>
      </c>
      <c r="P15" s="264"/>
      <c r="Q15" s="265"/>
    </row>
    <row r="16" spans="1:17" ht="15.75" customHeight="1" x14ac:dyDescent="0.25">
      <c r="A16" s="249"/>
      <c r="B16" s="250" t="str">
        <f>IF(Table_1[[#This Row],[SISÄLLÖN NIMI]]="","",1)</f>
        <v/>
      </c>
      <c r="C16" s="251"/>
      <c r="D16" s="252" t="s">
        <v>18</v>
      </c>
      <c r="E16" s="253" t="s">
        <v>18</v>
      </c>
      <c r="F16" s="254" t="s">
        <v>18</v>
      </c>
      <c r="G16" s="253" t="s">
        <v>18</v>
      </c>
      <c r="H16" s="255" t="str">
        <f>IF(Table_1[[#This Row],[TOTEUTUSTAPA]]="b) Verkossa","Verkossa","")</f>
        <v/>
      </c>
      <c r="I16" s="256" t="str">
        <f>IF(Table_1[[#This Row],[SISÄLLÖN NIMI]]="","",1)</f>
        <v/>
      </c>
      <c r="J16" s="257"/>
      <c r="K16" s="250"/>
      <c r="L16" s="239">
        <f>Table_1[[#This Row],[Kävijämäärä a) lapset]]+Table_1[[#This Row],[Kävijämäärä b) aikuiset]]</f>
        <v>0</v>
      </c>
      <c r="M16" s="239">
        <f>IF(Table_1[[#This Row],[Kokonaiskävijämäärä]]&lt;1,0,SUM(Table_1[[#This Row],[Kävijämäärä a) lapset]]*Table_1[[#This Row],[Tapaamis-kerrat /osallistuja]]))</f>
        <v>0</v>
      </c>
      <c r="N16" s="239">
        <f>IF(Table_1[[#This Row],[Kokonaiskävijämäärä]]&lt;1,0,SUM(Table_1[[#This Row],[Kävijämäärä b) aikuiset]]*Table_1[[#This Row],[Tapaamis-kerrat /osallistuja]]))</f>
        <v>0</v>
      </c>
      <c r="O16" s="239">
        <f>IF(Table_1[[#This Row],[Kokonaiskävijämäärä]]&lt;1,0,Table_1[[#This Row],[Kokonaiskävijämäärä]]*Table_1[[#This Row],[Tapaamis-kerrat /osallistuja]])</f>
        <v>0</v>
      </c>
      <c r="P16" s="264"/>
      <c r="Q16" s="265"/>
    </row>
    <row r="17" spans="1:17" ht="15.75" customHeight="1" x14ac:dyDescent="0.25">
      <c r="A17" s="249"/>
      <c r="B17" s="250" t="str">
        <f>IF(Table_1[[#This Row],[SISÄLLÖN NIMI]]="","",1)</f>
        <v/>
      </c>
      <c r="C17" s="251"/>
      <c r="D17" s="252" t="s">
        <v>18</v>
      </c>
      <c r="E17" s="253" t="s">
        <v>18</v>
      </c>
      <c r="F17" s="254" t="s">
        <v>18</v>
      </c>
      <c r="G17" s="253" t="s">
        <v>18</v>
      </c>
      <c r="H17" s="255" t="str">
        <f>IF(Table_1[[#This Row],[TOTEUTUSTAPA]]="b) Verkossa","Verkossa","")</f>
        <v/>
      </c>
      <c r="I17" s="256" t="str">
        <f>IF(Table_1[[#This Row],[SISÄLLÖN NIMI]]="","",1)</f>
        <v/>
      </c>
      <c r="J17" s="257"/>
      <c r="K17" s="250"/>
      <c r="L17" s="239">
        <f>Table_1[[#This Row],[Kävijämäärä a) lapset]]+Table_1[[#This Row],[Kävijämäärä b) aikuiset]]</f>
        <v>0</v>
      </c>
      <c r="M17" s="239">
        <f>IF(Table_1[[#This Row],[Kokonaiskävijämäärä]]&lt;1,0,SUM(Table_1[[#This Row],[Kävijämäärä a) lapset]]*Table_1[[#This Row],[Tapaamis-kerrat /osallistuja]]))</f>
        <v>0</v>
      </c>
      <c r="N17" s="239">
        <f>IF(Table_1[[#This Row],[Kokonaiskävijämäärä]]&lt;1,0,SUM(Table_1[[#This Row],[Kävijämäärä b) aikuiset]]*Table_1[[#This Row],[Tapaamis-kerrat /osallistuja]]))</f>
        <v>0</v>
      </c>
      <c r="O17" s="239">
        <f>IF(Table_1[[#This Row],[Kokonaiskävijämäärä]]&lt;1,0,Table_1[[#This Row],[Kokonaiskävijämäärä]]*Table_1[[#This Row],[Tapaamis-kerrat /osallistuja]])</f>
        <v>0</v>
      </c>
      <c r="P17" s="264"/>
      <c r="Q17" s="265"/>
    </row>
    <row r="18" spans="1:17" ht="15.75" customHeight="1" x14ac:dyDescent="0.25">
      <c r="A18" s="249"/>
      <c r="B18" s="250" t="str">
        <f>IF(Table_1[[#This Row],[SISÄLLÖN NIMI]]="","",1)</f>
        <v/>
      </c>
      <c r="C18" s="251"/>
      <c r="D18" s="252" t="s">
        <v>18</v>
      </c>
      <c r="E18" s="253" t="s">
        <v>18</v>
      </c>
      <c r="F18" s="254" t="s">
        <v>18</v>
      </c>
      <c r="G18" s="253" t="s">
        <v>18</v>
      </c>
      <c r="H18" s="255" t="str">
        <f>IF(Table_1[[#This Row],[TOTEUTUSTAPA]]="b) Verkossa","Verkossa","")</f>
        <v/>
      </c>
      <c r="I18" s="256" t="str">
        <f>IF(Table_1[[#This Row],[SISÄLLÖN NIMI]]="","",1)</f>
        <v/>
      </c>
      <c r="J18" s="257"/>
      <c r="K18" s="250"/>
      <c r="L18" s="239">
        <f>Table_1[[#This Row],[Kävijämäärä a) lapset]]+Table_1[[#This Row],[Kävijämäärä b) aikuiset]]</f>
        <v>0</v>
      </c>
      <c r="M18" s="239">
        <f>IF(Table_1[[#This Row],[Kokonaiskävijämäärä]]&lt;1,0,SUM(Table_1[[#This Row],[Kävijämäärä a) lapset]]*Table_1[[#This Row],[Tapaamis-kerrat /osallistuja]]))</f>
        <v>0</v>
      </c>
      <c r="N18" s="239">
        <f>IF(Table_1[[#This Row],[Kokonaiskävijämäärä]]&lt;1,0,SUM(Table_1[[#This Row],[Kävijämäärä b) aikuiset]]*Table_1[[#This Row],[Tapaamis-kerrat /osallistuja]]))</f>
        <v>0</v>
      </c>
      <c r="O18" s="239">
        <f>IF(Table_1[[#This Row],[Kokonaiskävijämäärä]]&lt;1,0,Table_1[[#This Row],[Kokonaiskävijämäärä]]*Table_1[[#This Row],[Tapaamis-kerrat /osallistuja]])</f>
        <v>0</v>
      </c>
      <c r="P18" s="264"/>
      <c r="Q18" s="265"/>
    </row>
    <row r="19" spans="1:17" ht="15.75" customHeight="1" x14ac:dyDescent="0.25">
      <c r="A19" s="249"/>
      <c r="B19" s="250" t="str">
        <f>IF(Table_1[[#This Row],[SISÄLLÖN NIMI]]="","",1)</f>
        <v/>
      </c>
      <c r="C19" s="251"/>
      <c r="D19" s="252" t="s">
        <v>18</v>
      </c>
      <c r="E19" s="253" t="s">
        <v>18</v>
      </c>
      <c r="F19" s="254" t="s">
        <v>18</v>
      </c>
      <c r="G19" s="253" t="s">
        <v>18</v>
      </c>
      <c r="H19" s="255" t="str">
        <f>IF(Table_1[[#This Row],[TOTEUTUSTAPA]]="b) Verkossa","Verkossa","")</f>
        <v/>
      </c>
      <c r="I19" s="256" t="str">
        <f>IF(Table_1[[#This Row],[SISÄLLÖN NIMI]]="","",1)</f>
        <v/>
      </c>
      <c r="J19" s="257"/>
      <c r="K19" s="250"/>
      <c r="L19" s="239">
        <f>Table_1[[#This Row],[Kävijämäärä a) lapset]]+Table_1[[#This Row],[Kävijämäärä b) aikuiset]]</f>
        <v>0</v>
      </c>
      <c r="M19" s="239">
        <f>IF(Table_1[[#This Row],[Kokonaiskävijämäärä]]&lt;1,0,SUM(Table_1[[#This Row],[Kävijämäärä a) lapset]]*Table_1[[#This Row],[Tapaamis-kerrat /osallistuja]]))</f>
        <v>0</v>
      </c>
      <c r="N19" s="239">
        <f>IF(Table_1[[#This Row],[Kokonaiskävijämäärä]]&lt;1,0,SUM(Table_1[[#This Row],[Kävijämäärä b) aikuiset]]*Table_1[[#This Row],[Tapaamis-kerrat /osallistuja]]))</f>
        <v>0</v>
      </c>
      <c r="O19" s="239">
        <f>IF(Table_1[[#This Row],[Kokonaiskävijämäärä]]&lt;1,0,Table_1[[#This Row],[Kokonaiskävijämäärä]]*Table_1[[#This Row],[Tapaamis-kerrat /osallistuja]])</f>
        <v>0</v>
      </c>
      <c r="P19" s="264"/>
      <c r="Q19" s="265"/>
    </row>
    <row r="20" spans="1:17" ht="15.75" customHeight="1" x14ac:dyDescent="0.25">
      <c r="A20" s="249"/>
      <c r="B20" s="250" t="str">
        <f>IF(Table_1[[#This Row],[SISÄLLÖN NIMI]]="","",1)</f>
        <v/>
      </c>
      <c r="C20" s="251"/>
      <c r="D20" s="252" t="s">
        <v>18</v>
      </c>
      <c r="E20" s="253" t="s">
        <v>18</v>
      </c>
      <c r="F20" s="254" t="s">
        <v>18</v>
      </c>
      <c r="G20" s="253" t="s">
        <v>18</v>
      </c>
      <c r="H20" s="255" t="str">
        <f>IF(Table_1[[#This Row],[TOTEUTUSTAPA]]="b) Verkossa","Verkossa","")</f>
        <v/>
      </c>
      <c r="I20" s="256" t="str">
        <f>IF(Table_1[[#This Row],[SISÄLLÖN NIMI]]="","",1)</f>
        <v/>
      </c>
      <c r="J20" s="257"/>
      <c r="K20" s="250"/>
      <c r="L20" s="239">
        <f>Table_1[[#This Row],[Kävijämäärä a) lapset]]+Table_1[[#This Row],[Kävijämäärä b) aikuiset]]</f>
        <v>0</v>
      </c>
      <c r="M20" s="239">
        <f>IF(Table_1[[#This Row],[Kokonaiskävijämäärä]]&lt;1,0,SUM(Table_1[[#This Row],[Kävijämäärä a) lapset]]*Table_1[[#This Row],[Tapaamis-kerrat /osallistuja]]))</f>
        <v>0</v>
      </c>
      <c r="N20" s="239">
        <f>IF(Table_1[[#This Row],[Kokonaiskävijämäärä]]&lt;1,0,SUM(Table_1[[#This Row],[Kävijämäärä b) aikuiset]]*Table_1[[#This Row],[Tapaamis-kerrat /osallistuja]]))</f>
        <v>0</v>
      </c>
      <c r="O20" s="239">
        <f>IF(Table_1[[#This Row],[Kokonaiskävijämäärä]]&lt;1,0,Table_1[[#This Row],[Kokonaiskävijämäärä]]*Table_1[[#This Row],[Tapaamis-kerrat /osallistuja]])</f>
        <v>0</v>
      </c>
      <c r="P20" s="264"/>
      <c r="Q20" s="265"/>
    </row>
    <row r="21" spans="1:17" ht="15.75" customHeight="1" x14ac:dyDescent="0.25">
      <c r="A21" s="249"/>
      <c r="B21" s="250" t="str">
        <f>IF(Table_1[[#This Row],[SISÄLLÖN NIMI]]="","",1)</f>
        <v/>
      </c>
      <c r="C21" s="251"/>
      <c r="D21" s="252" t="s">
        <v>18</v>
      </c>
      <c r="E21" s="253" t="s">
        <v>18</v>
      </c>
      <c r="F21" s="254" t="s">
        <v>18</v>
      </c>
      <c r="G21" s="253" t="s">
        <v>18</v>
      </c>
      <c r="H21" s="255" t="str">
        <f>IF(Table_1[[#This Row],[TOTEUTUSTAPA]]="b) Verkossa","Verkossa","")</f>
        <v/>
      </c>
      <c r="I21" s="256" t="str">
        <f>IF(Table_1[[#This Row],[SISÄLLÖN NIMI]]="","",1)</f>
        <v/>
      </c>
      <c r="J21" s="257"/>
      <c r="K21" s="250"/>
      <c r="L21" s="239">
        <f>Table_1[[#This Row],[Kävijämäärä a) lapset]]+Table_1[[#This Row],[Kävijämäärä b) aikuiset]]</f>
        <v>0</v>
      </c>
      <c r="M21" s="239">
        <f>IF(Table_1[[#This Row],[Kokonaiskävijämäärä]]&lt;1,0,SUM(Table_1[[#This Row],[Kävijämäärä a) lapset]]*Table_1[[#This Row],[Tapaamis-kerrat /osallistuja]]))</f>
        <v>0</v>
      </c>
      <c r="N21" s="239">
        <f>IF(Table_1[[#This Row],[Kokonaiskävijämäärä]]&lt;1,0,SUM(Table_1[[#This Row],[Kävijämäärä b) aikuiset]]*Table_1[[#This Row],[Tapaamis-kerrat /osallistuja]]))</f>
        <v>0</v>
      </c>
      <c r="O21" s="239">
        <f>IF(Table_1[[#This Row],[Kokonaiskävijämäärä]]&lt;1,0,Table_1[[#This Row],[Kokonaiskävijämäärä]]*Table_1[[#This Row],[Tapaamis-kerrat /osallistuja]])</f>
        <v>0</v>
      </c>
      <c r="P21" s="264"/>
      <c r="Q21" s="265"/>
    </row>
    <row r="22" spans="1:17" ht="15.75" customHeight="1" x14ac:dyDescent="0.25">
      <c r="A22" s="249"/>
      <c r="B22" s="250" t="str">
        <f>IF(Table_1[[#This Row],[SISÄLLÖN NIMI]]="","",1)</f>
        <v/>
      </c>
      <c r="C22" s="251"/>
      <c r="D22" s="252" t="s">
        <v>18</v>
      </c>
      <c r="E22" s="253" t="s">
        <v>18</v>
      </c>
      <c r="F22" s="254" t="s">
        <v>18</v>
      </c>
      <c r="G22" s="253" t="s">
        <v>18</v>
      </c>
      <c r="H22" s="255" t="str">
        <f>IF(Table_1[[#This Row],[TOTEUTUSTAPA]]="b) Verkossa","Verkossa","")</f>
        <v/>
      </c>
      <c r="I22" s="256" t="str">
        <f>IF(Table_1[[#This Row],[SISÄLLÖN NIMI]]="","",1)</f>
        <v/>
      </c>
      <c r="J22" s="257"/>
      <c r="K22" s="250"/>
      <c r="L22" s="239">
        <f>Table_1[[#This Row],[Kävijämäärä a) lapset]]+Table_1[[#This Row],[Kävijämäärä b) aikuiset]]</f>
        <v>0</v>
      </c>
      <c r="M22" s="239">
        <f>IF(Table_1[[#This Row],[Kokonaiskävijämäärä]]&lt;1,0,SUM(Table_1[[#This Row],[Kävijämäärä a) lapset]]*Table_1[[#This Row],[Tapaamis-kerrat /osallistuja]]))</f>
        <v>0</v>
      </c>
      <c r="N22" s="239">
        <f>IF(Table_1[[#This Row],[Kokonaiskävijämäärä]]&lt;1,0,SUM(Table_1[[#This Row],[Kävijämäärä b) aikuiset]]*Table_1[[#This Row],[Tapaamis-kerrat /osallistuja]]))</f>
        <v>0</v>
      </c>
      <c r="O22" s="239">
        <f>IF(Table_1[[#This Row],[Kokonaiskävijämäärä]]&lt;1,0,Table_1[[#This Row],[Kokonaiskävijämäärä]]*Table_1[[#This Row],[Tapaamis-kerrat /osallistuja]])</f>
        <v>0</v>
      </c>
      <c r="P22" s="264"/>
      <c r="Q22" s="265"/>
    </row>
    <row r="23" spans="1:17" ht="15.75" customHeight="1" x14ac:dyDescent="0.25">
      <c r="A23" s="249"/>
      <c r="B23" s="250" t="str">
        <f>IF(Table_1[[#This Row],[SISÄLLÖN NIMI]]="","",1)</f>
        <v/>
      </c>
      <c r="C23" s="251"/>
      <c r="D23" s="252" t="s">
        <v>18</v>
      </c>
      <c r="E23" s="253" t="s">
        <v>18</v>
      </c>
      <c r="F23" s="254" t="s">
        <v>18</v>
      </c>
      <c r="G23" s="253" t="s">
        <v>18</v>
      </c>
      <c r="H23" s="255" t="str">
        <f>IF(Table_1[[#This Row],[TOTEUTUSTAPA]]="b) Verkossa","Verkossa","")</f>
        <v/>
      </c>
      <c r="I23" s="256" t="str">
        <f>IF(Table_1[[#This Row],[SISÄLLÖN NIMI]]="","",1)</f>
        <v/>
      </c>
      <c r="J23" s="257"/>
      <c r="K23" s="250"/>
      <c r="L23" s="239">
        <f>Table_1[[#This Row],[Kävijämäärä a) lapset]]+Table_1[[#This Row],[Kävijämäärä b) aikuiset]]</f>
        <v>0</v>
      </c>
      <c r="M23" s="239">
        <f>IF(Table_1[[#This Row],[Kokonaiskävijämäärä]]&lt;1,0,SUM(Table_1[[#This Row],[Kävijämäärä a) lapset]]*Table_1[[#This Row],[Tapaamis-kerrat /osallistuja]]))</f>
        <v>0</v>
      </c>
      <c r="N23" s="239">
        <f>IF(Table_1[[#This Row],[Kokonaiskävijämäärä]]&lt;1,0,SUM(Table_1[[#This Row],[Kävijämäärä b) aikuiset]]*Table_1[[#This Row],[Tapaamis-kerrat /osallistuja]]))</f>
        <v>0</v>
      </c>
      <c r="O23" s="239">
        <f>IF(Table_1[[#This Row],[Kokonaiskävijämäärä]]&lt;1,0,Table_1[[#This Row],[Kokonaiskävijämäärä]]*Table_1[[#This Row],[Tapaamis-kerrat /osallistuja]])</f>
        <v>0</v>
      </c>
      <c r="P23" s="264"/>
      <c r="Q23" s="265"/>
    </row>
    <row r="24" spans="1:17" ht="15.75" customHeight="1" x14ac:dyDescent="0.25">
      <c r="A24" s="249"/>
      <c r="B24" s="250" t="str">
        <f>IF(Table_1[[#This Row],[SISÄLLÖN NIMI]]="","",1)</f>
        <v/>
      </c>
      <c r="C24" s="251"/>
      <c r="D24" s="252" t="s">
        <v>18</v>
      </c>
      <c r="E24" s="253" t="s">
        <v>18</v>
      </c>
      <c r="F24" s="254" t="s">
        <v>18</v>
      </c>
      <c r="G24" s="253" t="s">
        <v>18</v>
      </c>
      <c r="H24" s="255" t="str">
        <f>IF(Table_1[[#This Row],[TOTEUTUSTAPA]]="b) Verkossa","Verkossa","")</f>
        <v/>
      </c>
      <c r="I24" s="256" t="str">
        <f>IF(Table_1[[#This Row],[SISÄLLÖN NIMI]]="","",1)</f>
        <v/>
      </c>
      <c r="J24" s="257"/>
      <c r="K24" s="250"/>
      <c r="L24" s="239">
        <f>Table_1[[#This Row],[Kävijämäärä a) lapset]]+Table_1[[#This Row],[Kävijämäärä b) aikuiset]]</f>
        <v>0</v>
      </c>
      <c r="M24" s="239">
        <f>IF(Table_1[[#This Row],[Kokonaiskävijämäärä]]&lt;1,0,SUM(Table_1[[#This Row],[Kävijämäärä a) lapset]]*Table_1[[#This Row],[Tapaamis-kerrat /osallistuja]]))</f>
        <v>0</v>
      </c>
      <c r="N24" s="239">
        <f>IF(Table_1[[#This Row],[Kokonaiskävijämäärä]]&lt;1,0,SUM(Table_1[[#This Row],[Kävijämäärä b) aikuiset]]*Table_1[[#This Row],[Tapaamis-kerrat /osallistuja]]))</f>
        <v>0</v>
      </c>
      <c r="O24" s="239">
        <f>IF(Table_1[[#This Row],[Kokonaiskävijämäärä]]&lt;1,0,Table_1[[#This Row],[Kokonaiskävijämäärä]]*Table_1[[#This Row],[Tapaamis-kerrat /osallistuja]])</f>
        <v>0</v>
      </c>
      <c r="P24" s="264"/>
      <c r="Q24" s="265"/>
    </row>
    <row r="25" spans="1:17" ht="15.75" customHeight="1" x14ac:dyDescent="0.25">
      <c r="A25" s="249"/>
      <c r="B25" s="250" t="str">
        <f>IF(Table_1[[#This Row],[SISÄLLÖN NIMI]]="","",1)</f>
        <v/>
      </c>
      <c r="C25" s="251"/>
      <c r="D25" s="252" t="s">
        <v>18</v>
      </c>
      <c r="E25" s="253" t="s">
        <v>18</v>
      </c>
      <c r="F25" s="254" t="s">
        <v>18</v>
      </c>
      <c r="G25" s="253" t="s">
        <v>18</v>
      </c>
      <c r="H25" s="255" t="str">
        <f>IF(Table_1[[#This Row],[TOTEUTUSTAPA]]="b) Verkossa","Verkossa","")</f>
        <v/>
      </c>
      <c r="I25" s="256" t="str">
        <f>IF(Table_1[[#This Row],[SISÄLLÖN NIMI]]="","",1)</f>
        <v/>
      </c>
      <c r="J25" s="257"/>
      <c r="K25" s="250"/>
      <c r="L25" s="239">
        <f>Table_1[[#This Row],[Kävijämäärä a) lapset]]+Table_1[[#This Row],[Kävijämäärä b) aikuiset]]</f>
        <v>0</v>
      </c>
      <c r="M25" s="239">
        <f>IF(Table_1[[#This Row],[Kokonaiskävijämäärä]]&lt;1,0,SUM(Table_1[[#This Row],[Kävijämäärä a) lapset]]*Table_1[[#This Row],[Tapaamis-kerrat /osallistuja]]))</f>
        <v>0</v>
      </c>
      <c r="N25" s="239">
        <f>IF(Table_1[[#This Row],[Kokonaiskävijämäärä]]&lt;1,0,SUM(Table_1[[#This Row],[Kävijämäärä b) aikuiset]]*Table_1[[#This Row],[Tapaamis-kerrat /osallistuja]]))</f>
        <v>0</v>
      </c>
      <c r="O25" s="239">
        <f>IF(Table_1[[#This Row],[Kokonaiskävijämäärä]]&lt;1,0,Table_1[[#This Row],[Kokonaiskävijämäärä]]*Table_1[[#This Row],[Tapaamis-kerrat /osallistuja]])</f>
        <v>0</v>
      </c>
      <c r="P25" s="264"/>
      <c r="Q25" s="265"/>
    </row>
    <row r="26" spans="1:17" ht="15.75" customHeight="1" x14ac:dyDescent="0.25">
      <c r="A26" s="249"/>
      <c r="B26" s="250" t="str">
        <f>IF(Table_1[[#This Row],[SISÄLLÖN NIMI]]="","",1)</f>
        <v/>
      </c>
      <c r="C26" s="251"/>
      <c r="D26" s="252" t="s">
        <v>18</v>
      </c>
      <c r="E26" s="253" t="s">
        <v>18</v>
      </c>
      <c r="F26" s="254" t="s">
        <v>18</v>
      </c>
      <c r="G26" s="253" t="s">
        <v>18</v>
      </c>
      <c r="H26" s="255" t="str">
        <f>IF(Table_1[[#This Row],[TOTEUTUSTAPA]]="b) Verkossa","Verkossa","")</f>
        <v/>
      </c>
      <c r="I26" s="256" t="str">
        <f>IF(Table_1[[#This Row],[SISÄLLÖN NIMI]]="","",1)</f>
        <v/>
      </c>
      <c r="J26" s="257"/>
      <c r="K26" s="250"/>
      <c r="L26" s="239">
        <f>Table_1[[#This Row],[Kävijämäärä a) lapset]]+Table_1[[#This Row],[Kävijämäärä b) aikuiset]]</f>
        <v>0</v>
      </c>
      <c r="M26" s="239">
        <f>IF(Table_1[[#This Row],[Kokonaiskävijämäärä]]&lt;1,0,SUM(Table_1[[#This Row],[Kävijämäärä a) lapset]]*Table_1[[#This Row],[Tapaamis-kerrat /osallistuja]]))</f>
        <v>0</v>
      </c>
      <c r="N26" s="239">
        <f>IF(Table_1[[#This Row],[Kokonaiskävijämäärä]]&lt;1,0,SUM(Table_1[[#This Row],[Kävijämäärä b) aikuiset]]*Table_1[[#This Row],[Tapaamis-kerrat /osallistuja]]))</f>
        <v>0</v>
      </c>
      <c r="O26" s="239">
        <f>IF(Table_1[[#This Row],[Kokonaiskävijämäärä]]&lt;1,0,Table_1[[#This Row],[Kokonaiskävijämäärä]]*Table_1[[#This Row],[Tapaamis-kerrat /osallistuja]])</f>
        <v>0</v>
      </c>
      <c r="P26" s="264"/>
      <c r="Q26" s="265"/>
    </row>
    <row r="27" spans="1:17" ht="15.75" customHeight="1" x14ac:dyDescent="0.25">
      <c r="A27" s="249"/>
      <c r="B27" s="250" t="str">
        <f>IF(Table_1[[#This Row],[SISÄLLÖN NIMI]]="","",1)</f>
        <v/>
      </c>
      <c r="C27" s="251"/>
      <c r="D27" s="252" t="s">
        <v>18</v>
      </c>
      <c r="E27" s="253" t="s">
        <v>18</v>
      </c>
      <c r="F27" s="254" t="s">
        <v>18</v>
      </c>
      <c r="G27" s="253" t="s">
        <v>18</v>
      </c>
      <c r="H27" s="255" t="str">
        <f>IF(Table_1[[#This Row],[TOTEUTUSTAPA]]="b) Verkossa","Verkossa","")</f>
        <v/>
      </c>
      <c r="I27" s="256" t="str">
        <f>IF(Table_1[[#This Row],[SISÄLLÖN NIMI]]="","",1)</f>
        <v/>
      </c>
      <c r="J27" s="257"/>
      <c r="K27" s="250"/>
      <c r="L27" s="239">
        <f>Table_1[[#This Row],[Kävijämäärä a) lapset]]+Table_1[[#This Row],[Kävijämäärä b) aikuiset]]</f>
        <v>0</v>
      </c>
      <c r="M27" s="239">
        <f>IF(Table_1[[#This Row],[Kokonaiskävijämäärä]]&lt;1,0,SUM(Table_1[[#This Row],[Kävijämäärä a) lapset]]*Table_1[[#This Row],[Tapaamis-kerrat /osallistuja]]))</f>
        <v>0</v>
      </c>
      <c r="N27" s="239">
        <f>IF(Table_1[[#This Row],[Kokonaiskävijämäärä]]&lt;1,0,SUM(Table_1[[#This Row],[Kävijämäärä b) aikuiset]]*Table_1[[#This Row],[Tapaamis-kerrat /osallistuja]]))</f>
        <v>0</v>
      </c>
      <c r="O27" s="239">
        <f>IF(Table_1[[#This Row],[Kokonaiskävijämäärä]]&lt;1,0,Table_1[[#This Row],[Kokonaiskävijämäärä]]*Table_1[[#This Row],[Tapaamis-kerrat /osallistuja]])</f>
        <v>0</v>
      </c>
      <c r="P27" s="264"/>
      <c r="Q27" s="265"/>
    </row>
    <row r="28" spans="1:17" ht="15.75" customHeight="1" x14ac:dyDescent="0.25">
      <c r="A28" s="249"/>
      <c r="B28" s="250" t="str">
        <f>IF(Table_1[[#This Row],[SISÄLLÖN NIMI]]="","",1)</f>
        <v/>
      </c>
      <c r="C28" s="251"/>
      <c r="D28" s="252" t="s">
        <v>18</v>
      </c>
      <c r="E28" s="253" t="s">
        <v>18</v>
      </c>
      <c r="F28" s="254" t="s">
        <v>18</v>
      </c>
      <c r="G28" s="253" t="s">
        <v>18</v>
      </c>
      <c r="H28" s="255" t="str">
        <f>IF(Table_1[[#This Row],[TOTEUTUSTAPA]]="b) Verkossa","Verkossa","")</f>
        <v/>
      </c>
      <c r="I28" s="256" t="str">
        <f>IF(Table_1[[#This Row],[SISÄLLÖN NIMI]]="","",1)</f>
        <v/>
      </c>
      <c r="J28" s="257"/>
      <c r="K28" s="250"/>
      <c r="L28" s="239">
        <f>Table_1[[#This Row],[Kävijämäärä a) lapset]]+Table_1[[#This Row],[Kävijämäärä b) aikuiset]]</f>
        <v>0</v>
      </c>
      <c r="M28" s="239">
        <f>IF(Table_1[[#This Row],[Kokonaiskävijämäärä]]&lt;1,0,SUM(Table_1[[#This Row],[Kävijämäärä a) lapset]]*Table_1[[#This Row],[Tapaamis-kerrat /osallistuja]]))</f>
        <v>0</v>
      </c>
      <c r="N28" s="239">
        <f>IF(Table_1[[#This Row],[Kokonaiskävijämäärä]]&lt;1,0,SUM(Table_1[[#This Row],[Kävijämäärä b) aikuiset]]*Table_1[[#This Row],[Tapaamis-kerrat /osallistuja]]))</f>
        <v>0</v>
      </c>
      <c r="O28" s="239">
        <f>IF(Table_1[[#This Row],[Kokonaiskävijämäärä]]&lt;1,0,Table_1[[#This Row],[Kokonaiskävijämäärä]]*Table_1[[#This Row],[Tapaamis-kerrat /osallistuja]])</f>
        <v>0</v>
      </c>
      <c r="P28" s="264"/>
      <c r="Q28" s="265"/>
    </row>
    <row r="29" spans="1:17" ht="15.75" customHeight="1" x14ac:dyDescent="0.25">
      <c r="A29" s="249"/>
      <c r="B29" s="250" t="str">
        <f>IF(Table_1[[#This Row],[SISÄLLÖN NIMI]]="","",1)</f>
        <v/>
      </c>
      <c r="C29" s="251"/>
      <c r="D29" s="252" t="s">
        <v>18</v>
      </c>
      <c r="E29" s="253" t="s">
        <v>18</v>
      </c>
      <c r="F29" s="254" t="s">
        <v>18</v>
      </c>
      <c r="G29" s="253" t="s">
        <v>18</v>
      </c>
      <c r="H29" s="255" t="str">
        <f>IF(Table_1[[#This Row],[TOTEUTUSTAPA]]="b) Verkossa","Verkossa","")</f>
        <v/>
      </c>
      <c r="I29" s="256" t="str">
        <f>IF(Table_1[[#This Row],[SISÄLLÖN NIMI]]="","",1)</f>
        <v/>
      </c>
      <c r="J29" s="257"/>
      <c r="K29" s="250"/>
      <c r="L29" s="239">
        <f>Table_1[[#This Row],[Kävijämäärä a) lapset]]+Table_1[[#This Row],[Kävijämäärä b) aikuiset]]</f>
        <v>0</v>
      </c>
      <c r="M29" s="239">
        <f>IF(Table_1[[#This Row],[Kokonaiskävijämäärä]]&lt;1,0,SUM(Table_1[[#This Row],[Kävijämäärä a) lapset]]*Table_1[[#This Row],[Tapaamis-kerrat /osallistuja]]))</f>
        <v>0</v>
      </c>
      <c r="N29" s="239">
        <f>IF(Table_1[[#This Row],[Kokonaiskävijämäärä]]&lt;1,0,SUM(Table_1[[#This Row],[Kävijämäärä b) aikuiset]]*Table_1[[#This Row],[Tapaamis-kerrat /osallistuja]]))</f>
        <v>0</v>
      </c>
      <c r="O29" s="239">
        <f>IF(Table_1[[#This Row],[Kokonaiskävijämäärä]]&lt;1,0,Table_1[[#This Row],[Kokonaiskävijämäärä]]*Table_1[[#This Row],[Tapaamis-kerrat /osallistuja]])</f>
        <v>0</v>
      </c>
      <c r="P29" s="264"/>
      <c r="Q29" s="265"/>
    </row>
    <row r="30" spans="1:17" ht="15.75" customHeight="1" x14ac:dyDescent="0.25">
      <c r="A30" s="249"/>
      <c r="B30" s="250" t="str">
        <f>IF(Table_1[[#This Row],[SISÄLLÖN NIMI]]="","",1)</f>
        <v/>
      </c>
      <c r="C30" s="251"/>
      <c r="D30" s="252" t="s">
        <v>18</v>
      </c>
      <c r="E30" s="253" t="s">
        <v>18</v>
      </c>
      <c r="F30" s="254" t="s">
        <v>18</v>
      </c>
      <c r="G30" s="253" t="s">
        <v>18</v>
      </c>
      <c r="H30" s="255" t="str">
        <f>IF(Table_1[[#This Row],[TOTEUTUSTAPA]]="b) Verkossa","Verkossa","")</f>
        <v/>
      </c>
      <c r="I30" s="256" t="str">
        <f>IF(Table_1[[#This Row],[SISÄLLÖN NIMI]]="","",1)</f>
        <v/>
      </c>
      <c r="J30" s="257"/>
      <c r="K30" s="250"/>
      <c r="L30" s="239">
        <f>Table_1[[#This Row],[Kävijämäärä a) lapset]]+Table_1[[#This Row],[Kävijämäärä b) aikuiset]]</f>
        <v>0</v>
      </c>
      <c r="M30" s="239">
        <f>IF(Table_1[[#This Row],[Kokonaiskävijämäärä]]&lt;1,0,SUM(Table_1[[#This Row],[Kävijämäärä a) lapset]]*Table_1[[#This Row],[Tapaamis-kerrat /osallistuja]]))</f>
        <v>0</v>
      </c>
      <c r="N30" s="239">
        <f>IF(Table_1[[#This Row],[Kokonaiskävijämäärä]]&lt;1,0,SUM(Table_1[[#This Row],[Kävijämäärä b) aikuiset]]*Table_1[[#This Row],[Tapaamis-kerrat /osallistuja]]))</f>
        <v>0</v>
      </c>
      <c r="O30" s="239">
        <f>IF(Table_1[[#This Row],[Kokonaiskävijämäärä]]&lt;1,0,Table_1[[#This Row],[Kokonaiskävijämäärä]]*Table_1[[#This Row],[Tapaamis-kerrat /osallistuja]])</f>
        <v>0</v>
      </c>
      <c r="P30" s="264"/>
      <c r="Q30" s="265"/>
    </row>
    <row r="31" spans="1:17" ht="15.75" customHeight="1" x14ac:dyDescent="0.25">
      <c r="A31" s="249"/>
      <c r="B31" s="250" t="str">
        <f>IF(Table_1[[#This Row],[SISÄLLÖN NIMI]]="","",1)</f>
        <v/>
      </c>
      <c r="C31" s="251"/>
      <c r="D31" s="252" t="s">
        <v>18</v>
      </c>
      <c r="E31" s="253" t="s">
        <v>18</v>
      </c>
      <c r="F31" s="254" t="s">
        <v>18</v>
      </c>
      <c r="G31" s="253" t="s">
        <v>18</v>
      </c>
      <c r="H31" s="255" t="str">
        <f>IF(Table_1[[#This Row],[TOTEUTUSTAPA]]="b) Verkossa","Verkossa","")</f>
        <v/>
      </c>
      <c r="I31" s="256" t="str">
        <f>IF(Table_1[[#This Row],[SISÄLLÖN NIMI]]="","",1)</f>
        <v/>
      </c>
      <c r="J31" s="257"/>
      <c r="K31" s="250"/>
      <c r="L31" s="239">
        <f>Table_1[[#This Row],[Kävijämäärä a) lapset]]+Table_1[[#This Row],[Kävijämäärä b) aikuiset]]</f>
        <v>0</v>
      </c>
      <c r="M31" s="239">
        <f>IF(Table_1[[#This Row],[Kokonaiskävijämäärä]]&lt;1,0,SUM(Table_1[[#This Row],[Kävijämäärä a) lapset]]*Table_1[[#This Row],[Tapaamis-kerrat /osallistuja]]))</f>
        <v>0</v>
      </c>
      <c r="N31" s="239">
        <f>IF(Table_1[[#This Row],[Kokonaiskävijämäärä]]&lt;1,0,SUM(Table_1[[#This Row],[Kävijämäärä b) aikuiset]]*Table_1[[#This Row],[Tapaamis-kerrat /osallistuja]]))</f>
        <v>0</v>
      </c>
      <c r="O31" s="239">
        <f>IF(Table_1[[#This Row],[Kokonaiskävijämäärä]]&lt;1,0,Table_1[[#This Row],[Kokonaiskävijämäärä]]*Table_1[[#This Row],[Tapaamis-kerrat /osallistuja]])</f>
        <v>0</v>
      </c>
      <c r="P31" s="264"/>
      <c r="Q31" s="265"/>
    </row>
    <row r="32" spans="1:17" ht="15.75" customHeight="1" x14ac:dyDescent="0.25">
      <c r="A32" s="249"/>
      <c r="B32" s="250" t="str">
        <f>IF(Table_1[[#This Row],[SISÄLLÖN NIMI]]="","",1)</f>
        <v/>
      </c>
      <c r="C32" s="251"/>
      <c r="D32" s="252" t="s">
        <v>18</v>
      </c>
      <c r="E32" s="253" t="s">
        <v>18</v>
      </c>
      <c r="F32" s="254" t="s">
        <v>18</v>
      </c>
      <c r="G32" s="253" t="s">
        <v>18</v>
      </c>
      <c r="H32" s="255" t="str">
        <f>IF(Table_1[[#This Row],[TOTEUTUSTAPA]]="b) Verkossa","Verkossa","")</f>
        <v/>
      </c>
      <c r="I32" s="256" t="str">
        <f>IF(Table_1[[#This Row],[SISÄLLÖN NIMI]]="","",1)</f>
        <v/>
      </c>
      <c r="J32" s="257"/>
      <c r="K32" s="250"/>
      <c r="L32" s="239">
        <f>Table_1[[#This Row],[Kävijämäärä a) lapset]]+Table_1[[#This Row],[Kävijämäärä b) aikuiset]]</f>
        <v>0</v>
      </c>
      <c r="M32" s="239">
        <f>IF(Table_1[[#This Row],[Kokonaiskävijämäärä]]&lt;1,0,SUM(Table_1[[#This Row],[Kävijämäärä a) lapset]]*Table_1[[#This Row],[Tapaamis-kerrat /osallistuja]]))</f>
        <v>0</v>
      </c>
      <c r="N32" s="239">
        <f>IF(Table_1[[#This Row],[Kokonaiskävijämäärä]]&lt;1,0,SUM(Table_1[[#This Row],[Kävijämäärä b) aikuiset]]*Table_1[[#This Row],[Tapaamis-kerrat /osallistuja]]))</f>
        <v>0</v>
      </c>
      <c r="O32" s="239">
        <f>IF(Table_1[[#This Row],[Kokonaiskävijämäärä]]&lt;1,0,Table_1[[#This Row],[Kokonaiskävijämäärä]]*Table_1[[#This Row],[Tapaamis-kerrat /osallistuja]])</f>
        <v>0</v>
      </c>
      <c r="P32" s="264"/>
      <c r="Q32" s="265"/>
    </row>
    <row r="33" spans="1:17" ht="15.75" customHeight="1" x14ac:dyDescent="0.25">
      <c r="A33" s="249"/>
      <c r="B33" s="250" t="str">
        <f>IF(Table_1[[#This Row],[SISÄLLÖN NIMI]]="","",1)</f>
        <v/>
      </c>
      <c r="C33" s="251"/>
      <c r="D33" s="252" t="s">
        <v>18</v>
      </c>
      <c r="E33" s="253" t="s">
        <v>18</v>
      </c>
      <c r="F33" s="254" t="s">
        <v>18</v>
      </c>
      <c r="G33" s="253" t="s">
        <v>18</v>
      </c>
      <c r="H33" s="255" t="str">
        <f>IF(Table_1[[#This Row],[TOTEUTUSTAPA]]="b) Verkossa","Verkossa","")</f>
        <v/>
      </c>
      <c r="I33" s="256" t="str">
        <f>IF(Table_1[[#This Row],[SISÄLLÖN NIMI]]="","",1)</f>
        <v/>
      </c>
      <c r="J33" s="257"/>
      <c r="K33" s="250"/>
      <c r="L33" s="239">
        <f>Table_1[[#This Row],[Kävijämäärä a) lapset]]+Table_1[[#This Row],[Kävijämäärä b) aikuiset]]</f>
        <v>0</v>
      </c>
      <c r="M33" s="239">
        <f>IF(Table_1[[#This Row],[Kokonaiskävijämäärä]]&lt;1,0,SUM(Table_1[[#This Row],[Kävijämäärä a) lapset]]*Table_1[[#This Row],[Tapaamis-kerrat /osallistuja]]))</f>
        <v>0</v>
      </c>
      <c r="N33" s="239">
        <f>IF(Table_1[[#This Row],[Kokonaiskävijämäärä]]&lt;1,0,SUM(Table_1[[#This Row],[Kävijämäärä b) aikuiset]]*Table_1[[#This Row],[Tapaamis-kerrat /osallistuja]]))</f>
        <v>0</v>
      </c>
      <c r="O33" s="239">
        <f>IF(Table_1[[#This Row],[Kokonaiskävijämäärä]]&lt;1,0,Table_1[[#This Row],[Kokonaiskävijämäärä]]*Table_1[[#This Row],[Tapaamis-kerrat /osallistuja]])</f>
        <v>0</v>
      </c>
      <c r="P33" s="264"/>
      <c r="Q33" s="265"/>
    </row>
    <row r="34" spans="1:17" ht="15.75" customHeight="1" x14ac:dyDescent="0.25">
      <c r="A34" s="249"/>
      <c r="B34" s="250" t="str">
        <f>IF(Table_1[[#This Row],[SISÄLLÖN NIMI]]="","",1)</f>
        <v/>
      </c>
      <c r="C34" s="251"/>
      <c r="D34" s="252" t="s">
        <v>18</v>
      </c>
      <c r="E34" s="253" t="s">
        <v>18</v>
      </c>
      <c r="F34" s="254" t="s">
        <v>18</v>
      </c>
      <c r="G34" s="253" t="s">
        <v>18</v>
      </c>
      <c r="H34" s="255" t="str">
        <f>IF(Table_1[[#This Row],[TOTEUTUSTAPA]]="b) Verkossa","Verkossa","")</f>
        <v/>
      </c>
      <c r="I34" s="256" t="str">
        <f>IF(Table_1[[#This Row],[SISÄLLÖN NIMI]]="","",1)</f>
        <v/>
      </c>
      <c r="J34" s="257"/>
      <c r="K34" s="250"/>
      <c r="L34" s="239">
        <f>Table_1[[#This Row],[Kävijämäärä a) lapset]]+Table_1[[#This Row],[Kävijämäärä b) aikuiset]]</f>
        <v>0</v>
      </c>
      <c r="M34" s="239">
        <f>IF(Table_1[[#This Row],[Kokonaiskävijämäärä]]&lt;1,0,SUM(Table_1[[#This Row],[Kävijämäärä a) lapset]]*Table_1[[#This Row],[Tapaamis-kerrat /osallistuja]]))</f>
        <v>0</v>
      </c>
      <c r="N34" s="239">
        <f>IF(Table_1[[#This Row],[Kokonaiskävijämäärä]]&lt;1,0,SUM(Table_1[[#This Row],[Kävijämäärä b) aikuiset]]*Table_1[[#This Row],[Tapaamis-kerrat /osallistuja]]))</f>
        <v>0</v>
      </c>
      <c r="O34" s="239">
        <f>IF(Table_1[[#This Row],[Kokonaiskävijämäärä]]&lt;1,0,Table_1[[#This Row],[Kokonaiskävijämäärä]]*Table_1[[#This Row],[Tapaamis-kerrat /osallistuja]])</f>
        <v>0</v>
      </c>
      <c r="P34" s="264"/>
      <c r="Q34" s="265"/>
    </row>
    <row r="35" spans="1:17" ht="15.75" customHeight="1" x14ac:dyDescent="0.25">
      <c r="A35" s="249"/>
      <c r="B35" s="250" t="str">
        <f>IF(Table_1[[#This Row],[SISÄLLÖN NIMI]]="","",1)</f>
        <v/>
      </c>
      <c r="C35" s="251"/>
      <c r="D35" s="252" t="s">
        <v>18</v>
      </c>
      <c r="E35" s="253" t="s">
        <v>18</v>
      </c>
      <c r="F35" s="254" t="s">
        <v>18</v>
      </c>
      <c r="G35" s="253" t="s">
        <v>18</v>
      </c>
      <c r="H35" s="255" t="str">
        <f>IF(Table_1[[#This Row],[TOTEUTUSTAPA]]="b) Verkossa","Verkossa","")</f>
        <v/>
      </c>
      <c r="I35" s="256" t="str">
        <f>IF(Table_1[[#This Row],[SISÄLLÖN NIMI]]="","",1)</f>
        <v/>
      </c>
      <c r="J35" s="257"/>
      <c r="K35" s="250"/>
      <c r="L35" s="239">
        <f>Table_1[[#This Row],[Kävijämäärä a) lapset]]+Table_1[[#This Row],[Kävijämäärä b) aikuiset]]</f>
        <v>0</v>
      </c>
      <c r="M35" s="239">
        <f>IF(Table_1[[#This Row],[Kokonaiskävijämäärä]]&lt;1,0,SUM(Table_1[[#This Row],[Kävijämäärä a) lapset]]*Table_1[[#This Row],[Tapaamis-kerrat /osallistuja]]))</f>
        <v>0</v>
      </c>
      <c r="N35" s="239">
        <f>IF(Table_1[[#This Row],[Kokonaiskävijämäärä]]&lt;1,0,SUM(Table_1[[#This Row],[Kävijämäärä b) aikuiset]]*Table_1[[#This Row],[Tapaamis-kerrat /osallistuja]]))</f>
        <v>0</v>
      </c>
      <c r="O35" s="239">
        <f>IF(Table_1[[#This Row],[Kokonaiskävijämäärä]]&lt;1,0,Table_1[[#This Row],[Kokonaiskävijämäärä]]*Table_1[[#This Row],[Tapaamis-kerrat /osallistuja]])</f>
        <v>0</v>
      </c>
      <c r="P35" s="264"/>
      <c r="Q35" s="265"/>
    </row>
    <row r="36" spans="1:17" ht="15.75" customHeight="1" x14ac:dyDescent="0.25">
      <c r="A36" s="249"/>
      <c r="B36" s="250" t="str">
        <f>IF(Table_1[[#This Row],[SISÄLLÖN NIMI]]="","",1)</f>
        <v/>
      </c>
      <c r="C36" s="251"/>
      <c r="D36" s="252" t="s">
        <v>18</v>
      </c>
      <c r="E36" s="253" t="s">
        <v>18</v>
      </c>
      <c r="F36" s="254" t="s">
        <v>18</v>
      </c>
      <c r="G36" s="253" t="s">
        <v>18</v>
      </c>
      <c r="H36" s="255" t="str">
        <f>IF(Table_1[[#This Row],[TOTEUTUSTAPA]]="b) Verkossa","Verkossa","")</f>
        <v/>
      </c>
      <c r="I36" s="256" t="str">
        <f>IF(Table_1[[#This Row],[SISÄLLÖN NIMI]]="","",1)</f>
        <v/>
      </c>
      <c r="J36" s="257"/>
      <c r="K36" s="250"/>
      <c r="L36" s="239">
        <f>Table_1[[#This Row],[Kävijämäärä a) lapset]]+Table_1[[#This Row],[Kävijämäärä b) aikuiset]]</f>
        <v>0</v>
      </c>
      <c r="M36" s="239">
        <f>IF(Table_1[[#This Row],[Kokonaiskävijämäärä]]&lt;1,0,SUM(Table_1[[#This Row],[Kävijämäärä a) lapset]]*Table_1[[#This Row],[Tapaamis-kerrat /osallistuja]]))</f>
        <v>0</v>
      </c>
      <c r="N36" s="239">
        <f>IF(Table_1[[#This Row],[Kokonaiskävijämäärä]]&lt;1,0,SUM(Table_1[[#This Row],[Kävijämäärä b) aikuiset]]*Table_1[[#This Row],[Tapaamis-kerrat /osallistuja]]))</f>
        <v>0</v>
      </c>
      <c r="O36" s="239">
        <f>IF(Table_1[[#This Row],[Kokonaiskävijämäärä]]&lt;1,0,Table_1[[#This Row],[Kokonaiskävijämäärä]]*Table_1[[#This Row],[Tapaamis-kerrat /osallistuja]])</f>
        <v>0</v>
      </c>
      <c r="P36" s="264"/>
      <c r="Q36" s="265"/>
    </row>
    <row r="37" spans="1:17" ht="15.75" customHeight="1" x14ac:dyDescent="0.25">
      <c r="A37" s="249"/>
      <c r="B37" s="250" t="str">
        <f>IF(Table_1[[#This Row],[SISÄLLÖN NIMI]]="","",1)</f>
        <v/>
      </c>
      <c r="C37" s="251"/>
      <c r="D37" s="252" t="s">
        <v>18</v>
      </c>
      <c r="E37" s="253" t="s">
        <v>18</v>
      </c>
      <c r="F37" s="254" t="s">
        <v>18</v>
      </c>
      <c r="G37" s="253" t="s">
        <v>18</v>
      </c>
      <c r="H37" s="255" t="str">
        <f>IF(Table_1[[#This Row],[TOTEUTUSTAPA]]="b) Verkossa","Verkossa","")</f>
        <v/>
      </c>
      <c r="I37" s="256" t="str">
        <f>IF(Table_1[[#This Row],[SISÄLLÖN NIMI]]="","",1)</f>
        <v/>
      </c>
      <c r="J37" s="257"/>
      <c r="K37" s="250"/>
      <c r="L37" s="239">
        <f>Table_1[[#This Row],[Kävijämäärä a) lapset]]+Table_1[[#This Row],[Kävijämäärä b) aikuiset]]</f>
        <v>0</v>
      </c>
      <c r="M37" s="239">
        <f>IF(Table_1[[#This Row],[Kokonaiskävijämäärä]]&lt;1,0,SUM(Table_1[[#This Row],[Kävijämäärä a) lapset]]*Table_1[[#This Row],[Tapaamis-kerrat /osallistuja]]))</f>
        <v>0</v>
      </c>
      <c r="N37" s="239">
        <f>IF(Table_1[[#This Row],[Kokonaiskävijämäärä]]&lt;1,0,SUM(Table_1[[#This Row],[Kävijämäärä b) aikuiset]]*Table_1[[#This Row],[Tapaamis-kerrat /osallistuja]]))</f>
        <v>0</v>
      </c>
      <c r="O37" s="239">
        <f>IF(Table_1[[#This Row],[Kokonaiskävijämäärä]]&lt;1,0,Table_1[[#This Row],[Kokonaiskävijämäärä]]*Table_1[[#This Row],[Tapaamis-kerrat /osallistuja]])</f>
        <v>0</v>
      </c>
      <c r="P37" s="264"/>
      <c r="Q37" s="265"/>
    </row>
    <row r="38" spans="1:17" ht="15.75" customHeight="1" x14ac:dyDescent="0.25">
      <c r="A38" s="249"/>
      <c r="B38" s="250" t="str">
        <f>IF(Table_1[[#This Row],[SISÄLLÖN NIMI]]="","",1)</f>
        <v/>
      </c>
      <c r="C38" s="251"/>
      <c r="D38" s="252" t="s">
        <v>18</v>
      </c>
      <c r="E38" s="253" t="s">
        <v>18</v>
      </c>
      <c r="F38" s="254" t="s">
        <v>18</v>
      </c>
      <c r="G38" s="253" t="s">
        <v>18</v>
      </c>
      <c r="H38" s="255" t="str">
        <f>IF(Table_1[[#This Row],[TOTEUTUSTAPA]]="b) Verkossa","Verkossa","")</f>
        <v/>
      </c>
      <c r="I38" s="256" t="str">
        <f>IF(Table_1[[#This Row],[SISÄLLÖN NIMI]]="","",1)</f>
        <v/>
      </c>
      <c r="J38" s="257"/>
      <c r="K38" s="250"/>
      <c r="L38" s="239">
        <f>Table_1[[#This Row],[Kävijämäärä a) lapset]]+Table_1[[#This Row],[Kävijämäärä b) aikuiset]]</f>
        <v>0</v>
      </c>
      <c r="M38" s="239">
        <f>IF(Table_1[[#This Row],[Kokonaiskävijämäärä]]&lt;1,0,SUM(Table_1[[#This Row],[Kävijämäärä a) lapset]]*Table_1[[#This Row],[Tapaamis-kerrat /osallistuja]]))</f>
        <v>0</v>
      </c>
      <c r="N38" s="239">
        <f>IF(Table_1[[#This Row],[Kokonaiskävijämäärä]]&lt;1,0,SUM(Table_1[[#This Row],[Kävijämäärä b) aikuiset]]*Table_1[[#This Row],[Tapaamis-kerrat /osallistuja]]))</f>
        <v>0</v>
      </c>
      <c r="O38" s="239">
        <f>IF(Table_1[[#This Row],[Kokonaiskävijämäärä]]&lt;1,0,Table_1[[#This Row],[Kokonaiskävijämäärä]]*Table_1[[#This Row],[Tapaamis-kerrat /osallistuja]])</f>
        <v>0</v>
      </c>
      <c r="P38" s="264"/>
      <c r="Q38" s="265"/>
    </row>
    <row r="39" spans="1:17" ht="15.75" customHeight="1" x14ac:dyDescent="0.25">
      <c r="A39" s="249"/>
      <c r="B39" s="250" t="str">
        <f>IF(Table_1[[#This Row],[SISÄLLÖN NIMI]]="","",1)</f>
        <v/>
      </c>
      <c r="C39" s="251"/>
      <c r="D39" s="252" t="s">
        <v>18</v>
      </c>
      <c r="E39" s="253" t="s">
        <v>18</v>
      </c>
      <c r="F39" s="254" t="s">
        <v>18</v>
      </c>
      <c r="G39" s="253" t="s">
        <v>18</v>
      </c>
      <c r="H39" s="255" t="str">
        <f>IF(Table_1[[#This Row],[TOTEUTUSTAPA]]="b) Verkossa","Verkossa","")</f>
        <v/>
      </c>
      <c r="I39" s="256" t="str">
        <f>IF(Table_1[[#This Row],[SISÄLLÖN NIMI]]="","",1)</f>
        <v/>
      </c>
      <c r="J39" s="257"/>
      <c r="K39" s="250"/>
      <c r="L39" s="239">
        <f>Table_1[[#This Row],[Kävijämäärä a) lapset]]+Table_1[[#This Row],[Kävijämäärä b) aikuiset]]</f>
        <v>0</v>
      </c>
      <c r="M39" s="239">
        <f>IF(Table_1[[#This Row],[Kokonaiskävijämäärä]]&lt;1,0,SUM(Table_1[[#This Row],[Kävijämäärä a) lapset]]*Table_1[[#This Row],[Tapaamis-kerrat /osallistuja]]))</f>
        <v>0</v>
      </c>
      <c r="N39" s="239">
        <f>IF(Table_1[[#This Row],[Kokonaiskävijämäärä]]&lt;1,0,SUM(Table_1[[#This Row],[Kävijämäärä b) aikuiset]]*Table_1[[#This Row],[Tapaamis-kerrat /osallistuja]]))</f>
        <v>0</v>
      </c>
      <c r="O39" s="239">
        <f>IF(Table_1[[#This Row],[Kokonaiskävijämäärä]]&lt;1,0,Table_1[[#This Row],[Kokonaiskävijämäärä]]*Table_1[[#This Row],[Tapaamis-kerrat /osallistuja]])</f>
        <v>0</v>
      </c>
      <c r="P39" s="264"/>
      <c r="Q39" s="265"/>
    </row>
    <row r="40" spans="1:17" ht="15.75" customHeight="1" x14ac:dyDescent="0.25">
      <c r="A40" s="249"/>
      <c r="B40" s="250" t="str">
        <f>IF(Table_1[[#This Row],[SISÄLLÖN NIMI]]="","",1)</f>
        <v/>
      </c>
      <c r="C40" s="251"/>
      <c r="D40" s="252" t="s">
        <v>18</v>
      </c>
      <c r="E40" s="253" t="s">
        <v>18</v>
      </c>
      <c r="F40" s="254" t="s">
        <v>18</v>
      </c>
      <c r="G40" s="253" t="s">
        <v>18</v>
      </c>
      <c r="H40" s="255" t="str">
        <f>IF(Table_1[[#This Row],[TOTEUTUSTAPA]]="b) Verkossa","Verkossa","")</f>
        <v/>
      </c>
      <c r="I40" s="256" t="str">
        <f>IF(Table_1[[#This Row],[SISÄLLÖN NIMI]]="","",1)</f>
        <v/>
      </c>
      <c r="J40" s="257"/>
      <c r="K40" s="250"/>
      <c r="L40" s="239">
        <f>Table_1[[#This Row],[Kävijämäärä a) lapset]]+Table_1[[#This Row],[Kävijämäärä b) aikuiset]]</f>
        <v>0</v>
      </c>
      <c r="M40" s="239">
        <f>IF(Table_1[[#This Row],[Kokonaiskävijämäärä]]&lt;1,0,SUM(Table_1[[#This Row],[Kävijämäärä a) lapset]]*Table_1[[#This Row],[Tapaamis-kerrat /osallistuja]]))</f>
        <v>0</v>
      </c>
      <c r="N40" s="239">
        <f>IF(Table_1[[#This Row],[Kokonaiskävijämäärä]]&lt;1,0,SUM(Table_1[[#This Row],[Kävijämäärä b) aikuiset]]*Table_1[[#This Row],[Tapaamis-kerrat /osallistuja]]))</f>
        <v>0</v>
      </c>
      <c r="O40" s="239">
        <f>IF(Table_1[[#This Row],[Kokonaiskävijämäärä]]&lt;1,0,Table_1[[#This Row],[Kokonaiskävijämäärä]]*Table_1[[#This Row],[Tapaamis-kerrat /osallistuja]])</f>
        <v>0</v>
      </c>
      <c r="P40" s="264"/>
      <c r="Q40" s="265"/>
    </row>
    <row r="41" spans="1:17" ht="15.75" customHeight="1" x14ac:dyDescent="0.25">
      <c r="A41" s="249"/>
      <c r="B41" s="250" t="str">
        <f>IF(Table_1[[#This Row],[SISÄLLÖN NIMI]]="","",1)</f>
        <v/>
      </c>
      <c r="C41" s="251"/>
      <c r="D41" s="252" t="s">
        <v>18</v>
      </c>
      <c r="E41" s="253" t="s">
        <v>18</v>
      </c>
      <c r="F41" s="254" t="s">
        <v>18</v>
      </c>
      <c r="G41" s="253" t="s">
        <v>18</v>
      </c>
      <c r="H41" s="255" t="str">
        <f>IF(Table_1[[#This Row],[TOTEUTUSTAPA]]="b) Verkossa","Verkossa","")</f>
        <v/>
      </c>
      <c r="I41" s="256" t="str">
        <f>IF(Table_1[[#This Row],[SISÄLLÖN NIMI]]="","",1)</f>
        <v/>
      </c>
      <c r="J41" s="257"/>
      <c r="K41" s="250"/>
      <c r="L41" s="239">
        <f>Table_1[[#This Row],[Kävijämäärä a) lapset]]+Table_1[[#This Row],[Kävijämäärä b) aikuiset]]</f>
        <v>0</v>
      </c>
      <c r="M41" s="239">
        <f>IF(Table_1[[#This Row],[Kokonaiskävijämäärä]]&lt;1,0,SUM(Table_1[[#This Row],[Kävijämäärä a) lapset]]*Table_1[[#This Row],[Tapaamis-kerrat /osallistuja]]))</f>
        <v>0</v>
      </c>
      <c r="N41" s="239">
        <f>IF(Table_1[[#This Row],[Kokonaiskävijämäärä]]&lt;1,0,SUM(Table_1[[#This Row],[Kävijämäärä b) aikuiset]]*Table_1[[#This Row],[Tapaamis-kerrat /osallistuja]]))</f>
        <v>0</v>
      </c>
      <c r="O41" s="239">
        <f>IF(Table_1[[#This Row],[Kokonaiskävijämäärä]]&lt;1,0,Table_1[[#This Row],[Kokonaiskävijämäärä]]*Table_1[[#This Row],[Tapaamis-kerrat /osallistuja]])</f>
        <v>0</v>
      </c>
      <c r="P41" s="264"/>
      <c r="Q41" s="265"/>
    </row>
    <row r="42" spans="1:17" ht="15.75" customHeight="1" x14ac:dyDescent="0.25">
      <c r="A42" s="249"/>
      <c r="B42" s="250" t="str">
        <f>IF(Table_1[[#This Row],[SISÄLLÖN NIMI]]="","",1)</f>
        <v/>
      </c>
      <c r="C42" s="251"/>
      <c r="D42" s="252" t="s">
        <v>18</v>
      </c>
      <c r="E42" s="253" t="s">
        <v>18</v>
      </c>
      <c r="F42" s="254" t="s">
        <v>18</v>
      </c>
      <c r="G42" s="253" t="s">
        <v>18</v>
      </c>
      <c r="H42" s="255" t="str">
        <f>IF(Table_1[[#This Row],[TOTEUTUSTAPA]]="b) Verkossa","Verkossa","")</f>
        <v/>
      </c>
      <c r="I42" s="256" t="str">
        <f>IF(Table_1[[#This Row],[SISÄLLÖN NIMI]]="","",1)</f>
        <v/>
      </c>
      <c r="J42" s="257"/>
      <c r="K42" s="250"/>
      <c r="L42" s="239">
        <f>Table_1[[#This Row],[Kävijämäärä a) lapset]]+Table_1[[#This Row],[Kävijämäärä b) aikuiset]]</f>
        <v>0</v>
      </c>
      <c r="M42" s="239">
        <f>IF(Table_1[[#This Row],[Kokonaiskävijämäärä]]&lt;1,0,SUM(Table_1[[#This Row],[Kävijämäärä a) lapset]]*Table_1[[#This Row],[Tapaamis-kerrat /osallistuja]]))</f>
        <v>0</v>
      </c>
      <c r="N42" s="239">
        <f>IF(Table_1[[#This Row],[Kokonaiskävijämäärä]]&lt;1,0,SUM(Table_1[[#This Row],[Kävijämäärä b) aikuiset]]*Table_1[[#This Row],[Tapaamis-kerrat /osallistuja]]))</f>
        <v>0</v>
      </c>
      <c r="O42" s="239">
        <f>IF(Table_1[[#This Row],[Kokonaiskävijämäärä]]&lt;1,0,Table_1[[#This Row],[Kokonaiskävijämäärä]]*Table_1[[#This Row],[Tapaamis-kerrat /osallistuja]])</f>
        <v>0</v>
      </c>
      <c r="P42" s="264"/>
      <c r="Q42" s="265"/>
    </row>
    <row r="43" spans="1:17" ht="15.75" customHeight="1" x14ac:dyDescent="0.25">
      <c r="A43" s="249"/>
      <c r="B43" s="250" t="str">
        <f>IF(Table_1[[#This Row],[SISÄLLÖN NIMI]]="","",1)</f>
        <v/>
      </c>
      <c r="C43" s="251"/>
      <c r="D43" s="252" t="s">
        <v>18</v>
      </c>
      <c r="E43" s="253" t="s">
        <v>18</v>
      </c>
      <c r="F43" s="254" t="s">
        <v>18</v>
      </c>
      <c r="G43" s="253" t="s">
        <v>18</v>
      </c>
      <c r="H43" s="255" t="str">
        <f>IF(Table_1[[#This Row],[TOTEUTUSTAPA]]="b) Verkossa","Verkossa","")</f>
        <v/>
      </c>
      <c r="I43" s="256" t="str">
        <f>IF(Table_1[[#This Row],[SISÄLLÖN NIMI]]="","",1)</f>
        <v/>
      </c>
      <c r="J43" s="257"/>
      <c r="K43" s="250"/>
      <c r="L43" s="239">
        <f>Table_1[[#This Row],[Kävijämäärä a) lapset]]+Table_1[[#This Row],[Kävijämäärä b) aikuiset]]</f>
        <v>0</v>
      </c>
      <c r="M43" s="239">
        <f>IF(Table_1[[#This Row],[Kokonaiskävijämäärä]]&lt;1,0,SUM(Table_1[[#This Row],[Kävijämäärä a) lapset]]*Table_1[[#This Row],[Tapaamis-kerrat /osallistuja]]))</f>
        <v>0</v>
      </c>
      <c r="N43" s="239">
        <f>IF(Table_1[[#This Row],[Kokonaiskävijämäärä]]&lt;1,0,SUM(Table_1[[#This Row],[Kävijämäärä b) aikuiset]]*Table_1[[#This Row],[Tapaamis-kerrat /osallistuja]]))</f>
        <v>0</v>
      </c>
      <c r="O43" s="239">
        <f>IF(Table_1[[#This Row],[Kokonaiskävijämäärä]]&lt;1,0,Table_1[[#This Row],[Kokonaiskävijämäärä]]*Table_1[[#This Row],[Tapaamis-kerrat /osallistuja]])</f>
        <v>0</v>
      </c>
      <c r="P43" s="264"/>
      <c r="Q43" s="265"/>
    </row>
    <row r="44" spans="1:17" ht="15.75" customHeight="1" x14ac:dyDescent="0.25">
      <c r="A44" s="249"/>
      <c r="B44" s="250" t="str">
        <f>IF(Table_1[[#This Row],[SISÄLLÖN NIMI]]="","",1)</f>
        <v/>
      </c>
      <c r="C44" s="251"/>
      <c r="D44" s="252" t="s">
        <v>18</v>
      </c>
      <c r="E44" s="253" t="s">
        <v>18</v>
      </c>
      <c r="F44" s="254" t="s">
        <v>18</v>
      </c>
      <c r="G44" s="253" t="s">
        <v>18</v>
      </c>
      <c r="H44" s="255" t="str">
        <f>IF(Table_1[[#This Row],[TOTEUTUSTAPA]]="b) Verkossa","Verkossa","")</f>
        <v/>
      </c>
      <c r="I44" s="256" t="str">
        <f>IF(Table_1[[#This Row],[SISÄLLÖN NIMI]]="","",1)</f>
        <v/>
      </c>
      <c r="J44" s="257"/>
      <c r="K44" s="250"/>
      <c r="L44" s="239">
        <f>Table_1[[#This Row],[Kävijämäärä a) lapset]]+Table_1[[#This Row],[Kävijämäärä b) aikuiset]]</f>
        <v>0</v>
      </c>
      <c r="M44" s="239">
        <f>IF(Table_1[[#This Row],[Kokonaiskävijämäärä]]&lt;1,0,SUM(Table_1[[#This Row],[Kävijämäärä a) lapset]]*Table_1[[#This Row],[Tapaamis-kerrat /osallistuja]]))</f>
        <v>0</v>
      </c>
      <c r="N44" s="239">
        <f>IF(Table_1[[#This Row],[Kokonaiskävijämäärä]]&lt;1,0,SUM(Table_1[[#This Row],[Kävijämäärä b) aikuiset]]*Table_1[[#This Row],[Tapaamis-kerrat /osallistuja]]))</f>
        <v>0</v>
      </c>
      <c r="O44" s="239">
        <f>IF(Table_1[[#This Row],[Kokonaiskävijämäärä]]&lt;1,0,Table_1[[#This Row],[Kokonaiskävijämäärä]]*Table_1[[#This Row],[Tapaamis-kerrat /osallistuja]])</f>
        <v>0</v>
      </c>
      <c r="P44" s="264"/>
      <c r="Q44" s="265"/>
    </row>
    <row r="45" spans="1:17" ht="15.75" customHeight="1" x14ac:dyDescent="0.25">
      <c r="A45" s="249"/>
      <c r="B45" s="250" t="str">
        <f>IF(Table_1[[#This Row],[SISÄLLÖN NIMI]]="","",1)</f>
        <v/>
      </c>
      <c r="C45" s="251"/>
      <c r="D45" s="252" t="s">
        <v>18</v>
      </c>
      <c r="E45" s="253" t="s">
        <v>18</v>
      </c>
      <c r="F45" s="254" t="s">
        <v>18</v>
      </c>
      <c r="G45" s="253" t="s">
        <v>18</v>
      </c>
      <c r="H45" s="255" t="str">
        <f>IF(Table_1[[#This Row],[TOTEUTUSTAPA]]="b) Verkossa","Verkossa","")</f>
        <v/>
      </c>
      <c r="I45" s="256" t="str">
        <f>IF(Table_1[[#This Row],[SISÄLLÖN NIMI]]="","",1)</f>
        <v/>
      </c>
      <c r="J45" s="257"/>
      <c r="K45" s="250"/>
      <c r="L45" s="239">
        <f>Table_1[[#This Row],[Kävijämäärä a) lapset]]+Table_1[[#This Row],[Kävijämäärä b) aikuiset]]</f>
        <v>0</v>
      </c>
      <c r="M45" s="239">
        <f>IF(Table_1[[#This Row],[Kokonaiskävijämäärä]]&lt;1,0,SUM(Table_1[[#This Row],[Kävijämäärä a) lapset]]*Table_1[[#This Row],[Tapaamis-kerrat /osallistuja]]))</f>
        <v>0</v>
      </c>
      <c r="N45" s="239">
        <f>IF(Table_1[[#This Row],[Kokonaiskävijämäärä]]&lt;1,0,SUM(Table_1[[#This Row],[Kävijämäärä b) aikuiset]]*Table_1[[#This Row],[Tapaamis-kerrat /osallistuja]]))</f>
        <v>0</v>
      </c>
      <c r="O45" s="239">
        <f>IF(Table_1[[#This Row],[Kokonaiskävijämäärä]]&lt;1,0,Table_1[[#This Row],[Kokonaiskävijämäärä]]*Table_1[[#This Row],[Tapaamis-kerrat /osallistuja]])</f>
        <v>0</v>
      </c>
      <c r="P45" s="264"/>
      <c r="Q45" s="265"/>
    </row>
    <row r="46" spans="1:17" ht="15.75" customHeight="1" x14ac:dyDescent="0.25">
      <c r="A46" s="249"/>
      <c r="B46" s="250" t="str">
        <f>IF(Table_1[[#This Row],[SISÄLLÖN NIMI]]="","",1)</f>
        <v/>
      </c>
      <c r="C46" s="251"/>
      <c r="D46" s="252" t="s">
        <v>18</v>
      </c>
      <c r="E46" s="253" t="s">
        <v>18</v>
      </c>
      <c r="F46" s="254" t="s">
        <v>18</v>
      </c>
      <c r="G46" s="253" t="s">
        <v>18</v>
      </c>
      <c r="H46" s="255" t="str">
        <f>IF(Table_1[[#This Row],[TOTEUTUSTAPA]]="b) Verkossa","Verkossa","")</f>
        <v/>
      </c>
      <c r="I46" s="256" t="str">
        <f>IF(Table_1[[#This Row],[SISÄLLÖN NIMI]]="","",1)</f>
        <v/>
      </c>
      <c r="J46" s="257"/>
      <c r="K46" s="250"/>
      <c r="L46" s="239">
        <f>Table_1[[#This Row],[Kävijämäärä a) lapset]]+Table_1[[#This Row],[Kävijämäärä b) aikuiset]]</f>
        <v>0</v>
      </c>
      <c r="M46" s="239">
        <f>IF(Table_1[[#This Row],[Kokonaiskävijämäärä]]&lt;1,0,SUM(Table_1[[#This Row],[Kävijämäärä a) lapset]]*Table_1[[#This Row],[Tapaamis-kerrat /osallistuja]]))</f>
        <v>0</v>
      </c>
      <c r="N46" s="239">
        <f>IF(Table_1[[#This Row],[Kokonaiskävijämäärä]]&lt;1,0,SUM(Table_1[[#This Row],[Kävijämäärä b) aikuiset]]*Table_1[[#This Row],[Tapaamis-kerrat /osallistuja]]))</f>
        <v>0</v>
      </c>
      <c r="O46" s="239">
        <f>IF(Table_1[[#This Row],[Kokonaiskävijämäärä]]&lt;1,0,Table_1[[#This Row],[Kokonaiskävijämäärä]]*Table_1[[#This Row],[Tapaamis-kerrat /osallistuja]])</f>
        <v>0</v>
      </c>
      <c r="P46" s="264"/>
      <c r="Q46" s="265"/>
    </row>
    <row r="47" spans="1:17" ht="15.75" customHeight="1" x14ac:dyDescent="0.25">
      <c r="A47" s="249"/>
      <c r="B47" s="250" t="str">
        <f>IF(Table_1[[#This Row],[SISÄLLÖN NIMI]]="","",1)</f>
        <v/>
      </c>
      <c r="C47" s="251"/>
      <c r="D47" s="252" t="s">
        <v>18</v>
      </c>
      <c r="E47" s="253" t="s">
        <v>18</v>
      </c>
      <c r="F47" s="254" t="s">
        <v>18</v>
      </c>
      <c r="G47" s="253" t="s">
        <v>18</v>
      </c>
      <c r="H47" s="255" t="str">
        <f>IF(Table_1[[#This Row],[TOTEUTUSTAPA]]="b) Verkossa","Verkossa","")</f>
        <v/>
      </c>
      <c r="I47" s="256" t="str">
        <f>IF(Table_1[[#This Row],[SISÄLLÖN NIMI]]="","",1)</f>
        <v/>
      </c>
      <c r="J47" s="257"/>
      <c r="K47" s="250"/>
      <c r="L47" s="239">
        <f>Table_1[[#This Row],[Kävijämäärä a) lapset]]+Table_1[[#This Row],[Kävijämäärä b) aikuiset]]</f>
        <v>0</v>
      </c>
      <c r="M47" s="239">
        <f>IF(Table_1[[#This Row],[Kokonaiskävijämäärä]]&lt;1,0,SUM(Table_1[[#This Row],[Kävijämäärä a) lapset]]*Table_1[[#This Row],[Tapaamis-kerrat /osallistuja]]))</f>
        <v>0</v>
      </c>
      <c r="N47" s="239">
        <f>IF(Table_1[[#This Row],[Kokonaiskävijämäärä]]&lt;1,0,SUM(Table_1[[#This Row],[Kävijämäärä b) aikuiset]]*Table_1[[#This Row],[Tapaamis-kerrat /osallistuja]]))</f>
        <v>0</v>
      </c>
      <c r="O47" s="239">
        <f>IF(Table_1[[#This Row],[Kokonaiskävijämäärä]]&lt;1,0,Table_1[[#This Row],[Kokonaiskävijämäärä]]*Table_1[[#This Row],[Tapaamis-kerrat /osallistuja]])</f>
        <v>0</v>
      </c>
      <c r="P47" s="264"/>
      <c r="Q47" s="265"/>
    </row>
    <row r="48" spans="1:17" ht="15.75" customHeight="1" x14ac:dyDescent="0.25">
      <c r="A48" s="249"/>
      <c r="B48" s="250" t="str">
        <f>IF(Table_1[[#This Row],[SISÄLLÖN NIMI]]="","",1)</f>
        <v/>
      </c>
      <c r="C48" s="251"/>
      <c r="D48" s="252" t="s">
        <v>18</v>
      </c>
      <c r="E48" s="253" t="s">
        <v>18</v>
      </c>
      <c r="F48" s="254" t="s">
        <v>18</v>
      </c>
      <c r="G48" s="253" t="s">
        <v>18</v>
      </c>
      <c r="H48" s="255" t="str">
        <f>IF(Table_1[[#This Row],[TOTEUTUSTAPA]]="b) Verkossa","Verkossa","")</f>
        <v/>
      </c>
      <c r="I48" s="256" t="str">
        <f>IF(Table_1[[#This Row],[SISÄLLÖN NIMI]]="","",1)</f>
        <v/>
      </c>
      <c r="J48" s="257"/>
      <c r="K48" s="250"/>
      <c r="L48" s="239">
        <f>Table_1[[#This Row],[Kävijämäärä a) lapset]]+Table_1[[#This Row],[Kävijämäärä b) aikuiset]]</f>
        <v>0</v>
      </c>
      <c r="M48" s="239">
        <f>IF(Table_1[[#This Row],[Kokonaiskävijämäärä]]&lt;1,0,SUM(Table_1[[#This Row],[Kävijämäärä a) lapset]]*Table_1[[#This Row],[Tapaamis-kerrat /osallistuja]]))</f>
        <v>0</v>
      </c>
      <c r="N48" s="239">
        <f>IF(Table_1[[#This Row],[Kokonaiskävijämäärä]]&lt;1,0,SUM(Table_1[[#This Row],[Kävijämäärä b) aikuiset]]*Table_1[[#This Row],[Tapaamis-kerrat /osallistuja]]))</f>
        <v>0</v>
      </c>
      <c r="O48" s="239">
        <f>IF(Table_1[[#This Row],[Kokonaiskävijämäärä]]&lt;1,0,Table_1[[#This Row],[Kokonaiskävijämäärä]]*Table_1[[#This Row],[Tapaamis-kerrat /osallistuja]])</f>
        <v>0</v>
      </c>
      <c r="P48" s="264"/>
      <c r="Q48" s="265"/>
    </row>
    <row r="49" spans="1:17" ht="15.75" customHeight="1" x14ac:dyDescent="0.25">
      <c r="A49" s="249"/>
      <c r="B49" s="250" t="str">
        <f>IF(Table_1[[#This Row],[SISÄLLÖN NIMI]]="","",1)</f>
        <v/>
      </c>
      <c r="C49" s="251"/>
      <c r="D49" s="252" t="s">
        <v>18</v>
      </c>
      <c r="E49" s="253" t="s">
        <v>18</v>
      </c>
      <c r="F49" s="254" t="s">
        <v>18</v>
      </c>
      <c r="G49" s="253" t="s">
        <v>18</v>
      </c>
      <c r="H49" s="255" t="str">
        <f>IF(Table_1[[#This Row],[TOTEUTUSTAPA]]="b) Verkossa","Verkossa","")</f>
        <v/>
      </c>
      <c r="I49" s="256" t="str">
        <f>IF(Table_1[[#This Row],[SISÄLLÖN NIMI]]="","",1)</f>
        <v/>
      </c>
      <c r="J49" s="257"/>
      <c r="K49" s="250"/>
      <c r="L49" s="239">
        <f>Table_1[[#This Row],[Kävijämäärä a) lapset]]+Table_1[[#This Row],[Kävijämäärä b) aikuiset]]</f>
        <v>0</v>
      </c>
      <c r="M49" s="239">
        <f>IF(Table_1[[#This Row],[Kokonaiskävijämäärä]]&lt;1,0,SUM(Table_1[[#This Row],[Kävijämäärä a) lapset]]*Table_1[[#This Row],[Tapaamis-kerrat /osallistuja]]))</f>
        <v>0</v>
      </c>
      <c r="N49" s="239">
        <f>IF(Table_1[[#This Row],[Kokonaiskävijämäärä]]&lt;1,0,SUM(Table_1[[#This Row],[Kävijämäärä b) aikuiset]]*Table_1[[#This Row],[Tapaamis-kerrat /osallistuja]]))</f>
        <v>0</v>
      </c>
      <c r="O49" s="239">
        <f>IF(Table_1[[#This Row],[Kokonaiskävijämäärä]]&lt;1,0,Table_1[[#This Row],[Kokonaiskävijämäärä]]*Table_1[[#This Row],[Tapaamis-kerrat /osallistuja]])</f>
        <v>0</v>
      </c>
      <c r="P49" s="264"/>
      <c r="Q49" s="265"/>
    </row>
    <row r="50" spans="1:17" ht="15.75" customHeight="1" x14ac:dyDescent="0.25">
      <c r="A50" s="249"/>
      <c r="B50" s="250" t="str">
        <f>IF(Table_1[[#This Row],[SISÄLLÖN NIMI]]="","",1)</f>
        <v/>
      </c>
      <c r="C50" s="251"/>
      <c r="D50" s="252" t="s">
        <v>18</v>
      </c>
      <c r="E50" s="253" t="s">
        <v>18</v>
      </c>
      <c r="F50" s="254" t="s">
        <v>18</v>
      </c>
      <c r="G50" s="253" t="s">
        <v>18</v>
      </c>
      <c r="H50" s="255" t="str">
        <f>IF(Table_1[[#This Row],[TOTEUTUSTAPA]]="b) Verkossa","Verkossa","")</f>
        <v/>
      </c>
      <c r="I50" s="256" t="str">
        <f>IF(Table_1[[#This Row],[SISÄLLÖN NIMI]]="","",1)</f>
        <v/>
      </c>
      <c r="J50" s="257"/>
      <c r="K50" s="250"/>
      <c r="L50" s="239">
        <f>Table_1[[#This Row],[Kävijämäärä a) lapset]]+Table_1[[#This Row],[Kävijämäärä b) aikuiset]]</f>
        <v>0</v>
      </c>
      <c r="M50" s="239">
        <f>IF(Table_1[[#This Row],[Kokonaiskävijämäärä]]&lt;1,0,SUM(Table_1[[#This Row],[Kävijämäärä a) lapset]]*Table_1[[#This Row],[Tapaamis-kerrat /osallistuja]]))</f>
        <v>0</v>
      </c>
      <c r="N50" s="239">
        <f>IF(Table_1[[#This Row],[Kokonaiskävijämäärä]]&lt;1,0,SUM(Table_1[[#This Row],[Kävijämäärä b) aikuiset]]*Table_1[[#This Row],[Tapaamis-kerrat /osallistuja]]))</f>
        <v>0</v>
      </c>
      <c r="O50" s="239">
        <f>IF(Table_1[[#This Row],[Kokonaiskävijämäärä]]&lt;1,0,Table_1[[#This Row],[Kokonaiskävijämäärä]]*Table_1[[#This Row],[Tapaamis-kerrat /osallistuja]])</f>
        <v>0</v>
      </c>
      <c r="P50" s="264"/>
      <c r="Q50" s="265"/>
    </row>
    <row r="51" spans="1:17" ht="15.75" customHeight="1" x14ac:dyDescent="0.25">
      <c r="A51" s="249"/>
      <c r="B51" s="250" t="str">
        <f>IF(Table_1[[#This Row],[SISÄLLÖN NIMI]]="","",1)</f>
        <v/>
      </c>
      <c r="C51" s="251"/>
      <c r="D51" s="252" t="s">
        <v>18</v>
      </c>
      <c r="E51" s="253" t="s">
        <v>18</v>
      </c>
      <c r="F51" s="254" t="s">
        <v>18</v>
      </c>
      <c r="G51" s="253" t="s">
        <v>18</v>
      </c>
      <c r="H51" s="255" t="str">
        <f>IF(Table_1[[#This Row],[TOTEUTUSTAPA]]="b) Verkossa","Verkossa","")</f>
        <v/>
      </c>
      <c r="I51" s="256" t="str">
        <f>IF(Table_1[[#This Row],[SISÄLLÖN NIMI]]="","",1)</f>
        <v/>
      </c>
      <c r="J51" s="257"/>
      <c r="K51" s="250"/>
      <c r="L51" s="239">
        <f>Table_1[[#This Row],[Kävijämäärä a) lapset]]+Table_1[[#This Row],[Kävijämäärä b) aikuiset]]</f>
        <v>0</v>
      </c>
      <c r="M51" s="239">
        <f>IF(Table_1[[#This Row],[Kokonaiskävijämäärä]]&lt;1,0,SUM(Table_1[[#This Row],[Kävijämäärä a) lapset]]*Table_1[[#This Row],[Tapaamis-kerrat /osallistuja]]))</f>
        <v>0</v>
      </c>
      <c r="N51" s="239">
        <f>IF(Table_1[[#This Row],[Kokonaiskävijämäärä]]&lt;1,0,SUM(Table_1[[#This Row],[Kävijämäärä b) aikuiset]]*Table_1[[#This Row],[Tapaamis-kerrat /osallistuja]]))</f>
        <v>0</v>
      </c>
      <c r="O51" s="239">
        <f>IF(Table_1[[#This Row],[Kokonaiskävijämäärä]]&lt;1,0,Table_1[[#This Row],[Kokonaiskävijämäärä]]*Table_1[[#This Row],[Tapaamis-kerrat /osallistuja]])</f>
        <v>0</v>
      </c>
      <c r="P51" s="264"/>
      <c r="Q51" s="265"/>
    </row>
    <row r="52" spans="1:17" ht="15.75" customHeight="1" x14ac:dyDescent="0.25">
      <c r="A52" s="249"/>
      <c r="B52" s="250" t="str">
        <f>IF(Table_1[[#This Row],[SISÄLLÖN NIMI]]="","",1)</f>
        <v/>
      </c>
      <c r="C52" s="251"/>
      <c r="D52" s="252" t="s">
        <v>18</v>
      </c>
      <c r="E52" s="253" t="s">
        <v>18</v>
      </c>
      <c r="F52" s="254" t="s">
        <v>18</v>
      </c>
      <c r="G52" s="253" t="s">
        <v>18</v>
      </c>
      <c r="H52" s="255" t="str">
        <f>IF(Table_1[[#This Row],[TOTEUTUSTAPA]]="b) Verkossa","Verkossa","")</f>
        <v/>
      </c>
      <c r="I52" s="256" t="str">
        <f>IF(Table_1[[#This Row],[SISÄLLÖN NIMI]]="","",1)</f>
        <v/>
      </c>
      <c r="J52" s="257"/>
      <c r="K52" s="250"/>
      <c r="L52" s="239">
        <f>Table_1[[#This Row],[Kävijämäärä a) lapset]]+Table_1[[#This Row],[Kävijämäärä b) aikuiset]]</f>
        <v>0</v>
      </c>
      <c r="M52" s="239">
        <f>IF(Table_1[[#This Row],[Kokonaiskävijämäärä]]&lt;1,0,SUM(Table_1[[#This Row],[Kävijämäärä a) lapset]]*Table_1[[#This Row],[Tapaamis-kerrat /osallistuja]]))</f>
        <v>0</v>
      </c>
      <c r="N52" s="239">
        <f>IF(Table_1[[#This Row],[Kokonaiskävijämäärä]]&lt;1,0,SUM(Table_1[[#This Row],[Kävijämäärä b) aikuiset]]*Table_1[[#This Row],[Tapaamis-kerrat /osallistuja]]))</f>
        <v>0</v>
      </c>
      <c r="O52" s="239">
        <f>IF(Table_1[[#This Row],[Kokonaiskävijämäärä]]&lt;1,0,Table_1[[#This Row],[Kokonaiskävijämäärä]]*Table_1[[#This Row],[Tapaamis-kerrat /osallistuja]])</f>
        <v>0</v>
      </c>
      <c r="P52" s="264"/>
      <c r="Q52" s="265"/>
    </row>
    <row r="53" spans="1:17" ht="15.75" customHeight="1" x14ac:dyDescent="0.25">
      <c r="A53" s="249"/>
      <c r="B53" s="250" t="str">
        <f>IF(Table_1[[#This Row],[SISÄLLÖN NIMI]]="","",1)</f>
        <v/>
      </c>
      <c r="C53" s="251"/>
      <c r="D53" s="252" t="s">
        <v>18</v>
      </c>
      <c r="E53" s="253" t="s">
        <v>18</v>
      </c>
      <c r="F53" s="254" t="s">
        <v>18</v>
      </c>
      <c r="G53" s="253" t="s">
        <v>18</v>
      </c>
      <c r="H53" s="255" t="str">
        <f>IF(Table_1[[#This Row],[TOTEUTUSTAPA]]="b) Verkossa","Verkossa","")</f>
        <v/>
      </c>
      <c r="I53" s="256" t="str">
        <f>IF(Table_1[[#This Row],[SISÄLLÖN NIMI]]="","",1)</f>
        <v/>
      </c>
      <c r="J53" s="257"/>
      <c r="K53" s="250"/>
      <c r="L53" s="239">
        <f>Table_1[[#This Row],[Kävijämäärä a) lapset]]+Table_1[[#This Row],[Kävijämäärä b) aikuiset]]</f>
        <v>0</v>
      </c>
      <c r="M53" s="239">
        <f>IF(Table_1[[#This Row],[Kokonaiskävijämäärä]]&lt;1,0,SUM(Table_1[[#This Row],[Kävijämäärä a) lapset]]*Table_1[[#This Row],[Tapaamis-kerrat /osallistuja]]))</f>
        <v>0</v>
      </c>
      <c r="N53" s="239">
        <f>IF(Table_1[[#This Row],[Kokonaiskävijämäärä]]&lt;1,0,SUM(Table_1[[#This Row],[Kävijämäärä b) aikuiset]]*Table_1[[#This Row],[Tapaamis-kerrat /osallistuja]]))</f>
        <v>0</v>
      </c>
      <c r="O53" s="239">
        <f>IF(Table_1[[#This Row],[Kokonaiskävijämäärä]]&lt;1,0,Table_1[[#This Row],[Kokonaiskävijämäärä]]*Table_1[[#This Row],[Tapaamis-kerrat /osallistuja]])</f>
        <v>0</v>
      </c>
      <c r="P53" s="264"/>
      <c r="Q53" s="265"/>
    </row>
    <row r="54" spans="1:17" ht="15.75" customHeight="1" x14ac:dyDescent="0.25">
      <c r="A54" s="249"/>
      <c r="B54" s="250" t="str">
        <f>IF(Table_1[[#This Row],[SISÄLLÖN NIMI]]="","",1)</f>
        <v/>
      </c>
      <c r="C54" s="251"/>
      <c r="D54" s="252" t="s">
        <v>18</v>
      </c>
      <c r="E54" s="253" t="s">
        <v>18</v>
      </c>
      <c r="F54" s="254" t="s">
        <v>18</v>
      </c>
      <c r="G54" s="253" t="s">
        <v>18</v>
      </c>
      <c r="H54" s="255" t="str">
        <f>IF(Table_1[[#This Row],[TOTEUTUSTAPA]]="b) Verkossa","Verkossa","")</f>
        <v/>
      </c>
      <c r="I54" s="256" t="str">
        <f>IF(Table_1[[#This Row],[SISÄLLÖN NIMI]]="","",1)</f>
        <v/>
      </c>
      <c r="J54" s="257"/>
      <c r="K54" s="250"/>
      <c r="L54" s="239">
        <f>Table_1[[#This Row],[Kävijämäärä a) lapset]]+Table_1[[#This Row],[Kävijämäärä b) aikuiset]]</f>
        <v>0</v>
      </c>
      <c r="M54" s="239">
        <f>IF(Table_1[[#This Row],[Kokonaiskävijämäärä]]&lt;1,0,SUM(Table_1[[#This Row],[Kävijämäärä a) lapset]]*Table_1[[#This Row],[Tapaamis-kerrat /osallistuja]]))</f>
        <v>0</v>
      </c>
      <c r="N54" s="239">
        <f>IF(Table_1[[#This Row],[Kokonaiskävijämäärä]]&lt;1,0,SUM(Table_1[[#This Row],[Kävijämäärä b) aikuiset]]*Table_1[[#This Row],[Tapaamis-kerrat /osallistuja]]))</f>
        <v>0</v>
      </c>
      <c r="O54" s="239">
        <f>IF(Table_1[[#This Row],[Kokonaiskävijämäärä]]&lt;1,0,Table_1[[#This Row],[Kokonaiskävijämäärä]]*Table_1[[#This Row],[Tapaamis-kerrat /osallistuja]])</f>
        <v>0</v>
      </c>
      <c r="P54" s="264"/>
      <c r="Q54" s="265"/>
    </row>
    <row r="55" spans="1:17" ht="15.75" customHeight="1" x14ac:dyDescent="0.25">
      <c r="A55" s="249"/>
      <c r="B55" s="250" t="str">
        <f>IF(Table_1[[#This Row],[SISÄLLÖN NIMI]]="","",1)</f>
        <v/>
      </c>
      <c r="C55" s="251"/>
      <c r="D55" s="252" t="s">
        <v>18</v>
      </c>
      <c r="E55" s="253" t="s">
        <v>18</v>
      </c>
      <c r="F55" s="254" t="s">
        <v>18</v>
      </c>
      <c r="G55" s="253" t="s">
        <v>18</v>
      </c>
      <c r="H55" s="255" t="str">
        <f>IF(Table_1[[#This Row],[TOTEUTUSTAPA]]="b) Verkossa","Verkossa","")</f>
        <v/>
      </c>
      <c r="I55" s="256" t="str">
        <f>IF(Table_1[[#This Row],[SISÄLLÖN NIMI]]="","",1)</f>
        <v/>
      </c>
      <c r="J55" s="257"/>
      <c r="K55" s="250"/>
      <c r="L55" s="239">
        <f>Table_1[[#This Row],[Kävijämäärä a) lapset]]+Table_1[[#This Row],[Kävijämäärä b) aikuiset]]</f>
        <v>0</v>
      </c>
      <c r="M55" s="239">
        <f>IF(Table_1[[#This Row],[Kokonaiskävijämäärä]]&lt;1,0,SUM(Table_1[[#This Row],[Kävijämäärä a) lapset]]*Table_1[[#This Row],[Tapaamis-kerrat /osallistuja]]))</f>
        <v>0</v>
      </c>
      <c r="N55" s="239">
        <f>IF(Table_1[[#This Row],[Kokonaiskävijämäärä]]&lt;1,0,SUM(Table_1[[#This Row],[Kävijämäärä b) aikuiset]]*Table_1[[#This Row],[Tapaamis-kerrat /osallistuja]]))</f>
        <v>0</v>
      </c>
      <c r="O55" s="239">
        <f>IF(Table_1[[#This Row],[Kokonaiskävijämäärä]]&lt;1,0,Table_1[[#This Row],[Kokonaiskävijämäärä]]*Table_1[[#This Row],[Tapaamis-kerrat /osallistuja]])</f>
        <v>0</v>
      </c>
      <c r="P55" s="264"/>
      <c r="Q55" s="265"/>
    </row>
    <row r="56" spans="1:17" ht="15.75" customHeight="1" x14ac:dyDescent="0.25">
      <c r="A56" s="249"/>
      <c r="B56" s="250" t="str">
        <f>IF(Table_1[[#This Row],[SISÄLLÖN NIMI]]="","",1)</f>
        <v/>
      </c>
      <c r="C56" s="251"/>
      <c r="D56" s="252" t="s">
        <v>18</v>
      </c>
      <c r="E56" s="253" t="s">
        <v>18</v>
      </c>
      <c r="F56" s="254" t="s">
        <v>18</v>
      </c>
      <c r="G56" s="253" t="s">
        <v>18</v>
      </c>
      <c r="H56" s="255" t="str">
        <f>IF(Table_1[[#This Row],[TOTEUTUSTAPA]]="b) Verkossa","Verkossa","")</f>
        <v/>
      </c>
      <c r="I56" s="256" t="str">
        <f>IF(Table_1[[#This Row],[SISÄLLÖN NIMI]]="","",1)</f>
        <v/>
      </c>
      <c r="J56" s="257"/>
      <c r="K56" s="250"/>
      <c r="L56" s="239">
        <f>Table_1[[#This Row],[Kävijämäärä a) lapset]]+Table_1[[#This Row],[Kävijämäärä b) aikuiset]]</f>
        <v>0</v>
      </c>
      <c r="M56" s="239">
        <f>IF(Table_1[[#This Row],[Kokonaiskävijämäärä]]&lt;1,0,SUM(Table_1[[#This Row],[Kävijämäärä a) lapset]]*Table_1[[#This Row],[Tapaamis-kerrat /osallistuja]]))</f>
        <v>0</v>
      </c>
      <c r="N56" s="239">
        <f>IF(Table_1[[#This Row],[Kokonaiskävijämäärä]]&lt;1,0,SUM(Table_1[[#This Row],[Kävijämäärä b) aikuiset]]*Table_1[[#This Row],[Tapaamis-kerrat /osallistuja]]))</f>
        <v>0</v>
      </c>
      <c r="O56" s="239">
        <f>IF(Table_1[[#This Row],[Kokonaiskävijämäärä]]&lt;1,0,Table_1[[#This Row],[Kokonaiskävijämäärä]]*Table_1[[#This Row],[Tapaamis-kerrat /osallistuja]])</f>
        <v>0</v>
      </c>
      <c r="P56" s="264"/>
      <c r="Q56" s="265"/>
    </row>
    <row r="57" spans="1:17" ht="15.75" customHeight="1" x14ac:dyDescent="0.25">
      <c r="A57" s="249"/>
      <c r="B57" s="250" t="str">
        <f>IF(Table_1[[#This Row],[SISÄLLÖN NIMI]]="","",1)</f>
        <v/>
      </c>
      <c r="C57" s="251"/>
      <c r="D57" s="252" t="s">
        <v>18</v>
      </c>
      <c r="E57" s="253" t="s">
        <v>18</v>
      </c>
      <c r="F57" s="254" t="s">
        <v>18</v>
      </c>
      <c r="G57" s="253" t="s">
        <v>18</v>
      </c>
      <c r="H57" s="255" t="str">
        <f>IF(Table_1[[#This Row],[TOTEUTUSTAPA]]="b) Verkossa","Verkossa","")</f>
        <v/>
      </c>
      <c r="I57" s="256" t="str">
        <f>IF(Table_1[[#This Row],[SISÄLLÖN NIMI]]="","",1)</f>
        <v/>
      </c>
      <c r="J57" s="257"/>
      <c r="K57" s="250"/>
      <c r="L57" s="239">
        <f>Table_1[[#This Row],[Kävijämäärä a) lapset]]+Table_1[[#This Row],[Kävijämäärä b) aikuiset]]</f>
        <v>0</v>
      </c>
      <c r="M57" s="239">
        <f>IF(Table_1[[#This Row],[Kokonaiskävijämäärä]]&lt;1,0,SUM(Table_1[[#This Row],[Kävijämäärä a) lapset]]*Table_1[[#This Row],[Tapaamis-kerrat /osallistuja]]))</f>
        <v>0</v>
      </c>
      <c r="N57" s="239">
        <f>IF(Table_1[[#This Row],[Kokonaiskävijämäärä]]&lt;1,0,SUM(Table_1[[#This Row],[Kävijämäärä b) aikuiset]]*Table_1[[#This Row],[Tapaamis-kerrat /osallistuja]]))</f>
        <v>0</v>
      </c>
      <c r="O57" s="239">
        <f>IF(Table_1[[#This Row],[Kokonaiskävijämäärä]]&lt;1,0,Table_1[[#This Row],[Kokonaiskävijämäärä]]*Table_1[[#This Row],[Tapaamis-kerrat /osallistuja]])</f>
        <v>0</v>
      </c>
      <c r="P57" s="264"/>
      <c r="Q57" s="265"/>
    </row>
    <row r="58" spans="1:17" ht="15.75" customHeight="1" x14ac:dyDescent="0.25">
      <c r="A58" s="249"/>
      <c r="B58" s="250" t="str">
        <f>IF(Table_1[[#This Row],[SISÄLLÖN NIMI]]="","",1)</f>
        <v/>
      </c>
      <c r="C58" s="251"/>
      <c r="D58" s="252" t="s">
        <v>18</v>
      </c>
      <c r="E58" s="253" t="s">
        <v>18</v>
      </c>
      <c r="F58" s="254" t="s">
        <v>18</v>
      </c>
      <c r="G58" s="253" t="s">
        <v>18</v>
      </c>
      <c r="H58" s="255" t="str">
        <f>IF(Table_1[[#This Row],[TOTEUTUSTAPA]]="b) Verkossa","Verkossa","")</f>
        <v/>
      </c>
      <c r="I58" s="256" t="str">
        <f>IF(Table_1[[#This Row],[SISÄLLÖN NIMI]]="","",1)</f>
        <v/>
      </c>
      <c r="J58" s="257"/>
      <c r="K58" s="250"/>
      <c r="L58" s="239">
        <f>Table_1[[#This Row],[Kävijämäärä a) lapset]]+Table_1[[#This Row],[Kävijämäärä b) aikuiset]]</f>
        <v>0</v>
      </c>
      <c r="M58" s="239">
        <f>IF(Table_1[[#This Row],[Kokonaiskävijämäärä]]&lt;1,0,SUM(Table_1[[#This Row],[Kävijämäärä a) lapset]]*Table_1[[#This Row],[Tapaamis-kerrat /osallistuja]]))</f>
        <v>0</v>
      </c>
      <c r="N58" s="239">
        <f>IF(Table_1[[#This Row],[Kokonaiskävijämäärä]]&lt;1,0,SUM(Table_1[[#This Row],[Kävijämäärä b) aikuiset]]*Table_1[[#This Row],[Tapaamis-kerrat /osallistuja]]))</f>
        <v>0</v>
      </c>
      <c r="O58" s="239">
        <f>IF(Table_1[[#This Row],[Kokonaiskävijämäärä]]&lt;1,0,Table_1[[#This Row],[Kokonaiskävijämäärä]]*Table_1[[#This Row],[Tapaamis-kerrat /osallistuja]])</f>
        <v>0</v>
      </c>
      <c r="P58" s="264"/>
      <c r="Q58" s="265"/>
    </row>
    <row r="59" spans="1:17" ht="15.75" customHeight="1" x14ac:dyDescent="0.25">
      <c r="A59" s="249"/>
      <c r="B59" s="250" t="str">
        <f>IF(Table_1[[#This Row],[SISÄLLÖN NIMI]]="","",1)</f>
        <v/>
      </c>
      <c r="C59" s="251"/>
      <c r="D59" s="252" t="s">
        <v>18</v>
      </c>
      <c r="E59" s="253" t="s">
        <v>18</v>
      </c>
      <c r="F59" s="254" t="s">
        <v>18</v>
      </c>
      <c r="G59" s="253" t="s">
        <v>18</v>
      </c>
      <c r="H59" s="255" t="str">
        <f>IF(Table_1[[#This Row],[TOTEUTUSTAPA]]="b) Verkossa","Verkossa","")</f>
        <v/>
      </c>
      <c r="I59" s="256" t="str">
        <f>IF(Table_1[[#This Row],[SISÄLLÖN NIMI]]="","",1)</f>
        <v/>
      </c>
      <c r="J59" s="257"/>
      <c r="K59" s="250"/>
      <c r="L59" s="239">
        <f>Table_1[[#This Row],[Kävijämäärä a) lapset]]+Table_1[[#This Row],[Kävijämäärä b) aikuiset]]</f>
        <v>0</v>
      </c>
      <c r="M59" s="239">
        <f>IF(Table_1[[#This Row],[Kokonaiskävijämäärä]]&lt;1,0,SUM(Table_1[[#This Row],[Kävijämäärä a) lapset]]*Table_1[[#This Row],[Tapaamis-kerrat /osallistuja]]))</f>
        <v>0</v>
      </c>
      <c r="N59" s="239">
        <f>IF(Table_1[[#This Row],[Kokonaiskävijämäärä]]&lt;1,0,SUM(Table_1[[#This Row],[Kävijämäärä b) aikuiset]]*Table_1[[#This Row],[Tapaamis-kerrat /osallistuja]]))</f>
        <v>0</v>
      </c>
      <c r="O59" s="239">
        <f>IF(Table_1[[#This Row],[Kokonaiskävijämäärä]]&lt;1,0,Table_1[[#This Row],[Kokonaiskävijämäärä]]*Table_1[[#This Row],[Tapaamis-kerrat /osallistuja]])</f>
        <v>0</v>
      </c>
      <c r="P59" s="264"/>
      <c r="Q59" s="265"/>
    </row>
    <row r="60" spans="1:17" ht="15.75" customHeight="1" x14ac:dyDescent="0.25">
      <c r="A60" s="249"/>
      <c r="B60" s="250" t="str">
        <f>IF(Table_1[[#This Row],[SISÄLLÖN NIMI]]="","",1)</f>
        <v/>
      </c>
      <c r="C60" s="251"/>
      <c r="D60" s="252" t="s">
        <v>18</v>
      </c>
      <c r="E60" s="253" t="s">
        <v>18</v>
      </c>
      <c r="F60" s="254" t="s">
        <v>18</v>
      </c>
      <c r="G60" s="253" t="s">
        <v>18</v>
      </c>
      <c r="H60" s="255" t="str">
        <f>IF(Table_1[[#This Row],[TOTEUTUSTAPA]]="b) Verkossa","Verkossa","")</f>
        <v/>
      </c>
      <c r="I60" s="256" t="str">
        <f>IF(Table_1[[#This Row],[SISÄLLÖN NIMI]]="","",1)</f>
        <v/>
      </c>
      <c r="J60" s="257"/>
      <c r="K60" s="250"/>
      <c r="L60" s="239">
        <f>Table_1[[#This Row],[Kävijämäärä a) lapset]]+Table_1[[#This Row],[Kävijämäärä b) aikuiset]]</f>
        <v>0</v>
      </c>
      <c r="M60" s="239">
        <f>IF(Table_1[[#This Row],[Kokonaiskävijämäärä]]&lt;1,0,SUM(Table_1[[#This Row],[Kävijämäärä a) lapset]]*Table_1[[#This Row],[Tapaamis-kerrat /osallistuja]]))</f>
        <v>0</v>
      </c>
      <c r="N60" s="239">
        <f>IF(Table_1[[#This Row],[Kokonaiskävijämäärä]]&lt;1,0,SUM(Table_1[[#This Row],[Kävijämäärä b) aikuiset]]*Table_1[[#This Row],[Tapaamis-kerrat /osallistuja]]))</f>
        <v>0</v>
      </c>
      <c r="O60" s="239">
        <f>IF(Table_1[[#This Row],[Kokonaiskävijämäärä]]&lt;1,0,Table_1[[#This Row],[Kokonaiskävijämäärä]]*Table_1[[#This Row],[Tapaamis-kerrat /osallistuja]])</f>
        <v>0</v>
      </c>
      <c r="P60" s="264"/>
      <c r="Q60" s="265"/>
    </row>
    <row r="61" spans="1:17" ht="15.75" customHeight="1" x14ac:dyDescent="0.25">
      <c r="A61" s="249"/>
      <c r="B61" s="250" t="str">
        <f>IF(Table_1[[#This Row],[SISÄLLÖN NIMI]]="","",1)</f>
        <v/>
      </c>
      <c r="C61" s="251"/>
      <c r="D61" s="252" t="s">
        <v>18</v>
      </c>
      <c r="E61" s="253" t="s">
        <v>18</v>
      </c>
      <c r="F61" s="254" t="s">
        <v>18</v>
      </c>
      <c r="G61" s="253" t="s">
        <v>18</v>
      </c>
      <c r="H61" s="255" t="str">
        <f>IF(Table_1[[#This Row],[TOTEUTUSTAPA]]="b) Verkossa","Verkossa","")</f>
        <v/>
      </c>
      <c r="I61" s="256" t="str">
        <f>IF(Table_1[[#This Row],[SISÄLLÖN NIMI]]="","",1)</f>
        <v/>
      </c>
      <c r="J61" s="257"/>
      <c r="K61" s="250"/>
      <c r="L61" s="239">
        <f>Table_1[[#This Row],[Kävijämäärä a) lapset]]+Table_1[[#This Row],[Kävijämäärä b) aikuiset]]</f>
        <v>0</v>
      </c>
      <c r="M61" s="239">
        <f>IF(Table_1[[#This Row],[Kokonaiskävijämäärä]]&lt;1,0,SUM(Table_1[[#This Row],[Kävijämäärä a) lapset]]*Table_1[[#This Row],[Tapaamis-kerrat /osallistuja]]))</f>
        <v>0</v>
      </c>
      <c r="N61" s="239">
        <f>IF(Table_1[[#This Row],[Kokonaiskävijämäärä]]&lt;1,0,SUM(Table_1[[#This Row],[Kävijämäärä b) aikuiset]]*Table_1[[#This Row],[Tapaamis-kerrat /osallistuja]]))</f>
        <v>0</v>
      </c>
      <c r="O61" s="239">
        <f>IF(Table_1[[#This Row],[Kokonaiskävijämäärä]]&lt;1,0,Table_1[[#This Row],[Kokonaiskävijämäärä]]*Table_1[[#This Row],[Tapaamis-kerrat /osallistuja]])</f>
        <v>0</v>
      </c>
      <c r="P61" s="264"/>
      <c r="Q61" s="265"/>
    </row>
    <row r="62" spans="1:17" ht="15.75" customHeight="1" x14ac:dyDescent="0.25">
      <c r="A62" s="249"/>
      <c r="B62" s="250" t="str">
        <f>IF(Table_1[[#This Row],[SISÄLLÖN NIMI]]="","",1)</f>
        <v/>
      </c>
      <c r="C62" s="251"/>
      <c r="D62" s="252" t="s">
        <v>18</v>
      </c>
      <c r="E62" s="253" t="s">
        <v>18</v>
      </c>
      <c r="F62" s="254" t="s">
        <v>18</v>
      </c>
      <c r="G62" s="253" t="s">
        <v>18</v>
      </c>
      <c r="H62" s="255" t="str">
        <f>IF(Table_1[[#This Row],[TOTEUTUSTAPA]]="b) Verkossa","Verkossa","")</f>
        <v/>
      </c>
      <c r="I62" s="256" t="str">
        <f>IF(Table_1[[#This Row],[SISÄLLÖN NIMI]]="","",1)</f>
        <v/>
      </c>
      <c r="J62" s="257"/>
      <c r="K62" s="250"/>
      <c r="L62" s="239">
        <f>Table_1[[#This Row],[Kävijämäärä a) lapset]]+Table_1[[#This Row],[Kävijämäärä b) aikuiset]]</f>
        <v>0</v>
      </c>
      <c r="M62" s="239">
        <f>IF(Table_1[[#This Row],[Kokonaiskävijämäärä]]&lt;1,0,SUM(Table_1[[#This Row],[Kävijämäärä a) lapset]]*Table_1[[#This Row],[Tapaamis-kerrat /osallistuja]]))</f>
        <v>0</v>
      </c>
      <c r="N62" s="239">
        <f>IF(Table_1[[#This Row],[Kokonaiskävijämäärä]]&lt;1,0,SUM(Table_1[[#This Row],[Kävijämäärä b) aikuiset]]*Table_1[[#This Row],[Tapaamis-kerrat /osallistuja]]))</f>
        <v>0</v>
      </c>
      <c r="O62" s="239">
        <f>IF(Table_1[[#This Row],[Kokonaiskävijämäärä]]&lt;1,0,Table_1[[#This Row],[Kokonaiskävijämäärä]]*Table_1[[#This Row],[Tapaamis-kerrat /osallistuja]])</f>
        <v>0</v>
      </c>
      <c r="P62" s="264"/>
      <c r="Q62" s="265"/>
    </row>
    <row r="63" spans="1:17" ht="15.75" customHeight="1" x14ac:dyDescent="0.25">
      <c r="A63" s="249"/>
      <c r="B63" s="250" t="str">
        <f>IF(Table_1[[#This Row],[SISÄLLÖN NIMI]]="","",1)</f>
        <v/>
      </c>
      <c r="C63" s="251"/>
      <c r="D63" s="252" t="s">
        <v>18</v>
      </c>
      <c r="E63" s="253" t="s">
        <v>18</v>
      </c>
      <c r="F63" s="254" t="s">
        <v>18</v>
      </c>
      <c r="G63" s="253" t="s">
        <v>18</v>
      </c>
      <c r="H63" s="255" t="str">
        <f>IF(Table_1[[#This Row],[TOTEUTUSTAPA]]="b) Verkossa","Verkossa","")</f>
        <v/>
      </c>
      <c r="I63" s="256" t="str">
        <f>IF(Table_1[[#This Row],[SISÄLLÖN NIMI]]="","",1)</f>
        <v/>
      </c>
      <c r="J63" s="257"/>
      <c r="K63" s="250"/>
      <c r="L63" s="239">
        <f>Table_1[[#This Row],[Kävijämäärä a) lapset]]+Table_1[[#This Row],[Kävijämäärä b) aikuiset]]</f>
        <v>0</v>
      </c>
      <c r="M63" s="239">
        <f>IF(Table_1[[#This Row],[Kokonaiskävijämäärä]]&lt;1,0,SUM(Table_1[[#This Row],[Kävijämäärä a) lapset]]*Table_1[[#This Row],[Tapaamis-kerrat /osallistuja]]))</f>
        <v>0</v>
      </c>
      <c r="N63" s="239">
        <f>IF(Table_1[[#This Row],[Kokonaiskävijämäärä]]&lt;1,0,SUM(Table_1[[#This Row],[Kävijämäärä b) aikuiset]]*Table_1[[#This Row],[Tapaamis-kerrat /osallistuja]]))</f>
        <v>0</v>
      </c>
      <c r="O63" s="239">
        <f>IF(Table_1[[#This Row],[Kokonaiskävijämäärä]]&lt;1,0,Table_1[[#This Row],[Kokonaiskävijämäärä]]*Table_1[[#This Row],[Tapaamis-kerrat /osallistuja]])</f>
        <v>0</v>
      </c>
      <c r="P63" s="264"/>
      <c r="Q63" s="265"/>
    </row>
    <row r="64" spans="1:17" ht="15.75" customHeight="1" x14ac:dyDescent="0.25">
      <c r="A64" s="249"/>
      <c r="B64" s="250" t="str">
        <f>IF(Table_1[[#This Row],[SISÄLLÖN NIMI]]="","",1)</f>
        <v/>
      </c>
      <c r="C64" s="251"/>
      <c r="D64" s="252" t="s">
        <v>18</v>
      </c>
      <c r="E64" s="253" t="s">
        <v>18</v>
      </c>
      <c r="F64" s="254" t="s">
        <v>18</v>
      </c>
      <c r="G64" s="253" t="s">
        <v>18</v>
      </c>
      <c r="H64" s="255" t="str">
        <f>IF(Table_1[[#This Row],[TOTEUTUSTAPA]]="b) Verkossa","Verkossa","")</f>
        <v/>
      </c>
      <c r="I64" s="256" t="str">
        <f>IF(Table_1[[#This Row],[SISÄLLÖN NIMI]]="","",1)</f>
        <v/>
      </c>
      <c r="J64" s="257"/>
      <c r="K64" s="250"/>
      <c r="L64" s="239">
        <f>Table_1[[#This Row],[Kävijämäärä a) lapset]]+Table_1[[#This Row],[Kävijämäärä b) aikuiset]]</f>
        <v>0</v>
      </c>
      <c r="M64" s="239">
        <f>IF(Table_1[[#This Row],[Kokonaiskävijämäärä]]&lt;1,0,SUM(Table_1[[#This Row],[Kävijämäärä a) lapset]]*Table_1[[#This Row],[Tapaamis-kerrat /osallistuja]]))</f>
        <v>0</v>
      </c>
      <c r="N64" s="239">
        <f>IF(Table_1[[#This Row],[Kokonaiskävijämäärä]]&lt;1,0,SUM(Table_1[[#This Row],[Kävijämäärä b) aikuiset]]*Table_1[[#This Row],[Tapaamis-kerrat /osallistuja]]))</f>
        <v>0</v>
      </c>
      <c r="O64" s="239">
        <f>IF(Table_1[[#This Row],[Kokonaiskävijämäärä]]&lt;1,0,Table_1[[#This Row],[Kokonaiskävijämäärä]]*Table_1[[#This Row],[Tapaamis-kerrat /osallistuja]])</f>
        <v>0</v>
      </c>
      <c r="P64" s="264"/>
      <c r="Q64" s="265"/>
    </row>
    <row r="65" spans="1:17" ht="15.75" customHeight="1" x14ac:dyDescent="0.25">
      <c r="A65" s="249"/>
      <c r="B65" s="250" t="str">
        <f>IF(Table_1[[#This Row],[SISÄLLÖN NIMI]]="","",1)</f>
        <v/>
      </c>
      <c r="C65" s="251"/>
      <c r="D65" s="252" t="s">
        <v>18</v>
      </c>
      <c r="E65" s="253" t="s">
        <v>18</v>
      </c>
      <c r="F65" s="254" t="s">
        <v>18</v>
      </c>
      <c r="G65" s="253" t="s">
        <v>18</v>
      </c>
      <c r="H65" s="255" t="str">
        <f>IF(Table_1[[#This Row],[TOTEUTUSTAPA]]="b) Verkossa","Verkossa","")</f>
        <v/>
      </c>
      <c r="I65" s="256" t="str">
        <f>IF(Table_1[[#This Row],[SISÄLLÖN NIMI]]="","",1)</f>
        <v/>
      </c>
      <c r="J65" s="257"/>
      <c r="K65" s="250"/>
      <c r="L65" s="239">
        <f>Table_1[[#This Row],[Kävijämäärä a) lapset]]+Table_1[[#This Row],[Kävijämäärä b) aikuiset]]</f>
        <v>0</v>
      </c>
      <c r="M65" s="239">
        <f>IF(Table_1[[#This Row],[Kokonaiskävijämäärä]]&lt;1,0,SUM(Table_1[[#This Row],[Kävijämäärä a) lapset]]*Table_1[[#This Row],[Tapaamis-kerrat /osallistuja]]))</f>
        <v>0</v>
      </c>
      <c r="N65" s="239">
        <f>IF(Table_1[[#This Row],[Kokonaiskävijämäärä]]&lt;1,0,SUM(Table_1[[#This Row],[Kävijämäärä b) aikuiset]]*Table_1[[#This Row],[Tapaamis-kerrat /osallistuja]]))</f>
        <v>0</v>
      </c>
      <c r="O65" s="239">
        <f>IF(Table_1[[#This Row],[Kokonaiskävijämäärä]]&lt;1,0,Table_1[[#This Row],[Kokonaiskävijämäärä]]*Table_1[[#This Row],[Tapaamis-kerrat /osallistuja]])</f>
        <v>0</v>
      </c>
      <c r="P65" s="264"/>
      <c r="Q65" s="265"/>
    </row>
    <row r="66" spans="1:17" ht="15.75" customHeight="1" x14ac:dyDescent="0.25">
      <c r="A66" s="249"/>
      <c r="B66" s="250" t="str">
        <f>IF(Table_1[[#This Row],[SISÄLLÖN NIMI]]="","",1)</f>
        <v/>
      </c>
      <c r="C66" s="251"/>
      <c r="D66" s="252" t="s">
        <v>18</v>
      </c>
      <c r="E66" s="253" t="s">
        <v>18</v>
      </c>
      <c r="F66" s="254" t="s">
        <v>18</v>
      </c>
      <c r="G66" s="253" t="s">
        <v>18</v>
      </c>
      <c r="H66" s="255" t="str">
        <f>IF(Table_1[[#This Row],[TOTEUTUSTAPA]]="b) Verkossa","Verkossa","")</f>
        <v/>
      </c>
      <c r="I66" s="256" t="str">
        <f>IF(Table_1[[#This Row],[SISÄLLÖN NIMI]]="","",1)</f>
        <v/>
      </c>
      <c r="J66" s="257"/>
      <c r="K66" s="250"/>
      <c r="L66" s="239">
        <f>Table_1[[#This Row],[Kävijämäärä a) lapset]]+Table_1[[#This Row],[Kävijämäärä b) aikuiset]]</f>
        <v>0</v>
      </c>
      <c r="M66" s="239">
        <f>IF(Table_1[[#This Row],[Kokonaiskävijämäärä]]&lt;1,0,SUM(Table_1[[#This Row],[Kävijämäärä a) lapset]]*Table_1[[#This Row],[Tapaamis-kerrat /osallistuja]]))</f>
        <v>0</v>
      </c>
      <c r="N66" s="239">
        <f>IF(Table_1[[#This Row],[Kokonaiskävijämäärä]]&lt;1,0,SUM(Table_1[[#This Row],[Kävijämäärä b) aikuiset]]*Table_1[[#This Row],[Tapaamis-kerrat /osallistuja]]))</f>
        <v>0</v>
      </c>
      <c r="O66" s="239">
        <f>IF(Table_1[[#This Row],[Kokonaiskävijämäärä]]&lt;1,0,Table_1[[#This Row],[Kokonaiskävijämäärä]]*Table_1[[#This Row],[Tapaamis-kerrat /osallistuja]])</f>
        <v>0</v>
      </c>
      <c r="P66" s="264"/>
      <c r="Q66" s="265"/>
    </row>
    <row r="67" spans="1:17" ht="15.75" customHeight="1" x14ac:dyDescent="0.25">
      <c r="A67" s="249"/>
      <c r="B67" s="250" t="str">
        <f>IF(Table_1[[#This Row],[SISÄLLÖN NIMI]]="","",1)</f>
        <v/>
      </c>
      <c r="C67" s="251"/>
      <c r="D67" s="252" t="s">
        <v>18</v>
      </c>
      <c r="E67" s="253" t="s">
        <v>18</v>
      </c>
      <c r="F67" s="254" t="s">
        <v>18</v>
      </c>
      <c r="G67" s="253" t="s">
        <v>18</v>
      </c>
      <c r="H67" s="255" t="str">
        <f>IF(Table_1[[#This Row],[TOTEUTUSTAPA]]="b) Verkossa","Verkossa","")</f>
        <v/>
      </c>
      <c r="I67" s="256" t="str">
        <f>IF(Table_1[[#This Row],[SISÄLLÖN NIMI]]="","",1)</f>
        <v/>
      </c>
      <c r="J67" s="257"/>
      <c r="K67" s="250"/>
      <c r="L67" s="239">
        <f>Table_1[[#This Row],[Kävijämäärä a) lapset]]+Table_1[[#This Row],[Kävijämäärä b) aikuiset]]</f>
        <v>0</v>
      </c>
      <c r="M67" s="239">
        <f>IF(Table_1[[#This Row],[Kokonaiskävijämäärä]]&lt;1,0,SUM(Table_1[[#This Row],[Kävijämäärä a) lapset]]*Table_1[[#This Row],[Tapaamis-kerrat /osallistuja]]))</f>
        <v>0</v>
      </c>
      <c r="N67" s="239">
        <f>IF(Table_1[[#This Row],[Kokonaiskävijämäärä]]&lt;1,0,SUM(Table_1[[#This Row],[Kävijämäärä b) aikuiset]]*Table_1[[#This Row],[Tapaamis-kerrat /osallistuja]]))</f>
        <v>0</v>
      </c>
      <c r="O67" s="239">
        <f>IF(Table_1[[#This Row],[Kokonaiskävijämäärä]]&lt;1,0,Table_1[[#This Row],[Kokonaiskävijämäärä]]*Table_1[[#This Row],[Tapaamis-kerrat /osallistuja]])</f>
        <v>0</v>
      </c>
      <c r="P67" s="264"/>
      <c r="Q67" s="265"/>
    </row>
    <row r="68" spans="1:17" ht="15.75" customHeight="1" x14ac:dyDescent="0.25">
      <c r="A68" s="249"/>
      <c r="B68" s="250" t="str">
        <f>IF(Table_1[[#This Row],[SISÄLLÖN NIMI]]="","",1)</f>
        <v/>
      </c>
      <c r="C68" s="251"/>
      <c r="D68" s="252" t="s">
        <v>18</v>
      </c>
      <c r="E68" s="253" t="s">
        <v>18</v>
      </c>
      <c r="F68" s="254" t="s">
        <v>18</v>
      </c>
      <c r="G68" s="253" t="s">
        <v>18</v>
      </c>
      <c r="H68" s="255" t="str">
        <f>IF(Table_1[[#This Row],[TOTEUTUSTAPA]]="b) Verkossa","Verkossa","")</f>
        <v/>
      </c>
      <c r="I68" s="256" t="str">
        <f>IF(Table_1[[#This Row],[SISÄLLÖN NIMI]]="","",1)</f>
        <v/>
      </c>
      <c r="J68" s="257"/>
      <c r="K68" s="250"/>
      <c r="L68" s="239">
        <f>Table_1[[#This Row],[Kävijämäärä a) lapset]]+Table_1[[#This Row],[Kävijämäärä b) aikuiset]]</f>
        <v>0</v>
      </c>
      <c r="M68" s="239">
        <f>IF(Table_1[[#This Row],[Kokonaiskävijämäärä]]&lt;1,0,SUM(Table_1[[#This Row],[Kävijämäärä a) lapset]]*Table_1[[#This Row],[Tapaamis-kerrat /osallistuja]]))</f>
        <v>0</v>
      </c>
      <c r="N68" s="239">
        <f>IF(Table_1[[#This Row],[Kokonaiskävijämäärä]]&lt;1,0,SUM(Table_1[[#This Row],[Kävijämäärä b) aikuiset]]*Table_1[[#This Row],[Tapaamis-kerrat /osallistuja]]))</f>
        <v>0</v>
      </c>
      <c r="O68" s="239">
        <f>IF(Table_1[[#This Row],[Kokonaiskävijämäärä]]&lt;1,0,Table_1[[#This Row],[Kokonaiskävijämäärä]]*Table_1[[#This Row],[Tapaamis-kerrat /osallistuja]])</f>
        <v>0</v>
      </c>
      <c r="P68" s="264"/>
      <c r="Q68" s="265"/>
    </row>
    <row r="69" spans="1:17" ht="15.75" customHeight="1" x14ac:dyDescent="0.25">
      <c r="A69" s="249"/>
      <c r="B69" s="250" t="str">
        <f>IF(Table_1[[#This Row],[SISÄLLÖN NIMI]]="","",1)</f>
        <v/>
      </c>
      <c r="C69" s="251"/>
      <c r="D69" s="252" t="s">
        <v>18</v>
      </c>
      <c r="E69" s="253" t="s">
        <v>18</v>
      </c>
      <c r="F69" s="254" t="s">
        <v>18</v>
      </c>
      <c r="G69" s="253" t="s">
        <v>18</v>
      </c>
      <c r="H69" s="255" t="str">
        <f>IF(Table_1[[#This Row],[TOTEUTUSTAPA]]="b) Verkossa","Verkossa","")</f>
        <v/>
      </c>
      <c r="I69" s="256" t="str">
        <f>IF(Table_1[[#This Row],[SISÄLLÖN NIMI]]="","",1)</f>
        <v/>
      </c>
      <c r="J69" s="257"/>
      <c r="K69" s="250"/>
      <c r="L69" s="239">
        <f>Table_1[[#This Row],[Kävijämäärä a) lapset]]+Table_1[[#This Row],[Kävijämäärä b) aikuiset]]</f>
        <v>0</v>
      </c>
      <c r="M69" s="239">
        <f>IF(Table_1[[#This Row],[Kokonaiskävijämäärä]]&lt;1,0,SUM(Table_1[[#This Row],[Kävijämäärä a) lapset]]*Table_1[[#This Row],[Tapaamis-kerrat /osallistuja]]))</f>
        <v>0</v>
      </c>
      <c r="N69" s="239">
        <f>IF(Table_1[[#This Row],[Kokonaiskävijämäärä]]&lt;1,0,SUM(Table_1[[#This Row],[Kävijämäärä b) aikuiset]]*Table_1[[#This Row],[Tapaamis-kerrat /osallistuja]]))</f>
        <v>0</v>
      </c>
      <c r="O69" s="239">
        <f>IF(Table_1[[#This Row],[Kokonaiskävijämäärä]]&lt;1,0,Table_1[[#This Row],[Kokonaiskävijämäärä]]*Table_1[[#This Row],[Tapaamis-kerrat /osallistuja]])</f>
        <v>0</v>
      </c>
      <c r="P69" s="264"/>
      <c r="Q69" s="265"/>
    </row>
    <row r="70" spans="1:17" ht="15.75" customHeight="1" x14ac:dyDescent="0.25">
      <c r="A70" s="249"/>
      <c r="B70" s="250" t="str">
        <f>IF(Table_1[[#This Row],[SISÄLLÖN NIMI]]="","",1)</f>
        <v/>
      </c>
      <c r="C70" s="251"/>
      <c r="D70" s="252" t="s">
        <v>18</v>
      </c>
      <c r="E70" s="253" t="s">
        <v>18</v>
      </c>
      <c r="F70" s="254" t="s">
        <v>18</v>
      </c>
      <c r="G70" s="253" t="s">
        <v>18</v>
      </c>
      <c r="H70" s="255" t="str">
        <f>IF(Table_1[[#This Row],[TOTEUTUSTAPA]]="b) Verkossa","Verkossa","")</f>
        <v/>
      </c>
      <c r="I70" s="256" t="str">
        <f>IF(Table_1[[#This Row],[SISÄLLÖN NIMI]]="","",1)</f>
        <v/>
      </c>
      <c r="J70" s="257"/>
      <c r="K70" s="250"/>
      <c r="L70" s="239">
        <f>Table_1[[#This Row],[Kävijämäärä a) lapset]]+Table_1[[#This Row],[Kävijämäärä b) aikuiset]]</f>
        <v>0</v>
      </c>
      <c r="M70" s="239">
        <f>IF(Table_1[[#This Row],[Kokonaiskävijämäärä]]&lt;1,0,SUM(Table_1[[#This Row],[Kävijämäärä a) lapset]]*Table_1[[#This Row],[Tapaamis-kerrat /osallistuja]]))</f>
        <v>0</v>
      </c>
      <c r="N70" s="239">
        <f>IF(Table_1[[#This Row],[Kokonaiskävijämäärä]]&lt;1,0,SUM(Table_1[[#This Row],[Kävijämäärä b) aikuiset]]*Table_1[[#This Row],[Tapaamis-kerrat /osallistuja]]))</f>
        <v>0</v>
      </c>
      <c r="O70" s="239">
        <f>IF(Table_1[[#This Row],[Kokonaiskävijämäärä]]&lt;1,0,Table_1[[#This Row],[Kokonaiskävijämäärä]]*Table_1[[#This Row],[Tapaamis-kerrat /osallistuja]])</f>
        <v>0</v>
      </c>
      <c r="P70" s="264"/>
      <c r="Q70" s="265"/>
    </row>
    <row r="71" spans="1:17" ht="15.75" customHeight="1" x14ac:dyDescent="0.25">
      <c r="A71" s="249"/>
      <c r="B71" s="250" t="str">
        <f>IF(Table_1[[#This Row],[SISÄLLÖN NIMI]]="","",1)</f>
        <v/>
      </c>
      <c r="C71" s="251"/>
      <c r="D71" s="252" t="s">
        <v>18</v>
      </c>
      <c r="E71" s="253" t="s">
        <v>18</v>
      </c>
      <c r="F71" s="254" t="s">
        <v>18</v>
      </c>
      <c r="G71" s="253" t="s">
        <v>18</v>
      </c>
      <c r="H71" s="255" t="str">
        <f>IF(Table_1[[#This Row],[TOTEUTUSTAPA]]="b) Verkossa","Verkossa","")</f>
        <v/>
      </c>
      <c r="I71" s="256" t="str">
        <f>IF(Table_1[[#This Row],[SISÄLLÖN NIMI]]="","",1)</f>
        <v/>
      </c>
      <c r="J71" s="257"/>
      <c r="K71" s="250"/>
      <c r="L71" s="239">
        <f>Table_1[[#This Row],[Kävijämäärä a) lapset]]+Table_1[[#This Row],[Kävijämäärä b) aikuiset]]</f>
        <v>0</v>
      </c>
      <c r="M71" s="239">
        <f>IF(Table_1[[#This Row],[Kokonaiskävijämäärä]]&lt;1,0,SUM(Table_1[[#This Row],[Kävijämäärä a) lapset]]*Table_1[[#This Row],[Tapaamis-kerrat /osallistuja]]))</f>
        <v>0</v>
      </c>
      <c r="N71" s="239">
        <f>IF(Table_1[[#This Row],[Kokonaiskävijämäärä]]&lt;1,0,SUM(Table_1[[#This Row],[Kävijämäärä b) aikuiset]]*Table_1[[#This Row],[Tapaamis-kerrat /osallistuja]]))</f>
        <v>0</v>
      </c>
      <c r="O71" s="239">
        <f>IF(Table_1[[#This Row],[Kokonaiskävijämäärä]]&lt;1,0,Table_1[[#This Row],[Kokonaiskävijämäärä]]*Table_1[[#This Row],[Tapaamis-kerrat /osallistuja]])</f>
        <v>0</v>
      </c>
      <c r="P71" s="264"/>
      <c r="Q71" s="265"/>
    </row>
    <row r="72" spans="1:17" ht="15.75" customHeight="1" x14ac:dyDescent="0.25">
      <c r="A72" s="249"/>
      <c r="B72" s="250" t="str">
        <f>IF(Table_1[[#This Row],[SISÄLLÖN NIMI]]="","",1)</f>
        <v/>
      </c>
      <c r="C72" s="251"/>
      <c r="D72" s="252" t="s">
        <v>18</v>
      </c>
      <c r="E72" s="253" t="s">
        <v>18</v>
      </c>
      <c r="F72" s="254" t="s">
        <v>18</v>
      </c>
      <c r="G72" s="253" t="s">
        <v>18</v>
      </c>
      <c r="H72" s="255" t="str">
        <f>IF(Table_1[[#This Row],[TOTEUTUSTAPA]]="b) Verkossa","Verkossa","")</f>
        <v/>
      </c>
      <c r="I72" s="256" t="str">
        <f>IF(Table_1[[#This Row],[SISÄLLÖN NIMI]]="","",1)</f>
        <v/>
      </c>
      <c r="J72" s="257"/>
      <c r="K72" s="250"/>
      <c r="L72" s="239">
        <f>Table_1[[#This Row],[Kävijämäärä a) lapset]]+Table_1[[#This Row],[Kävijämäärä b) aikuiset]]</f>
        <v>0</v>
      </c>
      <c r="M72" s="239">
        <f>IF(Table_1[[#This Row],[Kokonaiskävijämäärä]]&lt;1,0,SUM(Table_1[[#This Row],[Kävijämäärä a) lapset]]*Table_1[[#This Row],[Tapaamis-kerrat /osallistuja]]))</f>
        <v>0</v>
      </c>
      <c r="N72" s="239">
        <f>IF(Table_1[[#This Row],[Kokonaiskävijämäärä]]&lt;1,0,SUM(Table_1[[#This Row],[Kävijämäärä b) aikuiset]]*Table_1[[#This Row],[Tapaamis-kerrat /osallistuja]]))</f>
        <v>0</v>
      </c>
      <c r="O72" s="239">
        <f>IF(Table_1[[#This Row],[Kokonaiskävijämäärä]]&lt;1,0,Table_1[[#This Row],[Kokonaiskävijämäärä]]*Table_1[[#This Row],[Tapaamis-kerrat /osallistuja]])</f>
        <v>0</v>
      </c>
      <c r="P72" s="264"/>
      <c r="Q72" s="265"/>
    </row>
    <row r="73" spans="1:17" ht="15.75" customHeight="1" x14ac:dyDescent="0.25">
      <c r="A73" s="249"/>
      <c r="B73" s="250" t="str">
        <f>IF(Table_1[[#This Row],[SISÄLLÖN NIMI]]="","",1)</f>
        <v/>
      </c>
      <c r="C73" s="251"/>
      <c r="D73" s="252" t="s">
        <v>18</v>
      </c>
      <c r="E73" s="253" t="s">
        <v>18</v>
      </c>
      <c r="F73" s="254" t="s">
        <v>18</v>
      </c>
      <c r="G73" s="253" t="s">
        <v>18</v>
      </c>
      <c r="H73" s="255" t="str">
        <f>IF(Table_1[[#This Row],[TOTEUTUSTAPA]]="b) Verkossa","Verkossa","")</f>
        <v/>
      </c>
      <c r="I73" s="256" t="str">
        <f>IF(Table_1[[#This Row],[SISÄLLÖN NIMI]]="","",1)</f>
        <v/>
      </c>
      <c r="J73" s="257"/>
      <c r="K73" s="250"/>
      <c r="L73" s="239">
        <f>Table_1[[#This Row],[Kävijämäärä a) lapset]]+Table_1[[#This Row],[Kävijämäärä b) aikuiset]]</f>
        <v>0</v>
      </c>
      <c r="M73" s="239">
        <f>IF(Table_1[[#This Row],[Kokonaiskävijämäärä]]&lt;1,0,SUM(Table_1[[#This Row],[Kävijämäärä a) lapset]]*Table_1[[#This Row],[Tapaamis-kerrat /osallistuja]]))</f>
        <v>0</v>
      </c>
      <c r="N73" s="239">
        <f>IF(Table_1[[#This Row],[Kokonaiskävijämäärä]]&lt;1,0,SUM(Table_1[[#This Row],[Kävijämäärä b) aikuiset]]*Table_1[[#This Row],[Tapaamis-kerrat /osallistuja]]))</f>
        <v>0</v>
      </c>
      <c r="O73" s="239">
        <f>IF(Table_1[[#This Row],[Kokonaiskävijämäärä]]&lt;1,0,Table_1[[#This Row],[Kokonaiskävijämäärä]]*Table_1[[#This Row],[Tapaamis-kerrat /osallistuja]])</f>
        <v>0</v>
      </c>
      <c r="P73" s="264"/>
      <c r="Q73" s="265"/>
    </row>
    <row r="74" spans="1:17" ht="15.75" customHeight="1" x14ac:dyDescent="0.25">
      <c r="A74" s="249"/>
      <c r="B74" s="250" t="str">
        <f>IF(Table_1[[#This Row],[SISÄLLÖN NIMI]]="","",1)</f>
        <v/>
      </c>
      <c r="C74" s="251"/>
      <c r="D74" s="252" t="s">
        <v>18</v>
      </c>
      <c r="E74" s="253" t="s">
        <v>18</v>
      </c>
      <c r="F74" s="254" t="s">
        <v>18</v>
      </c>
      <c r="G74" s="253" t="s">
        <v>18</v>
      </c>
      <c r="H74" s="255" t="str">
        <f>IF(Table_1[[#This Row],[TOTEUTUSTAPA]]="b) Verkossa","Verkossa","")</f>
        <v/>
      </c>
      <c r="I74" s="256" t="str">
        <f>IF(Table_1[[#This Row],[SISÄLLÖN NIMI]]="","",1)</f>
        <v/>
      </c>
      <c r="J74" s="257"/>
      <c r="K74" s="250"/>
      <c r="L74" s="239">
        <f>Table_1[[#This Row],[Kävijämäärä a) lapset]]+Table_1[[#This Row],[Kävijämäärä b) aikuiset]]</f>
        <v>0</v>
      </c>
      <c r="M74" s="239">
        <f>IF(Table_1[[#This Row],[Kokonaiskävijämäärä]]&lt;1,0,SUM(Table_1[[#This Row],[Kävijämäärä a) lapset]]*Table_1[[#This Row],[Tapaamis-kerrat /osallistuja]]))</f>
        <v>0</v>
      </c>
      <c r="N74" s="239">
        <f>IF(Table_1[[#This Row],[Kokonaiskävijämäärä]]&lt;1,0,SUM(Table_1[[#This Row],[Kävijämäärä b) aikuiset]]*Table_1[[#This Row],[Tapaamis-kerrat /osallistuja]]))</f>
        <v>0</v>
      </c>
      <c r="O74" s="239">
        <f>IF(Table_1[[#This Row],[Kokonaiskävijämäärä]]&lt;1,0,Table_1[[#This Row],[Kokonaiskävijämäärä]]*Table_1[[#This Row],[Tapaamis-kerrat /osallistuja]])</f>
        <v>0</v>
      </c>
      <c r="P74" s="264"/>
      <c r="Q74" s="265"/>
    </row>
    <row r="75" spans="1:17" ht="15.75" customHeight="1" x14ac:dyDescent="0.25">
      <c r="A75" s="249"/>
      <c r="B75" s="250" t="str">
        <f>IF(Table_1[[#This Row],[SISÄLLÖN NIMI]]="","",1)</f>
        <v/>
      </c>
      <c r="C75" s="251"/>
      <c r="D75" s="252" t="s">
        <v>18</v>
      </c>
      <c r="E75" s="253" t="s">
        <v>18</v>
      </c>
      <c r="F75" s="254" t="s">
        <v>18</v>
      </c>
      <c r="G75" s="253" t="s">
        <v>18</v>
      </c>
      <c r="H75" s="255" t="str">
        <f>IF(Table_1[[#This Row],[TOTEUTUSTAPA]]="b) Verkossa","Verkossa","")</f>
        <v/>
      </c>
      <c r="I75" s="256" t="str">
        <f>IF(Table_1[[#This Row],[SISÄLLÖN NIMI]]="","",1)</f>
        <v/>
      </c>
      <c r="J75" s="257"/>
      <c r="K75" s="250"/>
      <c r="L75" s="239">
        <f>Table_1[[#This Row],[Kävijämäärä a) lapset]]+Table_1[[#This Row],[Kävijämäärä b) aikuiset]]</f>
        <v>0</v>
      </c>
      <c r="M75" s="239">
        <f>IF(Table_1[[#This Row],[Kokonaiskävijämäärä]]&lt;1,0,SUM(Table_1[[#This Row],[Kävijämäärä a) lapset]]*Table_1[[#This Row],[Tapaamis-kerrat /osallistuja]]))</f>
        <v>0</v>
      </c>
      <c r="N75" s="239">
        <f>IF(Table_1[[#This Row],[Kokonaiskävijämäärä]]&lt;1,0,SUM(Table_1[[#This Row],[Kävijämäärä b) aikuiset]]*Table_1[[#This Row],[Tapaamis-kerrat /osallistuja]]))</f>
        <v>0</v>
      </c>
      <c r="O75" s="239">
        <f>IF(Table_1[[#This Row],[Kokonaiskävijämäärä]]&lt;1,0,Table_1[[#This Row],[Kokonaiskävijämäärä]]*Table_1[[#This Row],[Tapaamis-kerrat /osallistuja]])</f>
        <v>0</v>
      </c>
      <c r="P75" s="264"/>
      <c r="Q75" s="265"/>
    </row>
    <row r="76" spans="1:17" ht="15.75" customHeight="1" x14ac:dyDescent="0.25">
      <c r="A76" s="249"/>
      <c r="B76" s="250" t="str">
        <f>IF(Table_1[[#This Row],[SISÄLLÖN NIMI]]="","",1)</f>
        <v/>
      </c>
      <c r="C76" s="251"/>
      <c r="D76" s="252" t="s">
        <v>18</v>
      </c>
      <c r="E76" s="253" t="s">
        <v>18</v>
      </c>
      <c r="F76" s="254" t="s">
        <v>18</v>
      </c>
      <c r="G76" s="253" t="s">
        <v>18</v>
      </c>
      <c r="H76" s="255" t="str">
        <f>IF(Table_1[[#This Row],[TOTEUTUSTAPA]]="b) Verkossa","Verkossa","")</f>
        <v/>
      </c>
      <c r="I76" s="256" t="str">
        <f>IF(Table_1[[#This Row],[SISÄLLÖN NIMI]]="","",1)</f>
        <v/>
      </c>
      <c r="J76" s="257"/>
      <c r="K76" s="250"/>
      <c r="L76" s="239">
        <f>Table_1[[#This Row],[Kävijämäärä a) lapset]]+Table_1[[#This Row],[Kävijämäärä b) aikuiset]]</f>
        <v>0</v>
      </c>
      <c r="M76" s="239">
        <f>IF(Table_1[[#This Row],[Kokonaiskävijämäärä]]&lt;1,0,SUM(Table_1[[#This Row],[Kävijämäärä a) lapset]]*Table_1[[#This Row],[Tapaamis-kerrat /osallistuja]]))</f>
        <v>0</v>
      </c>
      <c r="N76" s="239">
        <f>IF(Table_1[[#This Row],[Kokonaiskävijämäärä]]&lt;1,0,SUM(Table_1[[#This Row],[Kävijämäärä b) aikuiset]]*Table_1[[#This Row],[Tapaamis-kerrat /osallistuja]]))</f>
        <v>0</v>
      </c>
      <c r="O76" s="239">
        <f>IF(Table_1[[#This Row],[Kokonaiskävijämäärä]]&lt;1,0,Table_1[[#This Row],[Kokonaiskävijämäärä]]*Table_1[[#This Row],[Tapaamis-kerrat /osallistuja]])</f>
        <v>0</v>
      </c>
      <c r="P76" s="264"/>
      <c r="Q76" s="265"/>
    </row>
    <row r="77" spans="1:17" ht="15.75" customHeight="1" x14ac:dyDescent="0.25">
      <c r="A77" s="249"/>
      <c r="B77" s="250" t="str">
        <f>IF(Table_1[[#This Row],[SISÄLLÖN NIMI]]="","",1)</f>
        <v/>
      </c>
      <c r="C77" s="251"/>
      <c r="D77" s="252" t="s">
        <v>18</v>
      </c>
      <c r="E77" s="253" t="s">
        <v>18</v>
      </c>
      <c r="F77" s="254" t="s">
        <v>18</v>
      </c>
      <c r="G77" s="253" t="s">
        <v>18</v>
      </c>
      <c r="H77" s="255" t="str">
        <f>IF(Table_1[[#This Row],[TOTEUTUSTAPA]]="b) Verkossa","Verkossa","")</f>
        <v/>
      </c>
      <c r="I77" s="256" t="str">
        <f>IF(Table_1[[#This Row],[SISÄLLÖN NIMI]]="","",1)</f>
        <v/>
      </c>
      <c r="J77" s="257"/>
      <c r="K77" s="250"/>
      <c r="L77" s="239">
        <f>Table_1[[#This Row],[Kävijämäärä a) lapset]]+Table_1[[#This Row],[Kävijämäärä b) aikuiset]]</f>
        <v>0</v>
      </c>
      <c r="M77" s="239">
        <f>IF(Table_1[[#This Row],[Kokonaiskävijämäärä]]&lt;1,0,SUM(Table_1[[#This Row],[Kävijämäärä a) lapset]]*Table_1[[#This Row],[Tapaamis-kerrat /osallistuja]]))</f>
        <v>0</v>
      </c>
      <c r="N77" s="239">
        <f>IF(Table_1[[#This Row],[Kokonaiskävijämäärä]]&lt;1,0,SUM(Table_1[[#This Row],[Kävijämäärä b) aikuiset]]*Table_1[[#This Row],[Tapaamis-kerrat /osallistuja]]))</f>
        <v>0</v>
      </c>
      <c r="O77" s="239">
        <f>IF(Table_1[[#This Row],[Kokonaiskävijämäärä]]&lt;1,0,Table_1[[#This Row],[Kokonaiskävijämäärä]]*Table_1[[#This Row],[Tapaamis-kerrat /osallistuja]])</f>
        <v>0</v>
      </c>
      <c r="P77" s="264"/>
      <c r="Q77" s="265"/>
    </row>
    <row r="78" spans="1:17" ht="15.75" customHeight="1" x14ac:dyDescent="0.25">
      <c r="A78" s="249"/>
      <c r="B78" s="250" t="str">
        <f>IF(Table_1[[#This Row],[SISÄLLÖN NIMI]]="","",1)</f>
        <v/>
      </c>
      <c r="C78" s="251"/>
      <c r="D78" s="252" t="s">
        <v>18</v>
      </c>
      <c r="E78" s="253" t="s">
        <v>18</v>
      </c>
      <c r="F78" s="254" t="s">
        <v>18</v>
      </c>
      <c r="G78" s="253" t="s">
        <v>18</v>
      </c>
      <c r="H78" s="255" t="str">
        <f>IF(Table_1[[#This Row],[TOTEUTUSTAPA]]="b) Verkossa","Verkossa","")</f>
        <v/>
      </c>
      <c r="I78" s="256" t="str">
        <f>IF(Table_1[[#This Row],[SISÄLLÖN NIMI]]="","",1)</f>
        <v/>
      </c>
      <c r="J78" s="257"/>
      <c r="K78" s="250"/>
      <c r="L78" s="239">
        <f>Table_1[[#This Row],[Kävijämäärä a) lapset]]+Table_1[[#This Row],[Kävijämäärä b) aikuiset]]</f>
        <v>0</v>
      </c>
      <c r="M78" s="239">
        <f>IF(Table_1[[#This Row],[Kokonaiskävijämäärä]]&lt;1,0,SUM(Table_1[[#This Row],[Kävijämäärä a) lapset]]*Table_1[[#This Row],[Tapaamis-kerrat /osallistuja]]))</f>
        <v>0</v>
      </c>
      <c r="N78" s="239">
        <f>IF(Table_1[[#This Row],[Kokonaiskävijämäärä]]&lt;1,0,SUM(Table_1[[#This Row],[Kävijämäärä b) aikuiset]]*Table_1[[#This Row],[Tapaamis-kerrat /osallistuja]]))</f>
        <v>0</v>
      </c>
      <c r="O78" s="239">
        <f>IF(Table_1[[#This Row],[Kokonaiskävijämäärä]]&lt;1,0,Table_1[[#This Row],[Kokonaiskävijämäärä]]*Table_1[[#This Row],[Tapaamis-kerrat /osallistuja]])</f>
        <v>0</v>
      </c>
      <c r="P78" s="264"/>
      <c r="Q78" s="265"/>
    </row>
    <row r="79" spans="1:17" ht="15.75" customHeight="1" x14ac:dyDescent="0.25">
      <c r="A79" s="249"/>
      <c r="B79" s="250" t="str">
        <f>IF(Table_1[[#This Row],[SISÄLLÖN NIMI]]="","",1)</f>
        <v/>
      </c>
      <c r="C79" s="251"/>
      <c r="D79" s="252" t="s">
        <v>18</v>
      </c>
      <c r="E79" s="253" t="s">
        <v>18</v>
      </c>
      <c r="F79" s="254" t="s">
        <v>18</v>
      </c>
      <c r="G79" s="253" t="s">
        <v>18</v>
      </c>
      <c r="H79" s="255" t="str">
        <f>IF(Table_1[[#This Row],[TOTEUTUSTAPA]]="b) Verkossa","Verkossa","")</f>
        <v/>
      </c>
      <c r="I79" s="256" t="str">
        <f>IF(Table_1[[#This Row],[SISÄLLÖN NIMI]]="","",1)</f>
        <v/>
      </c>
      <c r="J79" s="257"/>
      <c r="K79" s="250"/>
      <c r="L79" s="239">
        <f>Table_1[[#This Row],[Kävijämäärä a) lapset]]+Table_1[[#This Row],[Kävijämäärä b) aikuiset]]</f>
        <v>0</v>
      </c>
      <c r="M79" s="239">
        <f>IF(Table_1[[#This Row],[Kokonaiskävijämäärä]]&lt;1,0,SUM(Table_1[[#This Row],[Kävijämäärä a) lapset]]*Table_1[[#This Row],[Tapaamis-kerrat /osallistuja]]))</f>
        <v>0</v>
      </c>
      <c r="N79" s="239">
        <f>IF(Table_1[[#This Row],[Kokonaiskävijämäärä]]&lt;1,0,SUM(Table_1[[#This Row],[Kävijämäärä b) aikuiset]]*Table_1[[#This Row],[Tapaamis-kerrat /osallistuja]]))</f>
        <v>0</v>
      </c>
      <c r="O79" s="239">
        <f>IF(Table_1[[#This Row],[Kokonaiskävijämäärä]]&lt;1,0,Table_1[[#This Row],[Kokonaiskävijämäärä]]*Table_1[[#This Row],[Tapaamis-kerrat /osallistuja]])</f>
        <v>0</v>
      </c>
      <c r="P79" s="264"/>
      <c r="Q79" s="265"/>
    </row>
    <row r="80" spans="1:17" ht="15.75" customHeight="1" x14ac:dyDescent="0.25">
      <c r="A80" s="249"/>
      <c r="B80" s="250" t="str">
        <f>IF(Table_1[[#This Row],[SISÄLLÖN NIMI]]="","",1)</f>
        <v/>
      </c>
      <c r="C80" s="251"/>
      <c r="D80" s="252" t="s">
        <v>18</v>
      </c>
      <c r="E80" s="253" t="s">
        <v>18</v>
      </c>
      <c r="F80" s="254" t="s">
        <v>18</v>
      </c>
      <c r="G80" s="253" t="s">
        <v>18</v>
      </c>
      <c r="H80" s="255" t="str">
        <f>IF(Table_1[[#This Row],[TOTEUTUSTAPA]]="b) Verkossa","Verkossa","")</f>
        <v/>
      </c>
      <c r="I80" s="256" t="str">
        <f>IF(Table_1[[#This Row],[SISÄLLÖN NIMI]]="","",1)</f>
        <v/>
      </c>
      <c r="J80" s="257"/>
      <c r="K80" s="250"/>
      <c r="L80" s="239">
        <f>Table_1[[#This Row],[Kävijämäärä a) lapset]]+Table_1[[#This Row],[Kävijämäärä b) aikuiset]]</f>
        <v>0</v>
      </c>
      <c r="M80" s="239">
        <f>IF(Table_1[[#This Row],[Kokonaiskävijämäärä]]&lt;1,0,SUM(Table_1[[#This Row],[Kävijämäärä a) lapset]]*Table_1[[#This Row],[Tapaamis-kerrat /osallistuja]]))</f>
        <v>0</v>
      </c>
      <c r="N80" s="239">
        <f>IF(Table_1[[#This Row],[Kokonaiskävijämäärä]]&lt;1,0,SUM(Table_1[[#This Row],[Kävijämäärä b) aikuiset]]*Table_1[[#This Row],[Tapaamis-kerrat /osallistuja]]))</f>
        <v>0</v>
      </c>
      <c r="O80" s="239">
        <f>IF(Table_1[[#This Row],[Kokonaiskävijämäärä]]&lt;1,0,Table_1[[#This Row],[Kokonaiskävijämäärä]]*Table_1[[#This Row],[Tapaamis-kerrat /osallistuja]])</f>
        <v>0</v>
      </c>
      <c r="P80" s="264"/>
      <c r="Q80" s="265"/>
    </row>
    <row r="81" spans="1:17" ht="15.75" customHeight="1" x14ac:dyDescent="0.25">
      <c r="A81" s="249"/>
      <c r="B81" s="250" t="str">
        <f>IF(Table_1[[#This Row],[SISÄLLÖN NIMI]]="","",1)</f>
        <v/>
      </c>
      <c r="C81" s="251"/>
      <c r="D81" s="252" t="s">
        <v>18</v>
      </c>
      <c r="E81" s="253" t="s">
        <v>18</v>
      </c>
      <c r="F81" s="254" t="s">
        <v>18</v>
      </c>
      <c r="G81" s="253" t="s">
        <v>18</v>
      </c>
      <c r="H81" s="255" t="str">
        <f>IF(Table_1[[#This Row],[TOTEUTUSTAPA]]="b) Verkossa","Verkossa","")</f>
        <v/>
      </c>
      <c r="I81" s="256" t="str">
        <f>IF(Table_1[[#This Row],[SISÄLLÖN NIMI]]="","",1)</f>
        <v/>
      </c>
      <c r="J81" s="257"/>
      <c r="K81" s="250"/>
      <c r="L81" s="239">
        <f>Table_1[[#This Row],[Kävijämäärä a) lapset]]+Table_1[[#This Row],[Kävijämäärä b) aikuiset]]</f>
        <v>0</v>
      </c>
      <c r="M81" s="239">
        <f>IF(Table_1[[#This Row],[Kokonaiskävijämäärä]]&lt;1,0,SUM(Table_1[[#This Row],[Kävijämäärä a) lapset]]*Table_1[[#This Row],[Tapaamis-kerrat /osallistuja]]))</f>
        <v>0</v>
      </c>
      <c r="N81" s="239">
        <f>IF(Table_1[[#This Row],[Kokonaiskävijämäärä]]&lt;1,0,SUM(Table_1[[#This Row],[Kävijämäärä b) aikuiset]]*Table_1[[#This Row],[Tapaamis-kerrat /osallistuja]]))</f>
        <v>0</v>
      </c>
      <c r="O81" s="239">
        <f>IF(Table_1[[#This Row],[Kokonaiskävijämäärä]]&lt;1,0,Table_1[[#This Row],[Kokonaiskävijämäärä]]*Table_1[[#This Row],[Tapaamis-kerrat /osallistuja]])</f>
        <v>0</v>
      </c>
      <c r="P81" s="264"/>
      <c r="Q81" s="265"/>
    </row>
    <row r="82" spans="1:17" ht="15.75" customHeight="1" x14ac:dyDescent="0.25">
      <c r="A82" s="249"/>
      <c r="B82" s="250" t="str">
        <f>IF(Table_1[[#This Row],[SISÄLLÖN NIMI]]="","",1)</f>
        <v/>
      </c>
      <c r="C82" s="251"/>
      <c r="D82" s="252" t="s">
        <v>18</v>
      </c>
      <c r="E82" s="253" t="s">
        <v>18</v>
      </c>
      <c r="F82" s="254" t="s">
        <v>18</v>
      </c>
      <c r="G82" s="253" t="s">
        <v>18</v>
      </c>
      <c r="H82" s="255" t="str">
        <f>IF(Table_1[[#This Row],[TOTEUTUSTAPA]]="b) Verkossa","Verkossa","")</f>
        <v/>
      </c>
      <c r="I82" s="256" t="str">
        <f>IF(Table_1[[#This Row],[SISÄLLÖN NIMI]]="","",1)</f>
        <v/>
      </c>
      <c r="J82" s="257"/>
      <c r="K82" s="250"/>
      <c r="L82" s="239">
        <f>Table_1[[#This Row],[Kävijämäärä a) lapset]]+Table_1[[#This Row],[Kävijämäärä b) aikuiset]]</f>
        <v>0</v>
      </c>
      <c r="M82" s="239">
        <f>IF(Table_1[[#This Row],[Kokonaiskävijämäärä]]&lt;1,0,SUM(Table_1[[#This Row],[Kävijämäärä a) lapset]]*Table_1[[#This Row],[Tapaamis-kerrat /osallistuja]]))</f>
        <v>0</v>
      </c>
      <c r="N82" s="239">
        <f>IF(Table_1[[#This Row],[Kokonaiskävijämäärä]]&lt;1,0,SUM(Table_1[[#This Row],[Kävijämäärä b) aikuiset]]*Table_1[[#This Row],[Tapaamis-kerrat /osallistuja]]))</f>
        <v>0</v>
      </c>
      <c r="O82" s="239">
        <f>IF(Table_1[[#This Row],[Kokonaiskävijämäärä]]&lt;1,0,Table_1[[#This Row],[Kokonaiskävijämäärä]]*Table_1[[#This Row],[Tapaamis-kerrat /osallistuja]])</f>
        <v>0</v>
      </c>
      <c r="P82" s="264"/>
      <c r="Q82" s="265"/>
    </row>
    <row r="83" spans="1:17" ht="15.75" customHeight="1" x14ac:dyDescent="0.25">
      <c r="A83" s="249"/>
      <c r="B83" s="250" t="str">
        <f>IF(Table_1[[#This Row],[SISÄLLÖN NIMI]]="","",1)</f>
        <v/>
      </c>
      <c r="C83" s="251"/>
      <c r="D83" s="252" t="s">
        <v>18</v>
      </c>
      <c r="E83" s="253" t="s">
        <v>18</v>
      </c>
      <c r="F83" s="254" t="s">
        <v>18</v>
      </c>
      <c r="G83" s="253" t="s">
        <v>18</v>
      </c>
      <c r="H83" s="255" t="str">
        <f>IF(Table_1[[#This Row],[TOTEUTUSTAPA]]="b) Verkossa","Verkossa","")</f>
        <v/>
      </c>
      <c r="I83" s="256" t="str">
        <f>IF(Table_1[[#This Row],[SISÄLLÖN NIMI]]="","",1)</f>
        <v/>
      </c>
      <c r="J83" s="257"/>
      <c r="K83" s="250"/>
      <c r="L83" s="239">
        <f>Table_1[[#This Row],[Kävijämäärä a) lapset]]+Table_1[[#This Row],[Kävijämäärä b) aikuiset]]</f>
        <v>0</v>
      </c>
      <c r="M83" s="239">
        <f>IF(Table_1[[#This Row],[Kokonaiskävijämäärä]]&lt;1,0,SUM(Table_1[[#This Row],[Kävijämäärä a) lapset]]*Table_1[[#This Row],[Tapaamis-kerrat /osallistuja]]))</f>
        <v>0</v>
      </c>
      <c r="N83" s="239">
        <f>IF(Table_1[[#This Row],[Kokonaiskävijämäärä]]&lt;1,0,SUM(Table_1[[#This Row],[Kävijämäärä b) aikuiset]]*Table_1[[#This Row],[Tapaamis-kerrat /osallistuja]]))</f>
        <v>0</v>
      </c>
      <c r="O83" s="239">
        <f>IF(Table_1[[#This Row],[Kokonaiskävijämäärä]]&lt;1,0,Table_1[[#This Row],[Kokonaiskävijämäärä]]*Table_1[[#This Row],[Tapaamis-kerrat /osallistuja]])</f>
        <v>0</v>
      </c>
      <c r="P83" s="264"/>
      <c r="Q83" s="265"/>
    </row>
    <row r="84" spans="1:17" ht="15.75" customHeight="1" x14ac:dyDescent="0.25">
      <c r="A84" s="249"/>
      <c r="B84" s="250" t="str">
        <f>IF(Table_1[[#This Row],[SISÄLLÖN NIMI]]="","",1)</f>
        <v/>
      </c>
      <c r="C84" s="251"/>
      <c r="D84" s="252" t="s">
        <v>18</v>
      </c>
      <c r="E84" s="253" t="s">
        <v>18</v>
      </c>
      <c r="F84" s="254" t="s">
        <v>18</v>
      </c>
      <c r="G84" s="253" t="s">
        <v>18</v>
      </c>
      <c r="H84" s="255" t="str">
        <f>IF(Table_1[[#This Row],[TOTEUTUSTAPA]]="b) Verkossa","Verkossa","")</f>
        <v/>
      </c>
      <c r="I84" s="256" t="str">
        <f>IF(Table_1[[#This Row],[SISÄLLÖN NIMI]]="","",1)</f>
        <v/>
      </c>
      <c r="J84" s="257"/>
      <c r="K84" s="250"/>
      <c r="L84" s="239">
        <f>Table_1[[#This Row],[Kävijämäärä a) lapset]]+Table_1[[#This Row],[Kävijämäärä b) aikuiset]]</f>
        <v>0</v>
      </c>
      <c r="M84" s="239">
        <f>IF(Table_1[[#This Row],[Kokonaiskävijämäärä]]&lt;1,0,SUM(Table_1[[#This Row],[Kävijämäärä a) lapset]]*Table_1[[#This Row],[Tapaamis-kerrat /osallistuja]]))</f>
        <v>0</v>
      </c>
      <c r="N84" s="239">
        <f>IF(Table_1[[#This Row],[Kokonaiskävijämäärä]]&lt;1,0,SUM(Table_1[[#This Row],[Kävijämäärä b) aikuiset]]*Table_1[[#This Row],[Tapaamis-kerrat /osallistuja]]))</f>
        <v>0</v>
      </c>
      <c r="O84" s="239">
        <f>IF(Table_1[[#This Row],[Kokonaiskävijämäärä]]&lt;1,0,Table_1[[#This Row],[Kokonaiskävijämäärä]]*Table_1[[#This Row],[Tapaamis-kerrat /osallistuja]])</f>
        <v>0</v>
      </c>
      <c r="P84" s="264"/>
      <c r="Q84" s="265"/>
    </row>
    <row r="85" spans="1:17" ht="15.75" customHeight="1" x14ac:dyDescent="0.25">
      <c r="A85" s="249"/>
      <c r="B85" s="250" t="str">
        <f>IF(Table_1[[#This Row],[SISÄLLÖN NIMI]]="","",1)</f>
        <v/>
      </c>
      <c r="C85" s="251"/>
      <c r="D85" s="252" t="s">
        <v>18</v>
      </c>
      <c r="E85" s="253" t="s">
        <v>18</v>
      </c>
      <c r="F85" s="254" t="s">
        <v>18</v>
      </c>
      <c r="G85" s="253" t="s">
        <v>18</v>
      </c>
      <c r="H85" s="255" t="str">
        <f>IF(Table_1[[#This Row],[TOTEUTUSTAPA]]="b) Verkossa","Verkossa","")</f>
        <v/>
      </c>
      <c r="I85" s="256" t="str">
        <f>IF(Table_1[[#This Row],[SISÄLLÖN NIMI]]="","",1)</f>
        <v/>
      </c>
      <c r="J85" s="257"/>
      <c r="K85" s="250"/>
      <c r="L85" s="239">
        <f>Table_1[[#This Row],[Kävijämäärä a) lapset]]+Table_1[[#This Row],[Kävijämäärä b) aikuiset]]</f>
        <v>0</v>
      </c>
      <c r="M85" s="239">
        <f>IF(Table_1[[#This Row],[Kokonaiskävijämäärä]]&lt;1,0,SUM(Table_1[[#This Row],[Kävijämäärä a) lapset]]*Table_1[[#This Row],[Tapaamis-kerrat /osallistuja]]))</f>
        <v>0</v>
      </c>
      <c r="N85" s="239">
        <f>IF(Table_1[[#This Row],[Kokonaiskävijämäärä]]&lt;1,0,SUM(Table_1[[#This Row],[Kävijämäärä b) aikuiset]]*Table_1[[#This Row],[Tapaamis-kerrat /osallistuja]]))</f>
        <v>0</v>
      </c>
      <c r="O85" s="239">
        <f>IF(Table_1[[#This Row],[Kokonaiskävijämäärä]]&lt;1,0,Table_1[[#This Row],[Kokonaiskävijämäärä]]*Table_1[[#This Row],[Tapaamis-kerrat /osallistuja]])</f>
        <v>0</v>
      </c>
      <c r="P85" s="264"/>
      <c r="Q85" s="265"/>
    </row>
    <row r="86" spans="1:17" ht="15.75" customHeight="1" x14ac:dyDescent="0.25">
      <c r="A86" s="249"/>
      <c r="B86" s="250" t="str">
        <f>IF(Table_1[[#This Row],[SISÄLLÖN NIMI]]="","",1)</f>
        <v/>
      </c>
      <c r="C86" s="251"/>
      <c r="D86" s="252" t="s">
        <v>18</v>
      </c>
      <c r="E86" s="253" t="s">
        <v>18</v>
      </c>
      <c r="F86" s="254" t="s">
        <v>18</v>
      </c>
      <c r="G86" s="253" t="s">
        <v>18</v>
      </c>
      <c r="H86" s="255" t="str">
        <f>IF(Table_1[[#This Row],[TOTEUTUSTAPA]]="b) Verkossa","Verkossa","")</f>
        <v/>
      </c>
      <c r="I86" s="256" t="str">
        <f>IF(Table_1[[#This Row],[SISÄLLÖN NIMI]]="","",1)</f>
        <v/>
      </c>
      <c r="J86" s="257"/>
      <c r="K86" s="250"/>
      <c r="L86" s="239">
        <f>Table_1[[#This Row],[Kävijämäärä a) lapset]]+Table_1[[#This Row],[Kävijämäärä b) aikuiset]]</f>
        <v>0</v>
      </c>
      <c r="M86" s="239">
        <f>IF(Table_1[[#This Row],[Kokonaiskävijämäärä]]&lt;1,0,SUM(Table_1[[#This Row],[Kävijämäärä a) lapset]]*Table_1[[#This Row],[Tapaamis-kerrat /osallistuja]]))</f>
        <v>0</v>
      </c>
      <c r="N86" s="239">
        <f>IF(Table_1[[#This Row],[Kokonaiskävijämäärä]]&lt;1,0,SUM(Table_1[[#This Row],[Kävijämäärä b) aikuiset]]*Table_1[[#This Row],[Tapaamis-kerrat /osallistuja]]))</f>
        <v>0</v>
      </c>
      <c r="O86" s="239">
        <f>IF(Table_1[[#This Row],[Kokonaiskävijämäärä]]&lt;1,0,Table_1[[#This Row],[Kokonaiskävijämäärä]]*Table_1[[#This Row],[Tapaamis-kerrat /osallistuja]])</f>
        <v>0</v>
      </c>
      <c r="P86" s="264"/>
      <c r="Q86" s="265"/>
    </row>
    <row r="87" spans="1:17" ht="15.75" customHeight="1" x14ac:dyDescent="0.25">
      <c r="A87" s="249"/>
      <c r="B87" s="250" t="str">
        <f>IF(Table_1[[#This Row],[SISÄLLÖN NIMI]]="","",1)</f>
        <v/>
      </c>
      <c r="C87" s="251"/>
      <c r="D87" s="252" t="s">
        <v>18</v>
      </c>
      <c r="E87" s="253" t="s">
        <v>18</v>
      </c>
      <c r="F87" s="254" t="s">
        <v>18</v>
      </c>
      <c r="G87" s="253" t="s">
        <v>18</v>
      </c>
      <c r="H87" s="255" t="str">
        <f>IF(Table_1[[#This Row],[TOTEUTUSTAPA]]="b) Verkossa","Verkossa","")</f>
        <v/>
      </c>
      <c r="I87" s="256" t="str">
        <f>IF(Table_1[[#This Row],[SISÄLLÖN NIMI]]="","",1)</f>
        <v/>
      </c>
      <c r="J87" s="257"/>
      <c r="K87" s="250"/>
      <c r="L87" s="239">
        <f>Table_1[[#This Row],[Kävijämäärä a) lapset]]+Table_1[[#This Row],[Kävijämäärä b) aikuiset]]</f>
        <v>0</v>
      </c>
      <c r="M87" s="239">
        <f>IF(Table_1[[#This Row],[Kokonaiskävijämäärä]]&lt;1,0,SUM(Table_1[[#This Row],[Kävijämäärä a) lapset]]*Table_1[[#This Row],[Tapaamis-kerrat /osallistuja]]))</f>
        <v>0</v>
      </c>
      <c r="N87" s="239">
        <f>IF(Table_1[[#This Row],[Kokonaiskävijämäärä]]&lt;1,0,SUM(Table_1[[#This Row],[Kävijämäärä b) aikuiset]]*Table_1[[#This Row],[Tapaamis-kerrat /osallistuja]]))</f>
        <v>0</v>
      </c>
      <c r="O87" s="239">
        <f>IF(Table_1[[#This Row],[Kokonaiskävijämäärä]]&lt;1,0,Table_1[[#This Row],[Kokonaiskävijämäärä]]*Table_1[[#This Row],[Tapaamis-kerrat /osallistuja]])</f>
        <v>0</v>
      </c>
      <c r="P87" s="264"/>
      <c r="Q87" s="265"/>
    </row>
    <row r="88" spans="1:17" ht="15.75" customHeight="1" x14ac:dyDescent="0.25">
      <c r="A88" s="249"/>
      <c r="B88" s="250" t="str">
        <f>IF(Table_1[[#This Row],[SISÄLLÖN NIMI]]="","",1)</f>
        <v/>
      </c>
      <c r="C88" s="251"/>
      <c r="D88" s="252" t="s">
        <v>18</v>
      </c>
      <c r="E88" s="253" t="s">
        <v>18</v>
      </c>
      <c r="F88" s="254" t="s">
        <v>18</v>
      </c>
      <c r="G88" s="253" t="s">
        <v>18</v>
      </c>
      <c r="H88" s="255" t="str">
        <f>IF(Table_1[[#This Row],[TOTEUTUSTAPA]]="b) Verkossa","Verkossa","")</f>
        <v/>
      </c>
      <c r="I88" s="256" t="str">
        <f>IF(Table_1[[#This Row],[SISÄLLÖN NIMI]]="","",1)</f>
        <v/>
      </c>
      <c r="J88" s="257"/>
      <c r="K88" s="250"/>
      <c r="L88" s="239">
        <f>Table_1[[#This Row],[Kävijämäärä a) lapset]]+Table_1[[#This Row],[Kävijämäärä b) aikuiset]]</f>
        <v>0</v>
      </c>
      <c r="M88" s="239">
        <f>IF(Table_1[[#This Row],[Kokonaiskävijämäärä]]&lt;1,0,SUM(Table_1[[#This Row],[Kävijämäärä a) lapset]]*Table_1[[#This Row],[Tapaamis-kerrat /osallistuja]]))</f>
        <v>0</v>
      </c>
      <c r="N88" s="239">
        <f>IF(Table_1[[#This Row],[Kokonaiskävijämäärä]]&lt;1,0,SUM(Table_1[[#This Row],[Kävijämäärä b) aikuiset]]*Table_1[[#This Row],[Tapaamis-kerrat /osallistuja]]))</f>
        <v>0</v>
      </c>
      <c r="O88" s="239">
        <f>IF(Table_1[[#This Row],[Kokonaiskävijämäärä]]&lt;1,0,Table_1[[#This Row],[Kokonaiskävijämäärä]]*Table_1[[#This Row],[Tapaamis-kerrat /osallistuja]])</f>
        <v>0</v>
      </c>
      <c r="P88" s="264"/>
      <c r="Q88" s="265"/>
    </row>
    <row r="89" spans="1:17" ht="15.75" customHeight="1" x14ac:dyDescent="0.25">
      <c r="A89" s="249"/>
      <c r="B89" s="250" t="str">
        <f>IF(Table_1[[#This Row],[SISÄLLÖN NIMI]]="","",1)</f>
        <v/>
      </c>
      <c r="C89" s="251"/>
      <c r="D89" s="252" t="s">
        <v>18</v>
      </c>
      <c r="E89" s="253" t="s">
        <v>18</v>
      </c>
      <c r="F89" s="254" t="s">
        <v>18</v>
      </c>
      <c r="G89" s="253" t="s">
        <v>18</v>
      </c>
      <c r="H89" s="255" t="str">
        <f>IF(Table_1[[#This Row],[TOTEUTUSTAPA]]="b) Verkossa","Verkossa","")</f>
        <v/>
      </c>
      <c r="I89" s="256" t="str">
        <f>IF(Table_1[[#This Row],[SISÄLLÖN NIMI]]="","",1)</f>
        <v/>
      </c>
      <c r="J89" s="257"/>
      <c r="K89" s="250"/>
      <c r="L89" s="239">
        <f>Table_1[[#This Row],[Kävijämäärä a) lapset]]+Table_1[[#This Row],[Kävijämäärä b) aikuiset]]</f>
        <v>0</v>
      </c>
      <c r="M89" s="239">
        <f>IF(Table_1[[#This Row],[Kokonaiskävijämäärä]]&lt;1,0,SUM(Table_1[[#This Row],[Kävijämäärä a) lapset]]*Table_1[[#This Row],[Tapaamis-kerrat /osallistuja]]))</f>
        <v>0</v>
      </c>
      <c r="N89" s="239">
        <f>IF(Table_1[[#This Row],[Kokonaiskävijämäärä]]&lt;1,0,SUM(Table_1[[#This Row],[Kävijämäärä b) aikuiset]]*Table_1[[#This Row],[Tapaamis-kerrat /osallistuja]]))</f>
        <v>0</v>
      </c>
      <c r="O89" s="239">
        <f>IF(Table_1[[#This Row],[Kokonaiskävijämäärä]]&lt;1,0,Table_1[[#This Row],[Kokonaiskävijämäärä]]*Table_1[[#This Row],[Tapaamis-kerrat /osallistuja]])</f>
        <v>0</v>
      </c>
      <c r="P89" s="264"/>
      <c r="Q89" s="265"/>
    </row>
    <row r="90" spans="1:17" ht="15.75" customHeight="1" x14ac:dyDescent="0.25">
      <c r="A90" s="249"/>
      <c r="B90" s="250" t="str">
        <f>IF(Table_1[[#This Row],[SISÄLLÖN NIMI]]="","",1)</f>
        <v/>
      </c>
      <c r="C90" s="251"/>
      <c r="D90" s="252" t="s">
        <v>18</v>
      </c>
      <c r="E90" s="253" t="s">
        <v>18</v>
      </c>
      <c r="F90" s="254" t="s">
        <v>18</v>
      </c>
      <c r="G90" s="253" t="s">
        <v>18</v>
      </c>
      <c r="H90" s="255" t="str">
        <f>IF(Table_1[[#This Row],[TOTEUTUSTAPA]]="b) Verkossa","Verkossa","")</f>
        <v/>
      </c>
      <c r="I90" s="256" t="str">
        <f>IF(Table_1[[#This Row],[SISÄLLÖN NIMI]]="","",1)</f>
        <v/>
      </c>
      <c r="J90" s="257"/>
      <c r="K90" s="250"/>
      <c r="L90" s="239">
        <f>Table_1[[#This Row],[Kävijämäärä a) lapset]]+Table_1[[#This Row],[Kävijämäärä b) aikuiset]]</f>
        <v>0</v>
      </c>
      <c r="M90" s="239">
        <f>IF(Table_1[[#This Row],[Kokonaiskävijämäärä]]&lt;1,0,SUM(Table_1[[#This Row],[Kävijämäärä a) lapset]]*Table_1[[#This Row],[Tapaamis-kerrat /osallistuja]]))</f>
        <v>0</v>
      </c>
      <c r="N90" s="239">
        <f>IF(Table_1[[#This Row],[Kokonaiskävijämäärä]]&lt;1,0,SUM(Table_1[[#This Row],[Kävijämäärä b) aikuiset]]*Table_1[[#This Row],[Tapaamis-kerrat /osallistuja]]))</f>
        <v>0</v>
      </c>
      <c r="O90" s="239">
        <f>IF(Table_1[[#This Row],[Kokonaiskävijämäärä]]&lt;1,0,Table_1[[#This Row],[Kokonaiskävijämäärä]]*Table_1[[#This Row],[Tapaamis-kerrat /osallistuja]])</f>
        <v>0</v>
      </c>
      <c r="P90" s="264"/>
      <c r="Q90" s="265"/>
    </row>
    <row r="91" spans="1:17" ht="15.75" customHeight="1" x14ac:dyDescent="0.25">
      <c r="A91" s="249"/>
      <c r="B91" s="250" t="str">
        <f>IF(Table_1[[#This Row],[SISÄLLÖN NIMI]]="","",1)</f>
        <v/>
      </c>
      <c r="C91" s="251"/>
      <c r="D91" s="252" t="s">
        <v>18</v>
      </c>
      <c r="E91" s="253" t="s">
        <v>18</v>
      </c>
      <c r="F91" s="254" t="s">
        <v>18</v>
      </c>
      <c r="G91" s="253" t="s">
        <v>18</v>
      </c>
      <c r="H91" s="255" t="str">
        <f>IF(Table_1[[#This Row],[TOTEUTUSTAPA]]="b) Verkossa","Verkossa","")</f>
        <v/>
      </c>
      <c r="I91" s="256" t="str">
        <f>IF(Table_1[[#This Row],[SISÄLLÖN NIMI]]="","",1)</f>
        <v/>
      </c>
      <c r="J91" s="257"/>
      <c r="K91" s="250"/>
      <c r="L91" s="239">
        <f>Table_1[[#This Row],[Kävijämäärä a) lapset]]+Table_1[[#This Row],[Kävijämäärä b) aikuiset]]</f>
        <v>0</v>
      </c>
      <c r="M91" s="239">
        <f>IF(Table_1[[#This Row],[Kokonaiskävijämäärä]]&lt;1,0,SUM(Table_1[[#This Row],[Kävijämäärä a) lapset]]*Table_1[[#This Row],[Tapaamis-kerrat /osallistuja]]))</f>
        <v>0</v>
      </c>
      <c r="N91" s="239">
        <f>IF(Table_1[[#This Row],[Kokonaiskävijämäärä]]&lt;1,0,SUM(Table_1[[#This Row],[Kävijämäärä b) aikuiset]]*Table_1[[#This Row],[Tapaamis-kerrat /osallistuja]]))</f>
        <v>0</v>
      </c>
      <c r="O91" s="239">
        <f>IF(Table_1[[#This Row],[Kokonaiskävijämäärä]]&lt;1,0,Table_1[[#This Row],[Kokonaiskävijämäärä]]*Table_1[[#This Row],[Tapaamis-kerrat /osallistuja]])</f>
        <v>0</v>
      </c>
      <c r="P91" s="264"/>
      <c r="Q91" s="265"/>
    </row>
    <row r="92" spans="1:17" ht="15.75" customHeight="1" x14ac:dyDescent="0.25">
      <c r="A92" s="249"/>
      <c r="B92" s="250" t="str">
        <f>IF(Table_1[[#This Row],[SISÄLLÖN NIMI]]="","",1)</f>
        <v/>
      </c>
      <c r="C92" s="251"/>
      <c r="D92" s="252" t="s">
        <v>18</v>
      </c>
      <c r="E92" s="253" t="s">
        <v>18</v>
      </c>
      <c r="F92" s="254" t="s">
        <v>18</v>
      </c>
      <c r="G92" s="253" t="s">
        <v>18</v>
      </c>
      <c r="H92" s="255" t="str">
        <f>IF(Table_1[[#This Row],[TOTEUTUSTAPA]]="b) Verkossa","Verkossa","")</f>
        <v/>
      </c>
      <c r="I92" s="256" t="str">
        <f>IF(Table_1[[#This Row],[SISÄLLÖN NIMI]]="","",1)</f>
        <v/>
      </c>
      <c r="J92" s="257"/>
      <c r="K92" s="250"/>
      <c r="L92" s="239">
        <f>Table_1[[#This Row],[Kävijämäärä a) lapset]]+Table_1[[#This Row],[Kävijämäärä b) aikuiset]]</f>
        <v>0</v>
      </c>
      <c r="M92" s="239">
        <f>IF(Table_1[[#This Row],[Kokonaiskävijämäärä]]&lt;1,0,SUM(Table_1[[#This Row],[Kävijämäärä a) lapset]]*Table_1[[#This Row],[Tapaamis-kerrat /osallistuja]]))</f>
        <v>0</v>
      </c>
      <c r="N92" s="239">
        <f>IF(Table_1[[#This Row],[Kokonaiskävijämäärä]]&lt;1,0,SUM(Table_1[[#This Row],[Kävijämäärä b) aikuiset]]*Table_1[[#This Row],[Tapaamis-kerrat /osallistuja]]))</f>
        <v>0</v>
      </c>
      <c r="O92" s="239">
        <f>IF(Table_1[[#This Row],[Kokonaiskävijämäärä]]&lt;1,0,Table_1[[#This Row],[Kokonaiskävijämäärä]]*Table_1[[#This Row],[Tapaamis-kerrat /osallistuja]])</f>
        <v>0</v>
      </c>
      <c r="P92" s="264"/>
      <c r="Q92" s="265"/>
    </row>
    <row r="93" spans="1:17" ht="15.75" customHeight="1" x14ac:dyDescent="0.25">
      <c r="A93" s="249"/>
      <c r="B93" s="250" t="str">
        <f>IF(Table_1[[#This Row],[SISÄLLÖN NIMI]]="","",1)</f>
        <v/>
      </c>
      <c r="C93" s="251"/>
      <c r="D93" s="252" t="s">
        <v>18</v>
      </c>
      <c r="E93" s="253" t="s">
        <v>18</v>
      </c>
      <c r="F93" s="254" t="s">
        <v>18</v>
      </c>
      <c r="G93" s="253" t="s">
        <v>18</v>
      </c>
      <c r="H93" s="255" t="str">
        <f>IF(Table_1[[#This Row],[TOTEUTUSTAPA]]="b) Verkossa","Verkossa","")</f>
        <v/>
      </c>
      <c r="I93" s="256" t="str">
        <f>IF(Table_1[[#This Row],[SISÄLLÖN NIMI]]="","",1)</f>
        <v/>
      </c>
      <c r="J93" s="257"/>
      <c r="K93" s="250"/>
      <c r="L93" s="239">
        <f>Table_1[[#This Row],[Kävijämäärä a) lapset]]+Table_1[[#This Row],[Kävijämäärä b) aikuiset]]</f>
        <v>0</v>
      </c>
      <c r="M93" s="239">
        <f>IF(Table_1[[#This Row],[Kokonaiskävijämäärä]]&lt;1,0,SUM(Table_1[[#This Row],[Kävijämäärä a) lapset]]*Table_1[[#This Row],[Tapaamis-kerrat /osallistuja]]))</f>
        <v>0</v>
      </c>
      <c r="N93" s="239">
        <f>IF(Table_1[[#This Row],[Kokonaiskävijämäärä]]&lt;1,0,SUM(Table_1[[#This Row],[Kävijämäärä b) aikuiset]]*Table_1[[#This Row],[Tapaamis-kerrat /osallistuja]]))</f>
        <v>0</v>
      </c>
      <c r="O93" s="239">
        <f>IF(Table_1[[#This Row],[Kokonaiskävijämäärä]]&lt;1,0,Table_1[[#This Row],[Kokonaiskävijämäärä]]*Table_1[[#This Row],[Tapaamis-kerrat /osallistuja]])</f>
        <v>0</v>
      </c>
      <c r="P93" s="264"/>
      <c r="Q93" s="265"/>
    </row>
    <row r="94" spans="1:17" ht="15.75" customHeight="1" x14ac:dyDescent="0.25">
      <c r="A94" s="249"/>
      <c r="B94" s="250" t="str">
        <f>IF(Table_1[[#This Row],[SISÄLLÖN NIMI]]="","",1)</f>
        <v/>
      </c>
      <c r="C94" s="251"/>
      <c r="D94" s="252" t="s">
        <v>18</v>
      </c>
      <c r="E94" s="253" t="s">
        <v>18</v>
      </c>
      <c r="F94" s="254" t="s">
        <v>18</v>
      </c>
      <c r="G94" s="253" t="s">
        <v>18</v>
      </c>
      <c r="H94" s="255" t="str">
        <f>IF(Table_1[[#This Row],[TOTEUTUSTAPA]]="b) Verkossa","Verkossa","")</f>
        <v/>
      </c>
      <c r="I94" s="256" t="str">
        <f>IF(Table_1[[#This Row],[SISÄLLÖN NIMI]]="","",1)</f>
        <v/>
      </c>
      <c r="J94" s="257"/>
      <c r="K94" s="250"/>
      <c r="L94" s="239">
        <f>Table_1[[#This Row],[Kävijämäärä a) lapset]]+Table_1[[#This Row],[Kävijämäärä b) aikuiset]]</f>
        <v>0</v>
      </c>
      <c r="M94" s="239">
        <f>IF(Table_1[[#This Row],[Kokonaiskävijämäärä]]&lt;1,0,SUM(Table_1[[#This Row],[Kävijämäärä a) lapset]]*Table_1[[#This Row],[Tapaamis-kerrat /osallistuja]]))</f>
        <v>0</v>
      </c>
      <c r="N94" s="239">
        <f>IF(Table_1[[#This Row],[Kokonaiskävijämäärä]]&lt;1,0,SUM(Table_1[[#This Row],[Kävijämäärä b) aikuiset]]*Table_1[[#This Row],[Tapaamis-kerrat /osallistuja]]))</f>
        <v>0</v>
      </c>
      <c r="O94" s="239">
        <f>IF(Table_1[[#This Row],[Kokonaiskävijämäärä]]&lt;1,0,Table_1[[#This Row],[Kokonaiskävijämäärä]]*Table_1[[#This Row],[Tapaamis-kerrat /osallistuja]])</f>
        <v>0</v>
      </c>
      <c r="P94" s="264"/>
      <c r="Q94" s="265"/>
    </row>
    <row r="95" spans="1:17" ht="15.75" customHeight="1" x14ac:dyDescent="0.25">
      <c r="A95" s="249"/>
      <c r="B95" s="250" t="str">
        <f>IF(Table_1[[#This Row],[SISÄLLÖN NIMI]]="","",1)</f>
        <v/>
      </c>
      <c r="C95" s="251"/>
      <c r="D95" s="252" t="s">
        <v>18</v>
      </c>
      <c r="E95" s="253" t="s">
        <v>18</v>
      </c>
      <c r="F95" s="254" t="s">
        <v>18</v>
      </c>
      <c r="G95" s="253" t="s">
        <v>18</v>
      </c>
      <c r="H95" s="255" t="str">
        <f>IF(Table_1[[#This Row],[TOTEUTUSTAPA]]="b) Verkossa","Verkossa","")</f>
        <v/>
      </c>
      <c r="I95" s="256" t="str">
        <f>IF(Table_1[[#This Row],[SISÄLLÖN NIMI]]="","",1)</f>
        <v/>
      </c>
      <c r="J95" s="257"/>
      <c r="K95" s="250"/>
      <c r="L95" s="239">
        <f>Table_1[[#This Row],[Kävijämäärä a) lapset]]+Table_1[[#This Row],[Kävijämäärä b) aikuiset]]</f>
        <v>0</v>
      </c>
      <c r="M95" s="239">
        <f>IF(Table_1[[#This Row],[Kokonaiskävijämäärä]]&lt;1,0,SUM(Table_1[[#This Row],[Kävijämäärä a) lapset]]*Table_1[[#This Row],[Tapaamis-kerrat /osallistuja]]))</f>
        <v>0</v>
      </c>
      <c r="N95" s="239">
        <f>IF(Table_1[[#This Row],[Kokonaiskävijämäärä]]&lt;1,0,SUM(Table_1[[#This Row],[Kävijämäärä b) aikuiset]]*Table_1[[#This Row],[Tapaamis-kerrat /osallistuja]]))</f>
        <v>0</v>
      </c>
      <c r="O95" s="239">
        <f>IF(Table_1[[#This Row],[Kokonaiskävijämäärä]]&lt;1,0,Table_1[[#This Row],[Kokonaiskävijämäärä]]*Table_1[[#This Row],[Tapaamis-kerrat /osallistuja]])</f>
        <v>0</v>
      </c>
      <c r="P95" s="264"/>
      <c r="Q95" s="265"/>
    </row>
    <row r="96" spans="1:17" ht="15.75" customHeight="1" x14ac:dyDescent="0.25">
      <c r="A96" s="249"/>
      <c r="B96" s="250" t="str">
        <f>IF(Table_1[[#This Row],[SISÄLLÖN NIMI]]="","",1)</f>
        <v/>
      </c>
      <c r="C96" s="251"/>
      <c r="D96" s="252" t="s">
        <v>18</v>
      </c>
      <c r="E96" s="253" t="s">
        <v>18</v>
      </c>
      <c r="F96" s="254" t="s">
        <v>18</v>
      </c>
      <c r="G96" s="253" t="s">
        <v>18</v>
      </c>
      <c r="H96" s="255" t="str">
        <f>IF(Table_1[[#This Row],[TOTEUTUSTAPA]]="b) Verkossa","Verkossa","")</f>
        <v/>
      </c>
      <c r="I96" s="256" t="str">
        <f>IF(Table_1[[#This Row],[SISÄLLÖN NIMI]]="","",1)</f>
        <v/>
      </c>
      <c r="J96" s="257"/>
      <c r="K96" s="250"/>
      <c r="L96" s="239">
        <f>Table_1[[#This Row],[Kävijämäärä a) lapset]]+Table_1[[#This Row],[Kävijämäärä b) aikuiset]]</f>
        <v>0</v>
      </c>
      <c r="M96" s="239">
        <f>IF(Table_1[[#This Row],[Kokonaiskävijämäärä]]&lt;1,0,SUM(Table_1[[#This Row],[Kävijämäärä a) lapset]]*Table_1[[#This Row],[Tapaamis-kerrat /osallistuja]]))</f>
        <v>0</v>
      </c>
      <c r="N96" s="239">
        <f>IF(Table_1[[#This Row],[Kokonaiskävijämäärä]]&lt;1,0,SUM(Table_1[[#This Row],[Kävijämäärä b) aikuiset]]*Table_1[[#This Row],[Tapaamis-kerrat /osallistuja]]))</f>
        <v>0</v>
      </c>
      <c r="O96" s="239">
        <f>IF(Table_1[[#This Row],[Kokonaiskävijämäärä]]&lt;1,0,Table_1[[#This Row],[Kokonaiskävijämäärä]]*Table_1[[#This Row],[Tapaamis-kerrat /osallistuja]])</f>
        <v>0</v>
      </c>
      <c r="P96" s="264"/>
      <c r="Q96" s="265"/>
    </row>
    <row r="97" spans="1:17" ht="15.75" customHeight="1" x14ac:dyDescent="0.25">
      <c r="A97" s="249"/>
      <c r="B97" s="250" t="str">
        <f>IF(Table_1[[#This Row],[SISÄLLÖN NIMI]]="","",1)</f>
        <v/>
      </c>
      <c r="C97" s="251"/>
      <c r="D97" s="252" t="s">
        <v>18</v>
      </c>
      <c r="E97" s="253" t="s">
        <v>18</v>
      </c>
      <c r="F97" s="254" t="s">
        <v>18</v>
      </c>
      <c r="G97" s="253" t="s">
        <v>18</v>
      </c>
      <c r="H97" s="255" t="str">
        <f>IF(Table_1[[#This Row],[TOTEUTUSTAPA]]="b) Verkossa","Verkossa","")</f>
        <v/>
      </c>
      <c r="I97" s="256" t="str">
        <f>IF(Table_1[[#This Row],[SISÄLLÖN NIMI]]="","",1)</f>
        <v/>
      </c>
      <c r="J97" s="257"/>
      <c r="K97" s="250"/>
      <c r="L97" s="239">
        <f>Table_1[[#This Row],[Kävijämäärä a) lapset]]+Table_1[[#This Row],[Kävijämäärä b) aikuiset]]</f>
        <v>0</v>
      </c>
      <c r="M97" s="239">
        <f>IF(Table_1[[#This Row],[Kokonaiskävijämäärä]]&lt;1,0,SUM(Table_1[[#This Row],[Kävijämäärä a) lapset]]*Table_1[[#This Row],[Tapaamis-kerrat /osallistuja]]))</f>
        <v>0</v>
      </c>
      <c r="N97" s="239">
        <f>IF(Table_1[[#This Row],[Kokonaiskävijämäärä]]&lt;1,0,SUM(Table_1[[#This Row],[Kävijämäärä b) aikuiset]]*Table_1[[#This Row],[Tapaamis-kerrat /osallistuja]]))</f>
        <v>0</v>
      </c>
      <c r="O97" s="239">
        <f>IF(Table_1[[#This Row],[Kokonaiskävijämäärä]]&lt;1,0,Table_1[[#This Row],[Kokonaiskävijämäärä]]*Table_1[[#This Row],[Tapaamis-kerrat /osallistuja]])</f>
        <v>0</v>
      </c>
      <c r="P97" s="264"/>
      <c r="Q97" s="265"/>
    </row>
    <row r="98" spans="1:17" ht="15.75" customHeight="1" x14ac:dyDescent="0.25">
      <c r="A98" s="249"/>
      <c r="B98" s="250" t="str">
        <f>IF(Table_1[[#This Row],[SISÄLLÖN NIMI]]="","",1)</f>
        <v/>
      </c>
      <c r="C98" s="251"/>
      <c r="D98" s="252" t="s">
        <v>18</v>
      </c>
      <c r="E98" s="253" t="s">
        <v>18</v>
      </c>
      <c r="F98" s="254" t="s">
        <v>18</v>
      </c>
      <c r="G98" s="253" t="s">
        <v>18</v>
      </c>
      <c r="H98" s="255" t="str">
        <f>IF(Table_1[[#This Row],[TOTEUTUSTAPA]]="b) Verkossa","Verkossa","")</f>
        <v/>
      </c>
      <c r="I98" s="256" t="str">
        <f>IF(Table_1[[#This Row],[SISÄLLÖN NIMI]]="","",1)</f>
        <v/>
      </c>
      <c r="J98" s="257"/>
      <c r="K98" s="250"/>
      <c r="L98" s="239">
        <f>Table_1[[#This Row],[Kävijämäärä a) lapset]]+Table_1[[#This Row],[Kävijämäärä b) aikuiset]]</f>
        <v>0</v>
      </c>
      <c r="M98" s="239">
        <f>IF(Table_1[[#This Row],[Kokonaiskävijämäärä]]&lt;1,0,SUM(Table_1[[#This Row],[Kävijämäärä a) lapset]]*Table_1[[#This Row],[Tapaamis-kerrat /osallistuja]]))</f>
        <v>0</v>
      </c>
      <c r="N98" s="239">
        <f>IF(Table_1[[#This Row],[Kokonaiskävijämäärä]]&lt;1,0,SUM(Table_1[[#This Row],[Kävijämäärä b) aikuiset]]*Table_1[[#This Row],[Tapaamis-kerrat /osallistuja]]))</f>
        <v>0</v>
      </c>
      <c r="O98" s="239">
        <f>IF(Table_1[[#This Row],[Kokonaiskävijämäärä]]&lt;1,0,Table_1[[#This Row],[Kokonaiskävijämäärä]]*Table_1[[#This Row],[Tapaamis-kerrat /osallistuja]])</f>
        <v>0</v>
      </c>
      <c r="P98" s="264"/>
      <c r="Q98" s="265"/>
    </row>
    <row r="99" spans="1:17" ht="15.75" customHeight="1" x14ac:dyDescent="0.25">
      <c r="A99" s="249"/>
      <c r="B99" s="250" t="str">
        <f>IF(Table_1[[#This Row],[SISÄLLÖN NIMI]]="","",1)</f>
        <v/>
      </c>
      <c r="C99" s="251"/>
      <c r="D99" s="252" t="s">
        <v>18</v>
      </c>
      <c r="E99" s="253" t="s">
        <v>18</v>
      </c>
      <c r="F99" s="254" t="s">
        <v>18</v>
      </c>
      <c r="G99" s="253" t="s">
        <v>18</v>
      </c>
      <c r="H99" s="255" t="str">
        <f>IF(Table_1[[#This Row],[TOTEUTUSTAPA]]="b) Verkossa","Verkossa","")</f>
        <v/>
      </c>
      <c r="I99" s="256" t="str">
        <f>IF(Table_1[[#This Row],[SISÄLLÖN NIMI]]="","",1)</f>
        <v/>
      </c>
      <c r="J99" s="257"/>
      <c r="K99" s="250"/>
      <c r="L99" s="239">
        <f>Table_1[[#This Row],[Kävijämäärä a) lapset]]+Table_1[[#This Row],[Kävijämäärä b) aikuiset]]</f>
        <v>0</v>
      </c>
      <c r="M99" s="239">
        <f>IF(Table_1[[#This Row],[Kokonaiskävijämäärä]]&lt;1,0,SUM(Table_1[[#This Row],[Kävijämäärä a) lapset]]*Table_1[[#This Row],[Tapaamis-kerrat /osallistuja]]))</f>
        <v>0</v>
      </c>
      <c r="N99" s="239">
        <f>IF(Table_1[[#This Row],[Kokonaiskävijämäärä]]&lt;1,0,SUM(Table_1[[#This Row],[Kävijämäärä b) aikuiset]]*Table_1[[#This Row],[Tapaamis-kerrat /osallistuja]]))</f>
        <v>0</v>
      </c>
      <c r="O99" s="239">
        <f>IF(Table_1[[#This Row],[Kokonaiskävijämäärä]]&lt;1,0,Table_1[[#This Row],[Kokonaiskävijämäärä]]*Table_1[[#This Row],[Tapaamis-kerrat /osallistuja]])</f>
        <v>0</v>
      </c>
      <c r="P99" s="264"/>
      <c r="Q99" s="265"/>
    </row>
    <row r="100" spans="1:17" ht="15.75" customHeight="1" x14ac:dyDescent="0.25">
      <c r="A100" s="249"/>
      <c r="B100" s="250" t="str">
        <f>IF(Table_1[[#This Row],[SISÄLLÖN NIMI]]="","",1)</f>
        <v/>
      </c>
      <c r="C100" s="251"/>
      <c r="D100" s="252" t="s">
        <v>18</v>
      </c>
      <c r="E100" s="253" t="s">
        <v>18</v>
      </c>
      <c r="F100" s="254" t="s">
        <v>18</v>
      </c>
      <c r="G100" s="253" t="s">
        <v>18</v>
      </c>
      <c r="H100" s="255" t="str">
        <f>IF(Table_1[[#This Row],[TOTEUTUSTAPA]]="b) Verkossa","Verkossa","")</f>
        <v/>
      </c>
      <c r="I100" s="256" t="str">
        <f>IF(Table_1[[#This Row],[SISÄLLÖN NIMI]]="","",1)</f>
        <v/>
      </c>
      <c r="J100" s="257"/>
      <c r="K100" s="250"/>
      <c r="L100" s="239">
        <f>Table_1[[#This Row],[Kävijämäärä a) lapset]]+Table_1[[#This Row],[Kävijämäärä b) aikuiset]]</f>
        <v>0</v>
      </c>
      <c r="M100" s="239">
        <f>IF(Table_1[[#This Row],[Kokonaiskävijämäärä]]&lt;1,0,SUM(Table_1[[#This Row],[Kävijämäärä a) lapset]]*Table_1[[#This Row],[Tapaamis-kerrat /osallistuja]]))</f>
        <v>0</v>
      </c>
      <c r="N100" s="239">
        <f>IF(Table_1[[#This Row],[Kokonaiskävijämäärä]]&lt;1,0,SUM(Table_1[[#This Row],[Kävijämäärä b) aikuiset]]*Table_1[[#This Row],[Tapaamis-kerrat /osallistuja]]))</f>
        <v>0</v>
      </c>
      <c r="O100" s="239">
        <f>IF(Table_1[[#This Row],[Kokonaiskävijämäärä]]&lt;1,0,Table_1[[#This Row],[Kokonaiskävijämäärä]]*Table_1[[#This Row],[Tapaamis-kerrat /osallistuja]])</f>
        <v>0</v>
      </c>
      <c r="P100" s="264"/>
      <c r="Q100" s="265"/>
    </row>
    <row r="101" spans="1:17" ht="15.75" customHeight="1" x14ac:dyDescent="0.25">
      <c r="A101" s="249"/>
      <c r="B101" s="250" t="str">
        <f>IF(Table_1[[#This Row],[SISÄLLÖN NIMI]]="","",1)</f>
        <v/>
      </c>
      <c r="C101" s="251"/>
      <c r="D101" s="252" t="s">
        <v>18</v>
      </c>
      <c r="E101" s="253" t="s">
        <v>18</v>
      </c>
      <c r="F101" s="254" t="s">
        <v>18</v>
      </c>
      <c r="G101" s="253" t="s">
        <v>18</v>
      </c>
      <c r="H101" s="255" t="str">
        <f>IF(Table_1[[#This Row],[TOTEUTUSTAPA]]="b) Verkossa","Verkossa","")</f>
        <v/>
      </c>
      <c r="I101" s="256" t="str">
        <f>IF(Table_1[[#This Row],[SISÄLLÖN NIMI]]="","",1)</f>
        <v/>
      </c>
      <c r="J101" s="257"/>
      <c r="K101" s="250"/>
      <c r="L101" s="239">
        <f>Table_1[[#This Row],[Kävijämäärä a) lapset]]+Table_1[[#This Row],[Kävijämäärä b) aikuiset]]</f>
        <v>0</v>
      </c>
      <c r="M101" s="239">
        <f>IF(Table_1[[#This Row],[Kokonaiskävijämäärä]]&lt;1,0,SUM(Table_1[[#This Row],[Kävijämäärä a) lapset]]*Table_1[[#This Row],[Tapaamis-kerrat /osallistuja]]))</f>
        <v>0</v>
      </c>
      <c r="N101" s="239">
        <f>IF(Table_1[[#This Row],[Kokonaiskävijämäärä]]&lt;1,0,SUM(Table_1[[#This Row],[Kävijämäärä b) aikuiset]]*Table_1[[#This Row],[Tapaamis-kerrat /osallistuja]]))</f>
        <v>0</v>
      </c>
      <c r="O101" s="239">
        <f>IF(Table_1[[#This Row],[Kokonaiskävijämäärä]]&lt;1,0,Table_1[[#This Row],[Kokonaiskävijämäärä]]*Table_1[[#This Row],[Tapaamis-kerrat /osallistuja]])</f>
        <v>0</v>
      </c>
      <c r="P101" s="264"/>
      <c r="Q101" s="265"/>
    </row>
    <row r="102" spans="1:17" ht="15.75" customHeight="1" x14ac:dyDescent="0.25">
      <c r="A102" s="249"/>
      <c r="B102" s="250" t="str">
        <f>IF(Table_1[[#This Row],[SISÄLLÖN NIMI]]="","",1)</f>
        <v/>
      </c>
      <c r="C102" s="251"/>
      <c r="D102" s="252" t="s">
        <v>18</v>
      </c>
      <c r="E102" s="253" t="s">
        <v>18</v>
      </c>
      <c r="F102" s="254" t="s">
        <v>18</v>
      </c>
      <c r="G102" s="253" t="s">
        <v>18</v>
      </c>
      <c r="H102" s="255" t="str">
        <f>IF(Table_1[[#This Row],[TOTEUTUSTAPA]]="b) Verkossa","Verkossa","")</f>
        <v/>
      </c>
      <c r="I102" s="256" t="str">
        <f>IF(Table_1[[#This Row],[SISÄLLÖN NIMI]]="","",1)</f>
        <v/>
      </c>
      <c r="J102" s="257"/>
      <c r="K102" s="250"/>
      <c r="L102" s="239">
        <f>Table_1[[#This Row],[Kävijämäärä a) lapset]]+Table_1[[#This Row],[Kävijämäärä b) aikuiset]]</f>
        <v>0</v>
      </c>
      <c r="M102" s="239">
        <f>IF(Table_1[[#This Row],[Kokonaiskävijämäärä]]&lt;1,0,SUM(Table_1[[#This Row],[Kävijämäärä a) lapset]]*Table_1[[#This Row],[Tapaamis-kerrat /osallistuja]]))</f>
        <v>0</v>
      </c>
      <c r="N102" s="239">
        <f>IF(Table_1[[#This Row],[Kokonaiskävijämäärä]]&lt;1,0,SUM(Table_1[[#This Row],[Kävijämäärä b) aikuiset]]*Table_1[[#This Row],[Tapaamis-kerrat /osallistuja]]))</f>
        <v>0</v>
      </c>
      <c r="O102" s="239">
        <f>IF(Table_1[[#This Row],[Kokonaiskävijämäärä]]&lt;1,0,Table_1[[#This Row],[Kokonaiskävijämäärä]]*Table_1[[#This Row],[Tapaamis-kerrat /osallistuja]])</f>
        <v>0</v>
      </c>
      <c r="P102" s="264"/>
      <c r="Q102" s="265"/>
    </row>
    <row r="103" spans="1:17" ht="15.75" customHeight="1" x14ac:dyDescent="0.25">
      <c r="A103" s="249"/>
      <c r="B103" s="250" t="str">
        <f>IF(Table_1[[#This Row],[SISÄLLÖN NIMI]]="","",1)</f>
        <v/>
      </c>
      <c r="C103" s="251"/>
      <c r="D103" s="252" t="s">
        <v>18</v>
      </c>
      <c r="E103" s="253" t="s">
        <v>18</v>
      </c>
      <c r="F103" s="254" t="s">
        <v>18</v>
      </c>
      <c r="G103" s="253" t="s">
        <v>18</v>
      </c>
      <c r="H103" s="255" t="str">
        <f>IF(Table_1[[#This Row],[TOTEUTUSTAPA]]="b) Verkossa","Verkossa","")</f>
        <v/>
      </c>
      <c r="I103" s="256" t="str">
        <f>IF(Table_1[[#This Row],[SISÄLLÖN NIMI]]="","",1)</f>
        <v/>
      </c>
      <c r="J103" s="257"/>
      <c r="K103" s="250"/>
      <c r="L103" s="239">
        <f>Table_1[[#This Row],[Kävijämäärä a) lapset]]+Table_1[[#This Row],[Kävijämäärä b) aikuiset]]</f>
        <v>0</v>
      </c>
      <c r="M103" s="239">
        <f>IF(Table_1[[#This Row],[Kokonaiskävijämäärä]]&lt;1,0,SUM(Table_1[[#This Row],[Kävijämäärä a) lapset]]*Table_1[[#This Row],[Tapaamis-kerrat /osallistuja]]))</f>
        <v>0</v>
      </c>
      <c r="N103" s="239">
        <f>IF(Table_1[[#This Row],[Kokonaiskävijämäärä]]&lt;1,0,SUM(Table_1[[#This Row],[Kävijämäärä b) aikuiset]]*Table_1[[#This Row],[Tapaamis-kerrat /osallistuja]]))</f>
        <v>0</v>
      </c>
      <c r="O103" s="239">
        <f>IF(Table_1[[#This Row],[Kokonaiskävijämäärä]]&lt;1,0,Table_1[[#This Row],[Kokonaiskävijämäärä]]*Table_1[[#This Row],[Tapaamis-kerrat /osallistuja]])</f>
        <v>0</v>
      </c>
      <c r="P103" s="264"/>
      <c r="Q103" s="265"/>
    </row>
    <row r="104" spans="1:17" ht="15.75" customHeight="1" x14ac:dyDescent="0.25">
      <c r="A104" s="249"/>
      <c r="B104" s="250" t="str">
        <f>IF(Table_1[[#This Row],[SISÄLLÖN NIMI]]="","",1)</f>
        <v/>
      </c>
      <c r="C104" s="251"/>
      <c r="D104" s="252" t="s">
        <v>18</v>
      </c>
      <c r="E104" s="253" t="s">
        <v>18</v>
      </c>
      <c r="F104" s="254" t="s">
        <v>18</v>
      </c>
      <c r="G104" s="253" t="s">
        <v>18</v>
      </c>
      <c r="H104" s="255" t="str">
        <f>IF(Table_1[[#This Row],[TOTEUTUSTAPA]]="b) Verkossa","Verkossa","")</f>
        <v/>
      </c>
      <c r="I104" s="256" t="str">
        <f>IF(Table_1[[#This Row],[SISÄLLÖN NIMI]]="","",1)</f>
        <v/>
      </c>
      <c r="J104" s="257"/>
      <c r="K104" s="250"/>
      <c r="L104" s="239">
        <f>Table_1[[#This Row],[Kävijämäärä a) lapset]]+Table_1[[#This Row],[Kävijämäärä b) aikuiset]]</f>
        <v>0</v>
      </c>
      <c r="M104" s="239">
        <f>IF(Table_1[[#This Row],[Kokonaiskävijämäärä]]&lt;1,0,SUM(Table_1[[#This Row],[Kävijämäärä a) lapset]]*Table_1[[#This Row],[Tapaamis-kerrat /osallistuja]]))</f>
        <v>0</v>
      </c>
      <c r="N104" s="239">
        <f>IF(Table_1[[#This Row],[Kokonaiskävijämäärä]]&lt;1,0,SUM(Table_1[[#This Row],[Kävijämäärä b) aikuiset]]*Table_1[[#This Row],[Tapaamis-kerrat /osallistuja]]))</f>
        <v>0</v>
      </c>
      <c r="O104" s="239">
        <f>IF(Table_1[[#This Row],[Kokonaiskävijämäärä]]&lt;1,0,Table_1[[#This Row],[Kokonaiskävijämäärä]]*Table_1[[#This Row],[Tapaamis-kerrat /osallistuja]])</f>
        <v>0</v>
      </c>
      <c r="P104" s="264"/>
      <c r="Q104" s="265"/>
    </row>
    <row r="105" spans="1:17" ht="15.75" customHeight="1" x14ac:dyDescent="0.25">
      <c r="A105" s="249"/>
      <c r="B105" s="250" t="str">
        <f>IF(Table_1[[#This Row],[SISÄLLÖN NIMI]]="","",1)</f>
        <v/>
      </c>
      <c r="C105" s="251"/>
      <c r="D105" s="252" t="s">
        <v>18</v>
      </c>
      <c r="E105" s="253" t="s">
        <v>18</v>
      </c>
      <c r="F105" s="254" t="s">
        <v>18</v>
      </c>
      <c r="G105" s="253" t="s">
        <v>18</v>
      </c>
      <c r="H105" s="255" t="str">
        <f>IF(Table_1[[#This Row],[TOTEUTUSTAPA]]="b) Verkossa","Verkossa","")</f>
        <v/>
      </c>
      <c r="I105" s="256" t="str">
        <f>IF(Table_1[[#This Row],[SISÄLLÖN NIMI]]="","",1)</f>
        <v/>
      </c>
      <c r="J105" s="257"/>
      <c r="K105" s="250"/>
      <c r="L105" s="239">
        <f>Table_1[[#This Row],[Kävijämäärä a) lapset]]+Table_1[[#This Row],[Kävijämäärä b) aikuiset]]</f>
        <v>0</v>
      </c>
      <c r="M105" s="239">
        <f>IF(Table_1[[#This Row],[Kokonaiskävijämäärä]]&lt;1,0,SUM(Table_1[[#This Row],[Kävijämäärä a) lapset]]*Table_1[[#This Row],[Tapaamis-kerrat /osallistuja]]))</f>
        <v>0</v>
      </c>
      <c r="N105" s="239">
        <f>IF(Table_1[[#This Row],[Kokonaiskävijämäärä]]&lt;1,0,SUM(Table_1[[#This Row],[Kävijämäärä b) aikuiset]]*Table_1[[#This Row],[Tapaamis-kerrat /osallistuja]]))</f>
        <v>0</v>
      </c>
      <c r="O105" s="239">
        <f>IF(Table_1[[#This Row],[Kokonaiskävijämäärä]]&lt;1,0,Table_1[[#This Row],[Kokonaiskävijämäärä]]*Table_1[[#This Row],[Tapaamis-kerrat /osallistuja]])</f>
        <v>0</v>
      </c>
      <c r="P105" s="264"/>
      <c r="Q105" s="265"/>
    </row>
    <row r="106" spans="1:17" ht="15.75" customHeight="1" x14ac:dyDescent="0.25">
      <c r="A106" s="249"/>
      <c r="B106" s="250" t="str">
        <f>IF(Table_1[[#This Row],[SISÄLLÖN NIMI]]="","",1)</f>
        <v/>
      </c>
      <c r="C106" s="251"/>
      <c r="D106" s="252" t="s">
        <v>18</v>
      </c>
      <c r="E106" s="253" t="s">
        <v>18</v>
      </c>
      <c r="F106" s="254" t="s">
        <v>18</v>
      </c>
      <c r="G106" s="253" t="s">
        <v>18</v>
      </c>
      <c r="H106" s="255" t="str">
        <f>IF(Table_1[[#This Row],[TOTEUTUSTAPA]]="b) Verkossa","Verkossa","")</f>
        <v/>
      </c>
      <c r="I106" s="256" t="str">
        <f>IF(Table_1[[#This Row],[SISÄLLÖN NIMI]]="","",1)</f>
        <v/>
      </c>
      <c r="J106" s="257"/>
      <c r="K106" s="250"/>
      <c r="L106" s="239">
        <f>Table_1[[#This Row],[Kävijämäärä a) lapset]]+Table_1[[#This Row],[Kävijämäärä b) aikuiset]]</f>
        <v>0</v>
      </c>
      <c r="M106" s="239">
        <f>IF(Table_1[[#This Row],[Kokonaiskävijämäärä]]&lt;1,0,SUM(Table_1[[#This Row],[Kävijämäärä a) lapset]]*Table_1[[#This Row],[Tapaamis-kerrat /osallistuja]]))</f>
        <v>0</v>
      </c>
      <c r="N106" s="239">
        <f>IF(Table_1[[#This Row],[Kokonaiskävijämäärä]]&lt;1,0,SUM(Table_1[[#This Row],[Kävijämäärä b) aikuiset]]*Table_1[[#This Row],[Tapaamis-kerrat /osallistuja]]))</f>
        <v>0</v>
      </c>
      <c r="O106" s="239">
        <f>IF(Table_1[[#This Row],[Kokonaiskävijämäärä]]&lt;1,0,Table_1[[#This Row],[Kokonaiskävijämäärä]]*Table_1[[#This Row],[Tapaamis-kerrat /osallistuja]])</f>
        <v>0</v>
      </c>
      <c r="P106" s="264"/>
      <c r="Q106" s="265"/>
    </row>
    <row r="107" spans="1:17" ht="15.75" customHeight="1" x14ac:dyDescent="0.25">
      <c r="A107" s="249"/>
      <c r="B107" s="250" t="str">
        <f>IF(Table_1[[#This Row],[SISÄLLÖN NIMI]]="","",1)</f>
        <v/>
      </c>
      <c r="C107" s="251"/>
      <c r="D107" s="252" t="s">
        <v>18</v>
      </c>
      <c r="E107" s="253" t="s">
        <v>18</v>
      </c>
      <c r="F107" s="254" t="s">
        <v>18</v>
      </c>
      <c r="G107" s="253" t="s">
        <v>18</v>
      </c>
      <c r="H107" s="255" t="str">
        <f>IF(Table_1[[#This Row],[TOTEUTUSTAPA]]="b) Verkossa","Verkossa","")</f>
        <v/>
      </c>
      <c r="I107" s="256" t="str">
        <f>IF(Table_1[[#This Row],[SISÄLLÖN NIMI]]="","",1)</f>
        <v/>
      </c>
      <c r="J107" s="257"/>
      <c r="K107" s="250"/>
      <c r="L107" s="239">
        <f>Table_1[[#This Row],[Kävijämäärä a) lapset]]+Table_1[[#This Row],[Kävijämäärä b) aikuiset]]</f>
        <v>0</v>
      </c>
      <c r="M107" s="239">
        <f>IF(Table_1[[#This Row],[Kokonaiskävijämäärä]]&lt;1,0,SUM(Table_1[[#This Row],[Kävijämäärä a) lapset]]*Table_1[[#This Row],[Tapaamis-kerrat /osallistuja]]))</f>
        <v>0</v>
      </c>
      <c r="N107" s="239">
        <f>IF(Table_1[[#This Row],[Kokonaiskävijämäärä]]&lt;1,0,SUM(Table_1[[#This Row],[Kävijämäärä b) aikuiset]]*Table_1[[#This Row],[Tapaamis-kerrat /osallistuja]]))</f>
        <v>0</v>
      </c>
      <c r="O107" s="239">
        <f>IF(Table_1[[#This Row],[Kokonaiskävijämäärä]]&lt;1,0,Table_1[[#This Row],[Kokonaiskävijämäärä]]*Table_1[[#This Row],[Tapaamis-kerrat /osallistuja]])</f>
        <v>0</v>
      </c>
      <c r="P107" s="264"/>
      <c r="Q107" s="265"/>
    </row>
    <row r="108" spans="1:17" ht="15.75" customHeight="1" x14ac:dyDescent="0.25">
      <c r="A108" s="249"/>
      <c r="B108" s="250" t="str">
        <f>IF(Table_1[[#This Row],[SISÄLLÖN NIMI]]="","",1)</f>
        <v/>
      </c>
      <c r="C108" s="251"/>
      <c r="D108" s="252" t="s">
        <v>18</v>
      </c>
      <c r="E108" s="253" t="s">
        <v>18</v>
      </c>
      <c r="F108" s="254" t="s">
        <v>18</v>
      </c>
      <c r="G108" s="253" t="s">
        <v>18</v>
      </c>
      <c r="H108" s="255" t="str">
        <f>IF(Table_1[[#This Row],[TOTEUTUSTAPA]]="b) Verkossa","Verkossa","")</f>
        <v/>
      </c>
      <c r="I108" s="256" t="str">
        <f>IF(Table_1[[#This Row],[SISÄLLÖN NIMI]]="","",1)</f>
        <v/>
      </c>
      <c r="J108" s="257"/>
      <c r="K108" s="250"/>
      <c r="L108" s="239">
        <f>Table_1[[#This Row],[Kävijämäärä a) lapset]]+Table_1[[#This Row],[Kävijämäärä b) aikuiset]]</f>
        <v>0</v>
      </c>
      <c r="M108" s="239">
        <f>IF(Table_1[[#This Row],[Kokonaiskävijämäärä]]&lt;1,0,SUM(Table_1[[#This Row],[Kävijämäärä a) lapset]]*Table_1[[#This Row],[Tapaamis-kerrat /osallistuja]]))</f>
        <v>0</v>
      </c>
      <c r="N108" s="239">
        <f>IF(Table_1[[#This Row],[Kokonaiskävijämäärä]]&lt;1,0,SUM(Table_1[[#This Row],[Kävijämäärä b) aikuiset]]*Table_1[[#This Row],[Tapaamis-kerrat /osallistuja]]))</f>
        <v>0</v>
      </c>
      <c r="O108" s="239">
        <f>IF(Table_1[[#This Row],[Kokonaiskävijämäärä]]&lt;1,0,Table_1[[#This Row],[Kokonaiskävijämäärä]]*Table_1[[#This Row],[Tapaamis-kerrat /osallistuja]])</f>
        <v>0</v>
      </c>
      <c r="P108" s="264"/>
      <c r="Q108" s="265"/>
    </row>
    <row r="109" spans="1:17" ht="15.75" customHeight="1" x14ac:dyDescent="0.25">
      <c r="A109" s="249"/>
      <c r="B109" s="250" t="str">
        <f>IF(Table_1[[#This Row],[SISÄLLÖN NIMI]]="","",1)</f>
        <v/>
      </c>
      <c r="C109" s="251"/>
      <c r="D109" s="252" t="s">
        <v>18</v>
      </c>
      <c r="E109" s="253" t="s">
        <v>18</v>
      </c>
      <c r="F109" s="254" t="s">
        <v>18</v>
      </c>
      <c r="G109" s="253" t="s">
        <v>18</v>
      </c>
      <c r="H109" s="255" t="str">
        <f>IF(Table_1[[#This Row],[TOTEUTUSTAPA]]="b) Verkossa","Verkossa","")</f>
        <v/>
      </c>
      <c r="I109" s="256" t="str">
        <f>IF(Table_1[[#This Row],[SISÄLLÖN NIMI]]="","",1)</f>
        <v/>
      </c>
      <c r="J109" s="257"/>
      <c r="K109" s="250"/>
      <c r="L109" s="239">
        <f>Table_1[[#This Row],[Kävijämäärä a) lapset]]+Table_1[[#This Row],[Kävijämäärä b) aikuiset]]</f>
        <v>0</v>
      </c>
      <c r="M109" s="239">
        <f>IF(Table_1[[#This Row],[Kokonaiskävijämäärä]]&lt;1,0,SUM(Table_1[[#This Row],[Kävijämäärä a) lapset]]*Table_1[[#This Row],[Tapaamis-kerrat /osallistuja]]))</f>
        <v>0</v>
      </c>
      <c r="N109" s="239">
        <f>IF(Table_1[[#This Row],[Kokonaiskävijämäärä]]&lt;1,0,SUM(Table_1[[#This Row],[Kävijämäärä b) aikuiset]]*Table_1[[#This Row],[Tapaamis-kerrat /osallistuja]]))</f>
        <v>0</v>
      </c>
      <c r="O109" s="239">
        <f>IF(Table_1[[#This Row],[Kokonaiskävijämäärä]]&lt;1,0,Table_1[[#This Row],[Kokonaiskävijämäärä]]*Table_1[[#This Row],[Tapaamis-kerrat /osallistuja]])</f>
        <v>0</v>
      </c>
      <c r="P109" s="264"/>
      <c r="Q109" s="265"/>
    </row>
    <row r="110" spans="1:17" ht="15.75" customHeight="1" x14ac:dyDescent="0.25">
      <c r="A110" s="249"/>
      <c r="B110" s="250" t="str">
        <f>IF(Table_1[[#This Row],[SISÄLLÖN NIMI]]="","",1)</f>
        <v/>
      </c>
      <c r="C110" s="251"/>
      <c r="D110" s="252" t="s">
        <v>18</v>
      </c>
      <c r="E110" s="253" t="s">
        <v>18</v>
      </c>
      <c r="F110" s="254" t="s">
        <v>18</v>
      </c>
      <c r="G110" s="253" t="s">
        <v>18</v>
      </c>
      <c r="H110" s="255" t="str">
        <f>IF(Table_1[[#This Row],[TOTEUTUSTAPA]]="b) Verkossa","Verkossa","")</f>
        <v/>
      </c>
      <c r="I110" s="256" t="str">
        <f>IF(Table_1[[#This Row],[SISÄLLÖN NIMI]]="","",1)</f>
        <v/>
      </c>
      <c r="J110" s="257"/>
      <c r="K110" s="250"/>
      <c r="L110" s="239">
        <f>Table_1[[#This Row],[Kävijämäärä a) lapset]]+Table_1[[#This Row],[Kävijämäärä b) aikuiset]]</f>
        <v>0</v>
      </c>
      <c r="M110" s="239">
        <f>IF(Table_1[[#This Row],[Kokonaiskävijämäärä]]&lt;1,0,SUM(Table_1[[#This Row],[Kävijämäärä a) lapset]]*Table_1[[#This Row],[Tapaamis-kerrat /osallistuja]]))</f>
        <v>0</v>
      </c>
      <c r="N110" s="239">
        <f>IF(Table_1[[#This Row],[Kokonaiskävijämäärä]]&lt;1,0,SUM(Table_1[[#This Row],[Kävijämäärä b) aikuiset]]*Table_1[[#This Row],[Tapaamis-kerrat /osallistuja]]))</f>
        <v>0</v>
      </c>
      <c r="O110" s="239">
        <f>IF(Table_1[[#This Row],[Kokonaiskävijämäärä]]&lt;1,0,Table_1[[#This Row],[Kokonaiskävijämäärä]]*Table_1[[#This Row],[Tapaamis-kerrat /osallistuja]])</f>
        <v>0</v>
      </c>
      <c r="P110" s="264"/>
      <c r="Q110" s="265"/>
    </row>
    <row r="111" spans="1:17" ht="15.75" customHeight="1" x14ac:dyDescent="0.25">
      <c r="A111" s="249"/>
      <c r="B111" s="250" t="str">
        <f>IF(Table_1[[#This Row],[SISÄLLÖN NIMI]]="","",1)</f>
        <v/>
      </c>
      <c r="C111" s="251"/>
      <c r="D111" s="252" t="s">
        <v>18</v>
      </c>
      <c r="E111" s="253" t="s">
        <v>18</v>
      </c>
      <c r="F111" s="254" t="s">
        <v>18</v>
      </c>
      <c r="G111" s="253" t="s">
        <v>18</v>
      </c>
      <c r="H111" s="255" t="str">
        <f>IF(Table_1[[#This Row],[TOTEUTUSTAPA]]="b) Verkossa","Verkossa","")</f>
        <v/>
      </c>
      <c r="I111" s="256" t="str">
        <f>IF(Table_1[[#This Row],[SISÄLLÖN NIMI]]="","",1)</f>
        <v/>
      </c>
      <c r="J111" s="257"/>
      <c r="K111" s="250"/>
      <c r="L111" s="239">
        <f>Table_1[[#This Row],[Kävijämäärä a) lapset]]+Table_1[[#This Row],[Kävijämäärä b) aikuiset]]</f>
        <v>0</v>
      </c>
      <c r="M111" s="239">
        <f>IF(Table_1[[#This Row],[Kokonaiskävijämäärä]]&lt;1,0,SUM(Table_1[[#This Row],[Kävijämäärä a) lapset]]*Table_1[[#This Row],[Tapaamis-kerrat /osallistuja]]))</f>
        <v>0</v>
      </c>
      <c r="N111" s="239">
        <f>IF(Table_1[[#This Row],[Kokonaiskävijämäärä]]&lt;1,0,SUM(Table_1[[#This Row],[Kävijämäärä b) aikuiset]]*Table_1[[#This Row],[Tapaamis-kerrat /osallistuja]]))</f>
        <v>0</v>
      </c>
      <c r="O111" s="239">
        <f>IF(Table_1[[#This Row],[Kokonaiskävijämäärä]]&lt;1,0,Table_1[[#This Row],[Kokonaiskävijämäärä]]*Table_1[[#This Row],[Tapaamis-kerrat /osallistuja]])</f>
        <v>0</v>
      </c>
      <c r="P111" s="264"/>
      <c r="Q111" s="265"/>
    </row>
    <row r="112" spans="1:17" ht="15.75" customHeight="1" x14ac:dyDescent="0.25">
      <c r="A112" s="249"/>
      <c r="B112" s="250" t="str">
        <f>IF(Table_1[[#This Row],[SISÄLLÖN NIMI]]="","",1)</f>
        <v/>
      </c>
      <c r="C112" s="251"/>
      <c r="D112" s="252" t="s">
        <v>18</v>
      </c>
      <c r="E112" s="253" t="s">
        <v>18</v>
      </c>
      <c r="F112" s="254" t="s">
        <v>18</v>
      </c>
      <c r="G112" s="253" t="s">
        <v>18</v>
      </c>
      <c r="H112" s="255" t="str">
        <f>IF(Table_1[[#This Row],[TOTEUTUSTAPA]]="b) Verkossa","Verkossa","")</f>
        <v/>
      </c>
      <c r="I112" s="256" t="str">
        <f>IF(Table_1[[#This Row],[SISÄLLÖN NIMI]]="","",1)</f>
        <v/>
      </c>
      <c r="J112" s="257"/>
      <c r="K112" s="250"/>
      <c r="L112" s="239">
        <f>Table_1[[#This Row],[Kävijämäärä a) lapset]]+Table_1[[#This Row],[Kävijämäärä b) aikuiset]]</f>
        <v>0</v>
      </c>
      <c r="M112" s="239">
        <f>IF(Table_1[[#This Row],[Kokonaiskävijämäärä]]&lt;1,0,SUM(Table_1[[#This Row],[Kävijämäärä a) lapset]]*Table_1[[#This Row],[Tapaamis-kerrat /osallistuja]]))</f>
        <v>0</v>
      </c>
      <c r="N112" s="239">
        <f>IF(Table_1[[#This Row],[Kokonaiskävijämäärä]]&lt;1,0,SUM(Table_1[[#This Row],[Kävijämäärä b) aikuiset]]*Table_1[[#This Row],[Tapaamis-kerrat /osallistuja]]))</f>
        <v>0</v>
      </c>
      <c r="O112" s="239">
        <f>IF(Table_1[[#This Row],[Kokonaiskävijämäärä]]&lt;1,0,Table_1[[#This Row],[Kokonaiskävijämäärä]]*Table_1[[#This Row],[Tapaamis-kerrat /osallistuja]])</f>
        <v>0</v>
      </c>
      <c r="P112" s="264"/>
      <c r="Q112" s="265"/>
    </row>
    <row r="113" spans="1:17" ht="15.75" customHeight="1" x14ac:dyDescent="0.25">
      <c r="A113" s="249"/>
      <c r="B113" s="250" t="str">
        <f>IF(Table_1[[#This Row],[SISÄLLÖN NIMI]]="","",1)</f>
        <v/>
      </c>
      <c r="C113" s="251"/>
      <c r="D113" s="252" t="s">
        <v>18</v>
      </c>
      <c r="E113" s="253" t="s">
        <v>18</v>
      </c>
      <c r="F113" s="254" t="s">
        <v>18</v>
      </c>
      <c r="G113" s="253" t="s">
        <v>18</v>
      </c>
      <c r="H113" s="255" t="str">
        <f>IF(Table_1[[#This Row],[TOTEUTUSTAPA]]="b) Verkossa","Verkossa","")</f>
        <v/>
      </c>
      <c r="I113" s="256" t="str">
        <f>IF(Table_1[[#This Row],[SISÄLLÖN NIMI]]="","",1)</f>
        <v/>
      </c>
      <c r="J113" s="257"/>
      <c r="K113" s="250"/>
      <c r="L113" s="239">
        <f>Table_1[[#This Row],[Kävijämäärä a) lapset]]+Table_1[[#This Row],[Kävijämäärä b) aikuiset]]</f>
        <v>0</v>
      </c>
      <c r="M113" s="239">
        <f>IF(Table_1[[#This Row],[Kokonaiskävijämäärä]]&lt;1,0,SUM(Table_1[[#This Row],[Kävijämäärä a) lapset]]*Table_1[[#This Row],[Tapaamis-kerrat /osallistuja]]))</f>
        <v>0</v>
      </c>
      <c r="N113" s="239">
        <f>IF(Table_1[[#This Row],[Kokonaiskävijämäärä]]&lt;1,0,SUM(Table_1[[#This Row],[Kävijämäärä b) aikuiset]]*Table_1[[#This Row],[Tapaamis-kerrat /osallistuja]]))</f>
        <v>0</v>
      </c>
      <c r="O113" s="239">
        <f>IF(Table_1[[#This Row],[Kokonaiskävijämäärä]]&lt;1,0,Table_1[[#This Row],[Kokonaiskävijämäärä]]*Table_1[[#This Row],[Tapaamis-kerrat /osallistuja]])</f>
        <v>0</v>
      </c>
      <c r="P113" s="264"/>
      <c r="Q113" s="265"/>
    </row>
    <row r="114" spans="1:17" ht="15.75" customHeight="1" x14ac:dyDescent="0.25">
      <c r="A114" s="249"/>
      <c r="B114" s="250" t="str">
        <f>IF(Table_1[[#This Row],[SISÄLLÖN NIMI]]="","",1)</f>
        <v/>
      </c>
      <c r="C114" s="251"/>
      <c r="D114" s="252" t="s">
        <v>18</v>
      </c>
      <c r="E114" s="253" t="s">
        <v>18</v>
      </c>
      <c r="F114" s="254" t="s">
        <v>18</v>
      </c>
      <c r="G114" s="253" t="s">
        <v>18</v>
      </c>
      <c r="H114" s="255" t="str">
        <f>IF(Table_1[[#This Row],[TOTEUTUSTAPA]]="b) Verkossa","Verkossa","")</f>
        <v/>
      </c>
      <c r="I114" s="256" t="str">
        <f>IF(Table_1[[#This Row],[SISÄLLÖN NIMI]]="","",1)</f>
        <v/>
      </c>
      <c r="J114" s="257"/>
      <c r="K114" s="250"/>
      <c r="L114" s="239">
        <f>Table_1[[#This Row],[Kävijämäärä a) lapset]]+Table_1[[#This Row],[Kävijämäärä b) aikuiset]]</f>
        <v>0</v>
      </c>
      <c r="M114" s="239">
        <f>IF(Table_1[[#This Row],[Kokonaiskävijämäärä]]&lt;1,0,SUM(Table_1[[#This Row],[Kävijämäärä a) lapset]]*Table_1[[#This Row],[Tapaamis-kerrat /osallistuja]]))</f>
        <v>0</v>
      </c>
      <c r="N114" s="239">
        <f>IF(Table_1[[#This Row],[Kokonaiskävijämäärä]]&lt;1,0,SUM(Table_1[[#This Row],[Kävijämäärä b) aikuiset]]*Table_1[[#This Row],[Tapaamis-kerrat /osallistuja]]))</f>
        <v>0</v>
      </c>
      <c r="O114" s="239">
        <f>IF(Table_1[[#This Row],[Kokonaiskävijämäärä]]&lt;1,0,Table_1[[#This Row],[Kokonaiskävijämäärä]]*Table_1[[#This Row],[Tapaamis-kerrat /osallistuja]])</f>
        <v>0</v>
      </c>
      <c r="P114" s="264"/>
      <c r="Q114" s="265"/>
    </row>
    <row r="115" spans="1:17" ht="15.75" customHeight="1" x14ac:dyDescent="0.25">
      <c r="A115" s="249"/>
      <c r="B115" s="250" t="str">
        <f>IF(Table_1[[#This Row],[SISÄLLÖN NIMI]]="","",1)</f>
        <v/>
      </c>
      <c r="C115" s="251"/>
      <c r="D115" s="252" t="s">
        <v>18</v>
      </c>
      <c r="E115" s="253" t="s">
        <v>18</v>
      </c>
      <c r="F115" s="254" t="s">
        <v>18</v>
      </c>
      <c r="G115" s="253" t="s">
        <v>18</v>
      </c>
      <c r="H115" s="255" t="str">
        <f>IF(Table_1[[#This Row],[TOTEUTUSTAPA]]="b) Verkossa","Verkossa","")</f>
        <v/>
      </c>
      <c r="I115" s="256" t="str">
        <f>IF(Table_1[[#This Row],[SISÄLLÖN NIMI]]="","",1)</f>
        <v/>
      </c>
      <c r="J115" s="257"/>
      <c r="K115" s="250"/>
      <c r="L115" s="239">
        <f>Table_1[[#This Row],[Kävijämäärä a) lapset]]+Table_1[[#This Row],[Kävijämäärä b) aikuiset]]</f>
        <v>0</v>
      </c>
      <c r="M115" s="239">
        <f>IF(Table_1[[#This Row],[Kokonaiskävijämäärä]]&lt;1,0,SUM(Table_1[[#This Row],[Kävijämäärä a) lapset]]*Table_1[[#This Row],[Tapaamis-kerrat /osallistuja]]))</f>
        <v>0</v>
      </c>
      <c r="N115" s="239">
        <f>IF(Table_1[[#This Row],[Kokonaiskävijämäärä]]&lt;1,0,SUM(Table_1[[#This Row],[Kävijämäärä b) aikuiset]]*Table_1[[#This Row],[Tapaamis-kerrat /osallistuja]]))</f>
        <v>0</v>
      </c>
      <c r="O115" s="239">
        <f>IF(Table_1[[#This Row],[Kokonaiskävijämäärä]]&lt;1,0,Table_1[[#This Row],[Kokonaiskävijämäärä]]*Table_1[[#This Row],[Tapaamis-kerrat /osallistuja]])</f>
        <v>0</v>
      </c>
      <c r="P115" s="264"/>
      <c r="Q115" s="265"/>
    </row>
    <row r="116" spans="1:17" ht="15.75" customHeight="1" x14ac:dyDescent="0.25">
      <c r="A116" s="249"/>
      <c r="B116" s="250" t="str">
        <f>IF(Table_1[[#This Row],[SISÄLLÖN NIMI]]="","",1)</f>
        <v/>
      </c>
      <c r="C116" s="251"/>
      <c r="D116" s="252" t="s">
        <v>18</v>
      </c>
      <c r="E116" s="253" t="s">
        <v>18</v>
      </c>
      <c r="F116" s="254" t="s">
        <v>18</v>
      </c>
      <c r="G116" s="253" t="s">
        <v>18</v>
      </c>
      <c r="H116" s="255" t="str">
        <f>IF(Table_1[[#This Row],[TOTEUTUSTAPA]]="b) Verkossa","Verkossa","")</f>
        <v/>
      </c>
      <c r="I116" s="256" t="str">
        <f>IF(Table_1[[#This Row],[SISÄLLÖN NIMI]]="","",1)</f>
        <v/>
      </c>
      <c r="J116" s="257"/>
      <c r="K116" s="250"/>
      <c r="L116" s="239">
        <f>Table_1[[#This Row],[Kävijämäärä a) lapset]]+Table_1[[#This Row],[Kävijämäärä b) aikuiset]]</f>
        <v>0</v>
      </c>
      <c r="M116" s="239">
        <f>IF(Table_1[[#This Row],[Kokonaiskävijämäärä]]&lt;1,0,SUM(Table_1[[#This Row],[Kävijämäärä a) lapset]]*Table_1[[#This Row],[Tapaamis-kerrat /osallistuja]]))</f>
        <v>0</v>
      </c>
      <c r="N116" s="239">
        <f>IF(Table_1[[#This Row],[Kokonaiskävijämäärä]]&lt;1,0,SUM(Table_1[[#This Row],[Kävijämäärä b) aikuiset]]*Table_1[[#This Row],[Tapaamis-kerrat /osallistuja]]))</f>
        <v>0</v>
      </c>
      <c r="O116" s="239">
        <f>IF(Table_1[[#This Row],[Kokonaiskävijämäärä]]&lt;1,0,Table_1[[#This Row],[Kokonaiskävijämäärä]]*Table_1[[#This Row],[Tapaamis-kerrat /osallistuja]])</f>
        <v>0</v>
      </c>
      <c r="P116" s="264"/>
      <c r="Q116" s="265"/>
    </row>
    <row r="117" spans="1:17" ht="15.75" customHeight="1" x14ac:dyDescent="0.25">
      <c r="A117" s="249"/>
      <c r="B117" s="250" t="str">
        <f>IF(Table_1[[#This Row],[SISÄLLÖN NIMI]]="","",1)</f>
        <v/>
      </c>
      <c r="C117" s="251"/>
      <c r="D117" s="252" t="s">
        <v>18</v>
      </c>
      <c r="E117" s="253" t="s">
        <v>18</v>
      </c>
      <c r="F117" s="254" t="s">
        <v>18</v>
      </c>
      <c r="G117" s="253" t="s">
        <v>18</v>
      </c>
      <c r="H117" s="255" t="str">
        <f>IF(Table_1[[#This Row],[TOTEUTUSTAPA]]="b) Verkossa","Verkossa","")</f>
        <v/>
      </c>
      <c r="I117" s="256" t="str">
        <f>IF(Table_1[[#This Row],[SISÄLLÖN NIMI]]="","",1)</f>
        <v/>
      </c>
      <c r="J117" s="257"/>
      <c r="K117" s="250"/>
      <c r="L117" s="239">
        <f>Table_1[[#This Row],[Kävijämäärä a) lapset]]+Table_1[[#This Row],[Kävijämäärä b) aikuiset]]</f>
        <v>0</v>
      </c>
      <c r="M117" s="239">
        <f>IF(Table_1[[#This Row],[Kokonaiskävijämäärä]]&lt;1,0,SUM(Table_1[[#This Row],[Kävijämäärä a) lapset]]*Table_1[[#This Row],[Tapaamis-kerrat /osallistuja]]))</f>
        <v>0</v>
      </c>
      <c r="N117" s="239">
        <f>IF(Table_1[[#This Row],[Kokonaiskävijämäärä]]&lt;1,0,SUM(Table_1[[#This Row],[Kävijämäärä b) aikuiset]]*Table_1[[#This Row],[Tapaamis-kerrat /osallistuja]]))</f>
        <v>0</v>
      </c>
      <c r="O117" s="239">
        <f>IF(Table_1[[#This Row],[Kokonaiskävijämäärä]]&lt;1,0,Table_1[[#This Row],[Kokonaiskävijämäärä]]*Table_1[[#This Row],[Tapaamis-kerrat /osallistuja]])</f>
        <v>0</v>
      </c>
      <c r="P117" s="264"/>
      <c r="Q117" s="265"/>
    </row>
    <row r="118" spans="1:17" ht="15.75" customHeight="1" x14ac:dyDescent="0.25">
      <c r="A118" s="249"/>
      <c r="B118" s="250" t="str">
        <f>IF(Table_1[[#This Row],[SISÄLLÖN NIMI]]="","",1)</f>
        <v/>
      </c>
      <c r="C118" s="251"/>
      <c r="D118" s="252" t="s">
        <v>18</v>
      </c>
      <c r="E118" s="253" t="s">
        <v>18</v>
      </c>
      <c r="F118" s="254" t="s">
        <v>18</v>
      </c>
      <c r="G118" s="253" t="s">
        <v>18</v>
      </c>
      <c r="H118" s="255" t="str">
        <f>IF(Table_1[[#This Row],[TOTEUTUSTAPA]]="b) Verkossa","Verkossa","")</f>
        <v/>
      </c>
      <c r="I118" s="256" t="str">
        <f>IF(Table_1[[#This Row],[SISÄLLÖN NIMI]]="","",1)</f>
        <v/>
      </c>
      <c r="J118" s="257"/>
      <c r="K118" s="250"/>
      <c r="L118" s="239">
        <f>Table_1[[#This Row],[Kävijämäärä a) lapset]]+Table_1[[#This Row],[Kävijämäärä b) aikuiset]]</f>
        <v>0</v>
      </c>
      <c r="M118" s="239">
        <f>IF(Table_1[[#This Row],[Kokonaiskävijämäärä]]&lt;1,0,SUM(Table_1[[#This Row],[Kävijämäärä a) lapset]]*Table_1[[#This Row],[Tapaamis-kerrat /osallistuja]]))</f>
        <v>0</v>
      </c>
      <c r="N118" s="239">
        <f>IF(Table_1[[#This Row],[Kokonaiskävijämäärä]]&lt;1,0,SUM(Table_1[[#This Row],[Kävijämäärä b) aikuiset]]*Table_1[[#This Row],[Tapaamis-kerrat /osallistuja]]))</f>
        <v>0</v>
      </c>
      <c r="O118" s="239">
        <f>IF(Table_1[[#This Row],[Kokonaiskävijämäärä]]&lt;1,0,Table_1[[#This Row],[Kokonaiskävijämäärä]]*Table_1[[#This Row],[Tapaamis-kerrat /osallistuja]])</f>
        <v>0</v>
      </c>
      <c r="P118" s="264"/>
      <c r="Q118" s="265"/>
    </row>
    <row r="119" spans="1:17" ht="15.75" customHeight="1" x14ac:dyDescent="0.25">
      <c r="A119" s="249"/>
      <c r="B119" s="250" t="str">
        <f>IF(Table_1[[#This Row],[SISÄLLÖN NIMI]]="","",1)</f>
        <v/>
      </c>
      <c r="C119" s="251"/>
      <c r="D119" s="252" t="s">
        <v>18</v>
      </c>
      <c r="E119" s="253" t="s">
        <v>18</v>
      </c>
      <c r="F119" s="254" t="s">
        <v>18</v>
      </c>
      <c r="G119" s="253" t="s">
        <v>18</v>
      </c>
      <c r="H119" s="255" t="str">
        <f>IF(Table_1[[#This Row],[TOTEUTUSTAPA]]="b) Verkossa","Verkossa","")</f>
        <v/>
      </c>
      <c r="I119" s="256" t="str">
        <f>IF(Table_1[[#This Row],[SISÄLLÖN NIMI]]="","",1)</f>
        <v/>
      </c>
      <c r="J119" s="257"/>
      <c r="K119" s="250"/>
      <c r="L119" s="239">
        <f>Table_1[[#This Row],[Kävijämäärä a) lapset]]+Table_1[[#This Row],[Kävijämäärä b) aikuiset]]</f>
        <v>0</v>
      </c>
      <c r="M119" s="239">
        <f>IF(Table_1[[#This Row],[Kokonaiskävijämäärä]]&lt;1,0,SUM(Table_1[[#This Row],[Kävijämäärä a) lapset]]*Table_1[[#This Row],[Tapaamis-kerrat /osallistuja]]))</f>
        <v>0</v>
      </c>
      <c r="N119" s="239">
        <f>IF(Table_1[[#This Row],[Kokonaiskävijämäärä]]&lt;1,0,SUM(Table_1[[#This Row],[Kävijämäärä b) aikuiset]]*Table_1[[#This Row],[Tapaamis-kerrat /osallistuja]]))</f>
        <v>0</v>
      </c>
      <c r="O119" s="239">
        <f>IF(Table_1[[#This Row],[Kokonaiskävijämäärä]]&lt;1,0,Table_1[[#This Row],[Kokonaiskävijämäärä]]*Table_1[[#This Row],[Tapaamis-kerrat /osallistuja]])</f>
        <v>0</v>
      </c>
      <c r="P119" s="264"/>
      <c r="Q119" s="265"/>
    </row>
    <row r="120" spans="1:17" ht="15.75" customHeight="1" x14ac:dyDescent="0.25">
      <c r="A120" s="249"/>
      <c r="B120" s="250" t="str">
        <f>IF(Table_1[[#This Row],[SISÄLLÖN NIMI]]="","",1)</f>
        <v/>
      </c>
      <c r="C120" s="251"/>
      <c r="D120" s="252" t="s">
        <v>18</v>
      </c>
      <c r="E120" s="253" t="s">
        <v>18</v>
      </c>
      <c r="F120" s="254" t="s">
        <v>18</v>
      </c>
      <c r="G120" s="253" t="s">
        <v>18</v>
      </c>
      <c r="H120" s="255" t="str">
        <f>IF(Table_1[[#This Row],[TOTEUTUSTAPA]]="b) Verkossa","Verkossa","")</f>
        <v/>
      </c>
      <c r="I120" s="256" t="str">
        <f>IF(Table_1[[#This Row],[SISÄLLÖN NIMI]]="","",1)</f>
        <v/>
      </c>
      <c r="J120" s="257"/>
      <c r="K120" s="250"/>
      <c r="L120" s="239">
        <f>Table_1[[#This Row],[Kävijämäärä a) lapset]]+Table_1[[#This Row],[Kävijämäärä b) aikuiset]]</f>
        <v>0</v>
      </c>
      <c r="M120" s="239">
        <f>IF(Table_1[[#This Row],[Kokonaiskävijämäärä]]&lt;1,0,SUM(Table_1[[#This Row],[Kävijämäärä a) lapset]]*Table_1[[#This Row],[Tapaamis-kerrat /osallistuja]]))</f>
        <v>0</v>
      </c>
      <c r="N120" s="239">
        <f>IF(Table_1[[#This Row],[Kokonaiskävijämäärä]]&lt;1,0,SUM(Table_1[[#This Row],[Kävijämäärä b) aikuiset]]*Table_1[[#This Row],[Tapaamis-kerrat /osallistuja]]))</f>
        <v>0</v>
      </c>
      <c r="O120" s="239">
        <f>IF(Table_1[[#This Row],[Kokonaiskävijämäärä]]&lt;1,0,Table_1[[#This Row],[Kokonaiskävijämäärä]]*Table_1[[#This Row],[Tapaamis-kerrat /osallistuja]])</f>
        <v>0</v>
      </c>
      <c r="P120" s="264"/>
      <c r="Q120" s="265"/>
    </row>
    <row r="121" spans="1:17" ht="15.75" customHeight="1" x14ac:dyDescent="0.25">
      <c r="A121" s="249"/>
      <c r="B121" s="250" t="str">
        <f>IF(Table_1[[#This Row],[SISÄLLÖN NIMI]]="","",1)</f>
        <v/>
      </c>
      <c r="C121" s="251"/>
      <c r="D121" s="252" t="s">
        <v>18</v>
      </c>
      <c r="E121" s="253" t="s">
        <v>18</v>
      </c>
      <c r="F121" s="254" t="s">
        <v>18</v>
      </c>
      <c r="G121" s="253" t="s">
        <v>18</v>
      </c>
      <c r="H121" s="255" t="str">
        <f>IF(Table_1[[#This Row],[TOTEUTUSTAPA]]="b) Verkossa","Verkossa","")</f>
        <v/>
      </c>
      <c r="I121" s="256" t="str">
        <f>IF(Table_1[[#This Row],[SISÄLLÖN NIMI]]="","",1)</f>
        <v/>
      </c>
      <c r="J121" s="257"/>
      <c r="K121" s="250"/>
      <c r="L121" s="239">
        <f>Table_1[[#This Row],[Kävijämäärä a) lapset]]+Table_1[[#This Row],[Kävijämäärä b) aikuiset]]</f>
        <v>0</v>
      </c>
      <c r="M121" s="239">
        <f>IF(Table_1[[#This Row],[Kokonaiskävijämäärä]]&lt;1,0,SUM(Table_1[[#This Row],[Kävijämäärä a) lapset]]*Table_1[[#This Row],[Tapaamis-kerrat /osallistuja]]))</f>
        <v>0</v>
      </c>
      <c r="N121" s="239">
        <f>IF(Table_1[[#This Row],[Kokonaiskävijämäärä]]&lt;1,0,SUM(Table_1[[#This Row],[Kävijämäärä b) aikuiset]]*Table_1[[#This Row],[Tapaamis-kerrat /osallistuja]]))</f>
        <v>0</v>
      </c>
      <c r="O121" s="239">
        <f>IF(Table_1[[#This Row],[Kokonaiskävijämäärä]]&lt;1,0,Table_1[[#This Row],[Kokonaiskävijämäärä]]*Table_1[[#This Row],[Tapaamis-kerrat /osallistuja]])</f>
        <v>0</v>
      </c>
      <c r="P121" s="264"/>
      <c r="Q121" s="265"/>
    </row>
    <row r="122" spans="1:17" ht="15.75" customHeight="1" x14ac:dyDescent="0.25">
      <c r="A122" s="249"/>
      <c r="B122" s="250" t="str">
        <f>IF(Table_1[[#This Row],[SISÄLLÖN NIMI]]="","",1)</f>
        <v/>
      </c>
      <c r="C122" s="251"/>
      <c r="D122" s="252" t="s">
        <v>18</v>
      </c>
      <c r="E122" s="253" t="s">
        <v>18</v>
      </c>
      <c r="F122" s="254" t="s">
        <v>18</v>
      </c>
      <c r="G122" s="253" t="s">
        <v>18</v>
      </c>
      <c r="H122" s="255" t="str">
        <f>IF(Table_1[[#This Row],[TOTEUTUSTAPA]]="b) Verkossa","Verkossa","")</f>
        <v/>
      </c>
      <c r="I122" s="256" t="str">
        <f>IF(Table_1[[#This Row],[SISÄLLÖN NIMI]]="","",1)</f>
        <v/>
      </c>
      <c r="J122" s="257"/>
      <c r="K122" s="250"/>
      <c r="L122" s="239">
        <f>Table_1[[#This Row],[Kävijämäärä a) lapset]]+Table_1[[#This Row],[Kävijämäärä b) aikuiset]]</f>
        <v>0</v>
      </c>
      <c r="M122" s="239">
        <f>IF(Table_1[[#This Row],[Kokonaiskävijämäärä]]&lt;1,0,SUM(Table_1[[#This Row],[Kävijämäärä a) lapset]]*Table_1[[#This Row],[Tapaamis-kerrat /osallistuja]]))</f>
        <v>0</v>
      </c>
      <c r="N122" s="239">
        <f>IF(Table_1[[#This Row],[Kokonaiskävijämäärä]]&lt;1,0,SUM(Table_1[[#This Row],[Kävijämäärä b) aikuiset]]*Table_1[[#This Row],[Tapaamis-kerrat /osallistuja]]))</f>
        <v>0</v>
      </c>
      <c r="O122" s="239">
        <f>IF(Table_1[[#This Row],[Kokonaiskävijämäärä]]&lt;1,0,Table_1[[#This Row],[Kokonaiskävijämäärä]]*Table_1[[#This Row],[Tapaamis-kerrat /osallistuja]])</f>
        <v>0</v>
      </c>
      <c r="P122" s="264"/>
      <c r="Q122" s="265"/>
    </row>
    <row r="123" spans="1:17" ht="15.75" customHeight="1" x14ac:dyDescent="0.25">
      <c r="A123" s="249"/>
      <c r="B123" s="250" t="str">
        <f>IF(Table_1[[#This Row],[SISÄLLÖN NIMI]]="","",1)</f>
        <v/>
      </c>
      <c r="C123" s="251"/>
      <c r="D123" s="252" t="s">
        <v>18</v>
      </c>
      <c r="E123" s="253" t="s">
        <v>18</v>
      </c>
      <c r="F123" s="254" t="s">
        <v>18</v>
      </c>
      <c r="G123" s="253" t="s">
        <v>18</v>
      </c>
      <c r="H123" s="255" t="str">
        <f>IF(Table_1[[#This Row],[TOTEUTUSTAPA]]="b) Verkossa","Verkossa","")</f>
        <v/>
      </c>
      <c r="I123" s="256" t="str">
        <f>IF(Table_1[[#This Row],[SISÄLLÖN NIMI]]="","",1)</f>
        <v/>
      </c>
      <c r="J123" s="257"/>
      <c r="K123" s="250"/>
      <c r="L123" s="239">
        <f>Table_1[[#This Row],[Kävijämäärä a) lapset]]+Table_1[[#This Row],[Kävijämäärä b) aikuiset]]</f>
        <v>0</v>
      </c>
      <c r="M123" s="239">
        <f>IF(Table_1[[#This Row],[Kokonaiskävijämäärä]]&lt;1,0,SUM(Table_1[[#This Row],[Kävijämäärä a) lapset]]*Table_1[[#This Row],[Tapaamis-kerrat /osallistuja]]))</f>
        <v>0</v>
      </c>
      <c r="N123" s="239">
        <f>IF(Table_1[[#This Row],[Kokonaiskävijämäärä]]&lt;1,0,SUM(Table_1[[#This Row],[Kävijämäärä b) aikuiset]]*Table_1[[#This Row],[Tapaamis-kerrat /osallistuja]]))</f>
        <v>0</v>
      </c>
      <c r="O123" s="239">
        <f>IF(Table_1[[#This Row],[Kokonaiskävijämäärä]]&lt;1,0,Table_1[[#This Row],[Kokonaiskävijämäärä]]*Table_1[[#This Row],[Tapaamis-kerrat /osallistuja]])</f>
        <v>0</v>
      </c>
      <c r="P123" s="264"/>
      <c r="Q123" s="265"/>
    </row>
    <row r="124" spans="1:17" ht="15.75" customHeight="1" x14ac:dyDescent="0.25">
      <c r="A124" s="249"/>
      <c r="B124" s="250" t="str">
        <f>IF(Table_1[[#This Row],[SISÄLLÖN NIMI]]="","",1)</f>
        <v/>
      </c>
      <c r="C124" s="251"/>
      <c r="D124" s="252" t="s">
        <v>18</v>
      </c>
      <c r="E124" s="253" t="s">
        <v>18</v>
      </c>
      <c r="F124" s="254" t="s">
        <v>18</v>
      </c>
      <c r="G124" s="253" t="s">
        <v>18</v>
      </c>
      <c r="H124" s="255" t="str">
        <f>IF(Table_1[[#This Row],[TOTEUTUSTAPA]]="b) Verkossa","Verkossa","")</f>
        <v/>
      </c>
      <c r="I124" s="256" t="str">
        <f>IF(Table_1[[#This Row],[SISÄLLÖN NIMI]]="","",1)</f>
        <v/>
      </c>
      <c r="J124" s="257"/>
      <c r="K124" s="250"/>
      <c r="L124" s="239">
        <f>Table_1[[#This Row],[Kävijämäärä a) lapset]]+Table_1[[#This Row],[Kävijämäärä b) aikuiset]]</f>
        <v>0</v>
      </c>
      <c r="M124" s="239">
        <f>IF(Table_1[[#This Row],[Kokonaiskävijämäärä]]&lt;1,0,SUM(Table_1[[#This Row],[Kävijämäärä a) lapset]]*Table_1[[#This Row],[Tapaamis-kerrat /osallistuja]]))</f>
        <v>0</v>
      </c>
      <c r="N124" s="239">
        <f>IF(Table_1[[#This Row],[Kokonaiskävijämäärä]]&lt;1,0,SUM(Table_1[[#This Row],[Kävijämäärä b) aikuiset]]*Table_1[[#This Row],[Tapaamis-kerrat /osallistuja]]))</f>
        <v>0</v>
      </c>
      <c r="O124" s="239">
        <f>IF(Table_1[[#This Row],[Kokonaiskävijämäärä]]&lt;1,0,Table_1[[#This Row],[Kokonaiskävijämäärä]]*Table_1[[#This Row],[Tapaamis-kerrat /osallistuja]])</f>
        <v>0</v>
      </c>
      <c r="P124" s="264"/>
      <c r="Q124" s="265"/>
    </row>
    <row r="125" spans="1:17" ht="15.75" customHeight="1" x14ac:dyDescent="0.25">
      <c r="A125" s="249"/>
      <c r="B125" s="250" t="str">
        <f>IF(Table_1[[#This Row],[SISÄLLÖN NIMI]]="","",1)</f>
        <v/>
      </c>
      <c r="C125" s="251"/>
      <c r="D125" s="252" t="s">
        <v>18</v>
      </c>
      <c r="E125" s="253" t="s">
        <v>18</v>
      </c>
      <c r="F125" s="254" t="s">
        <v>18</v>
      </c>
      <c r="G125" s="253" t="s">
        <v>18</v>
      </c>
      <c r="H125" s="255" t="str">
        <f>IF(Table_1[[#This Row],[TOTEUTUSTAPA]]="b) Verkossa","Verkossa","")</f>
        <v/>
      </c>
      <c r="I125" s="256" t="str">
        <f>IF(Table_1[[#This Row],[SISÄLLÖN NIMI]]="","",1)</f>
        <v/>
      </c>
      <c r="J125" s="257"/>
      <c r="K125" s="250"/>
      <c r="L125" s="239">
        <f>Table_1[[#This Row],[Kävijämäärä a) lapset]]+Table_1[[#This Row],[Kävijämäärä b) aikuiset]]</f>
        <v>0</v>
      </c>
      <c r="M125" s="239">
        <f>IF(Table_1[[#This Row],[Kokonaiskävijämäärä]]&lt;1,0,SUM(Table_1[[#This Row],[Kävijämäärä a) lapset]]*Table_1[[#This Row],[Tapaamis-kerrat /osallistuja]]))</f>
        <v>0</v>
      </c>
      <c r="N125" s="239">
        <f>IF(Table_1[[#This Row],[Kokonaiskävijämäärä]]&lt;1,0,SUM(Table_1[[#This Row],[Kävijämäärä b) aikuiset]]*Table_1[[#This Row],[Tapaamis-kerrat /osallistuja]]))</f>
        <v>0</v>
      </c>
      <c r="O125" s="239">
        <f>IF(Table_1[[#This Row],[Kokonaiskävijämäärä]]&lt;1,0,Table_1[[#This Row],[Kokonaiskävijämäärä]]*Table_1[[#This Row],[Tapaamis-kerrat /osallistuja]])</f>
        <v>0</v>
      </c>
      <c r="P125" s="264"/>
      <c r="Q125" s="265"/>
    </row>
    <row r="126" spans="1:17" ht="15.75" customHeight="1" x14ac:dyDescent="0.25">
      <c r="A126" s="249"/>
      <c r="B126" s="250" t="str">
        <f>IF(Table_1[[#This Row],[SISÄLLÖN NIMI]]="","",1)</f>
        <v/>
      </c>
      <c r="C126" s="251"/>
      <c r="D126" s="252" t="s">
        <v>18</v>
      </c>
      <c r="E126" s="253" t="s">
        <v>18</v>
      </c>
      <c r="F126" s="254" t="s">
        <v>18</v>
      </c>
      <c r="G126" s="253" t="s">
        <v>18</v>
      </c>
      <c r="H126" s="255" t="str">
        <f>IF(Table_1[[#This Row],[TOTEUTUSTAPA]]="b) Verkossa","Verkossa","")</f>
        <v/>
      </c>
      <c r="I126" s="256" t="str">
        <f>IF(Table_1[[#This Row],[SISÄLLÖN NIMI]]="","",1)</f>
        <v/>
      </c>
      <c r="J126" s="257"/>
      <c r="K126" s="250"/>
      <c r="L126" s="239">
        <f>Table_1[[#This Row],[Kävijämäärä a) lapset]]+Table_1[[#This Row],[Kävijämäärä b) aikuiset]]</f>
        <v>0</v>
      </c>
      <c r="M126" s="239">
        <f>IF(Table_1[[#This Row],[Kokonaiskävijämäärä]]&lt;1,0,SUM(Table_1[[#This Row],[Kävijämäärä a) lapset]]*Table_1[[#This Row],[Tapaamis-kerrat /osallistuja]]))</f>
        <v>0</v>
      </c>
      <c r="N126" s="239">
        <f>IF(Table_1[[#This Row],[Kokonaiskävijämäärä]]&lt;1,0,SUM(Table_1[[#This Row],[Kävijämäärä b) aikuiset]]*Table_1[[#This Row],[Tapaamis-kerrat /osallistuja]]))</f>
        <v>0</v>
      </c>
      <c r="O126" s="239">
        <f>IF(Table_1[[#This Row],[Kokonaiskävijämäärä]]&lt;1,0,Table_1[[#This Row],[Kokonaiskävijämäärä]]*Table_1[[#This Row],[Tapaamis-kerrat /osallistuja]])</f>
        <v>0</v>
      </c>
      <c r="P126" s="264"/>
      <c r="Q126" s="265"/>
    </row>
    <row r="127" spans="1:17" ht="15.75" customHeight="1" x14ac:dyDescent="0.25">
      <c r="A127" s="249"/>
      <c r="B127" s="250" t="str">
        <f>IF(Table_1[[#This Row],[SISÄLLÖN NIMI]]="","",1)</f>
        <v/>
      </c>
      <c r="C127" s="251"/>
      <c r="D127" s="252" t="s">
        <v>18</v>
      </c>
      <c r="E127" s="253" t="s">
        <v>18</v>
      </c>
      <c r="F127" s="254" t="s">
        <v>18</v>
      </c>
      <c r="G127" s="253" t="s">
        <v>18</v>
      </c>
      <c r="H127" s="255" t="str">
        <f>IF(Table_1[[#This Row],[TOTEUTUSTAPA]]="b) Verkossa","Verkossa","")</f>
        <v/>
      </c>
      <c r="I127" s="256" t="str">
        <f>IF(Table_1[[#This Row],[SISÄLLÖN NIMI]]="","",1)</f>
        <v/>
      </c>
      <c r="J127" s="257"/>
      <c r="K127" s="250"/>
      <c r="L127" s="239">
        <f>Table_1[[#This Row],[Kävijämäärä a) lapset]]+Table_1[[#This Row],[Kävijämäärä b) aikuiset]]</f>
        <v>0</v>
      </c>
      <c r="M127" s="239">
        <f>IF(Table_1[[#This Row],[Kokonaiskävijämäärä]]&lt;1,0,SUM(Table_1[[#This Row],[Kävijämäärä a) lapset]]*Table_1[[#This Row],[Tapaamis-kerrat /osallistuja]]))</f>
        <v>0</v>
      </c>
      <c r="N127" s="239">
        <f>IF(Table_1[[#This Row],[Kokonaiskävijämäärä]]&lt;1,0,SUM(Table_1[[#This Row],[Kävijämäärä b) aikuiset]]*Table_1[[#This Row],[Tapaamis-kerrat /osallistuja]]))</f>
        <v>0</v>
      </c>
      <c r="O127" s="239">
        <f>IF(Table_1[[#This Row],[Kokonaiskävijämäärä]]&lt;1,0,Table_1[[#This Row],[Kokonaiskävijämäärä]]*Table_1[[#This Row],[Tapaamis-kerrat /osallistuja]])</f>
        <v>0</v>
      </c>
      <c r="P127" s="264"/>
      <c r="Q127" s="265"/>
    </row>
    <row r="128" spans="1:17" ht="15.75" customHeight="1" x14ac:dyDescent="0.25">
      <c r="A128" s="249"/>
      <c r="B128" s="250" t="str">
        <f>IF(Table_1[[#This Row],[SISÄLLÖN NIMI]]="","",1)</f>
        <v/>
      </c>
      <c r="C128" s="251"/>
      <c r="D128" s="252" t="s">
        <v>18</v>
      </c>
      <c r="E128" s="253" t="s">
        <v>18</v>
      </c>
      <c r="F128" s="254" t="s">
        <v>18</v>
      </c>
      <c r="G128" s="253" t="s">
        <v>18</v>
      </c>
      <c r="H128" s="255" t="str">
        <f>IF(Table_1[[#This Row],[TOTEUTUSTAPA]]="b) Verkossa","Verkossa","")</f>
        <v/>
      </c>
      <c r="I128" s="256" t="str">
        <f>IF(Table_1[[#This Row],[SISÄLLÖN NIMI]]="","",1)</f>
        <v/>
      </c>
      <c r="J128" s="257"/>
      <c r="K128" s="250"/>
      <c r="L128" s="239">
        <f>Table_1[[#This Row],[Kävijämäärä a) lapset]]+Table_1[[#This Row],[Kävijämäärä b) aikuiset]]</f>
        <v>0</v>
      </c>
      <c r="M128" s="239">
        <f>IF(Table_1[[#This Row],[Kokonaiskävijämäärä]]&lt;1,0,SUM(Table_1[[#This Row],[Kävijämäärä a) lapset]]*Table_1[[#This Row],[Tapaamis-kerrat /osallistuja]]))</f>
        <v>0</v>
      </c>
      <c r="N128" s="239">
        <f>IF(Table_1[[#This Row],[Kokonaiskävijämäärä]]&lt;1,0,SUM(Table_1[[#This Row],[Kävijämäärä b) aikuiset]]*Table_1[[#This Row],[Tapaamis-kerrat /osallistuja]]))</f>
        <v>0</v>
      </c>
      <c r="O128" s="239">
        <f>IF(Table_1[[#This Row],[Kokonaiskävijämäärä]]&lt;1,0,Table_1[[#This Row],[Kokonaiskävijämäärä]]*Table_1[[#This Row],[Tapaamis-kerrat /osallistuja]])</f>
        <v>0</v>
      </c>
      <c r="P128" s="264"/>
      <c r="Q128" s="265"/>
    </row>
    <row r="129" spans="1:17" ht="15.75" customHeight="1" x14ac:dyDescent="0.25">
      <c r="A129" s="249"/>
      <c r="B129" s="250" t="str">
        <f>IF(Table_1[[#This Row],[SISÄLLÖN NIMI]]="","",1)</f>
        <v/>
      </c>
      <c r="C129" s="251"/>
      <c r="D129" s="252" t="s">
        <v>18</v>
      </c>
      <c r="E129" s="253" t="s">
        <v>18</v>
      </c>
      <c r="F129" s="254" t="s">
        <v>18</v>
      </c>
      <c r="G129" s="253" t="s">
        <v>18</v>
      </c>
      <c r="H129" s="255" t="str">
        <f>IF(Table_1[[#This Row],[TOTEUTUSTAPA]]="b) Verkossa","Verkossa","")</f>
        <v/>
      </c>
      <c r="I129" s="256" t="str">
        <f>IF(Table_1[[#This Row],[SISÄLLÖN NIMI]]="","",1)</f>
        <v/>
      </c>
      <c r="J129" s="257"/>
      <c r="K129" s="250"/>
      <c r="L129" s="239">
        <f>Table_1[[#This Row],[Kävijämäärä a) lapset]]+Table_1[[#This Row],[Kävijämäärä b) aikuiset]]</f>
        <v>0</v>
      </c>
      <c r="M129" s="239">
        <f>IF(Table_1[[#This Row],[Kokonaiskävijämäärä]]&lt;1,0,SUM(Table_1[[#This Row],[Kävijämäärä a) lapset]]*Table_1[[#This Row],[Tapaamis-kerrat /osallistuja]]))</f>
        <v>0</v>
      </c>
      <c r="N129" s="239">
        <f>IF(Table_1[[#This Row],[Kokonaiskävijämäärä]]&lt;1,0,SUM(Table_1[[#This Row],[Kävijämäärä b) aikuiset]]*Table_1[[#This Row],[Tapaamis-kerrat /osallistuja]]))</f>
        <v>0</v>
      </c>
      <c r="O129" s="239">
        <f>IF(Table_1[[#This Row],[Kokonaiskävijämäärä]]&lt;1,0,Table_1[[#This Row],[Kokonaiskävijämäärä]]*Table_1[[#This Row],[Tapaamis-kerrat /osallistuja]])</f>
        <v>0</v>
      </c>
      <c r="P129" s="264"/>
      <c r="Q129" s="265"/>
    </row>
    <row r="130" spans="1:17" ht="15.75" customHeight="1" x14ac:dyDescent="0.25">
      <c r="A130" s="249"/>
      <c r="B130" s="250" t="str">
        <f>IF(Table_1[[#This Row],[SISÄLLÖN NIMI]]="","",1)</f>
        <v/>
      </c>
      <c r="C130" s="251"/>
      <c r="D130" s="252" t="s">
        <v>18</v>
      </c>
      <c r="E130" s="253" t="s">
        <v>18</v>
      </c>
      <c r="F130" s="254" t="s">
        <v>18</v>
      </c>
      <c r="G130" s="253" t="s">
        <v>18</v>
      </c>
      <c r="H130" s="255" t="str">
        <f>IF(Table_1[[#This Row],[TOTEUTUSTAPA]]="b) Verkossa","Verkossa","")</f>
        <v/>
      </c>
      <c r="I130" s="256" t="str">
        <f>IF(Table_1[[#This Row],[SISÄLLÖN NIMI]]="","",1)</f>
        <v/>
      </c>
      <c r="J130" s="257"/>
      <c r="K130" s="250"/>
      <c r="L130" s="239">
        <f>Table_1[[#This Row],[Kävijämäärä a) lapset]]+Table_1[[#This Row],[Kävijämäärä b) aikuiset]]</f>
        <v>0</v>
      </c>
      <c r="M130" s="239">
        <f>IF(Table_1[[#This Row],[Kokonaiskävijämäärä]]&lt;1,0,SUM(Table_1[[#This Row],[Kävijämäärä a) lapset]]*Table_1[[#This Row],[Tapaamis-kerrat /osallistuja]]))</f>
        <v>0</v>
      </c>
      <c r="N130" s="239">
        <f>IF(Table_1[[#This Row],[Kokonaiskävijämäärä]]&lt;1,0,SUM(Table_1[[#This Row],[Kävijämäärä b) aikuiset]]*Table_1[[#This Row],[Tapaamis-kerrat /osallistuja]]))</f>
        <v>0</v>
      </c>
      <c r="O130" s="239">
        <f>IF(Table_1[[#This Row],[Kokonaiskävijämäärä]]&lt;1,0,Table_1[[#This Row],[Kokonaiskävijämäärä]]*Table_1[[#This Row],[Tapaamis-kerrat /osallistuja]])</f>
        <v>0</v>
      </c>
      <c r="P130" s="264"/>
      <c r="Q130" s="265"/>
    </row>
    <row r="131" spans="1:17" ht="15.75" customHeight="1" x14ac:dyDescent="0.25">
      <c r="A131" s="249"/>
      <c r="B131" s="250" t="str">
        <f>IF(Table_1[[#This Row],[SISÄLLÖN NIMI]]="","",1)</f>
        <v/>
      </c>
      <c r="C131" s="251"/>
      <c r="D131" s="252" t="s">
        <v>18</v>
      </c>
      <c r="E131" s="253" t="s">
        <v>18</v>
      </c>
      <c r="F131" s="254" t="s">
        <v>18</v>
      </c>
      <c r="G131" s="253" t="s">
        <v>18</v>
      </c>
      <c r="H131" s="255" t="str">
        <f>IF(Table_1[[#This Row],[TOTEUTUSTAPA]]="b) Verkossa","Verkossa","")</f>
        <v/>
      </c>
      <c r="I131" s="256" t="str">
        <f>IF(Table_1[[#This Row],[SISÄLLÖN NIMI]]="","",1)</f>
        <v/>
      </c>
      <c r="J131" s="257"/>
      <c r="K131" s="250"/>
      <c r="L131" s="239">
        <f>Table_1[[#This Row],[Kävijämäärä a) lapset]]+Table_1[[#This Row],[Kävijämäärä b) aikuiset]]</f>
        <v>0</v>
      </c>
      <c r="M131" s="239">
        <f>IF(Table_1[[#This Row],[Kokonaiskävijämäärä]]&lt;1,0,SUM(Table_1[[#This Row],[Kävijämäärä a) lapset]]*Table_1[[#This Row],[Tapaamis-kerrat /osallistuja]]))</f>
        <v>0</v>
      </c>
      <c r="N131" s="239">
        <f>IF(Table_1[[#This Row],[Kokonaiskävijämäärä]]&lt;1,0,SUM(Table_1[[#This Row],[Kävijämäärä b) aikuiset]]*Table_1[[#This Row],[Tapaamis-kerrat /osallistuja]]))</f>
        <v>0</v>
      </c>
      <c r="O131" s="239">
        <f>IF(Table_1[[#This Row],[Kokonaiskävijämäärä]]&lt;1,0,Table_1[[#This Row],[Kokonaiskävijämäärä]]*Table_1[[#This Row],[Tapaamis-kerrat /osallistuja]])</f>
        <v>0</v>
      </c>
      <c r="P131" s="264"/>
      <c r="Q131" s="265"/>
    </row>
    <row r="132" spans="1:17" ht="15.75" customHeight="1" x14ac:dyDescent="0.25">
      <c r="A132" s="249"/>
      <c r="B132" s="250" t="str">
        <f>IF(Table_1[[#This Row],[SISÄLLÖN NIMI]]="","",1)</f>
        <v/>
      </c>
      <c r="C132" s="251"/>
      <c r="D132" s="252" t="s">
        <v>18</v>
      </c>
      <c r="E132" s="253" t="s">
        <v>18</v>
      </c>
      <c r="F132" s="254" t="s">
        <v>18</v>
      </c>
      <c r="G132" s="253" t="s">
        <v>18</v>
      </c>
      <c r="H132" s="255" t="str">
        <f>IF(Table_1[[#This Row],[TOTEUTUSTAPA]]="b) Verkossa","Verkossa","")</f>
        <v/>
      </c>
      <c r="I132" s="256" t="str">
        <f>IF(Table_1[[#This Row],[SISÄLLÖN NIMI]]="","",1)</f>
        <v/>
      </c>
      <c r="J132" s="257"/>
      <c r="K132" s="250"/>
      <c r="L132" s="239">
        <f>Table_1[[#This Row],[Kävijämäärä a) lapset]]+Table_1[[#This Row],[Kävijämäärä b) aikuiset]]</f>
        <v>0</v>
      </c>
      <c r="M132" s="239">
        <f>IF(Table_1[[#This Row],[Kokonaiskävijämäärä]]&lt;1,0,SUM(Table_1[[#This Row],[Kävijämäärä a) lapset]]*Table_1[[#This Row],[Tapaamis-kerrat /osallistuja]]))</f>
        <v>0</v>
      </c>
      <c r="N132" s="239">
        <f>IF(Table_1[[#This Row],[Kokonaiskävijämäärä]]&lt;1,0,SUM(Table_1[[#This Row],[Kävijämäärä b) aikuiset]]*Table_1[[#This Row],[Tapaamis-kerrat /osallistuja]]))</f>
        <v>0</v>
      </c>
      <c r="O132" s="239">
        <f>IF(Table_1[[#This Row],[Kokonaiskävijämäärä]]&lt;1,0,Table_1[[#This Row],[Kokonaiskävijämäärä]]*Table_1[[#This Row],[Tapaamis-kerrat /osallistuja]])</f>
        <v>0</v>
      </c>
      <c r="P132" s="264"/>
      <c r="Q132" s="265"/>
    </row>
    <row r="133" spans="1:17" ht="15.75" customHeight="1" x14ac:dyDescent="0.25">
      <c r="A133" s="249"/>
      <c r="B133" s="250" t="str">
        <f>IF(Table_1[[#This Row],[SISÄLLÖN NIMI]]="","",1)</f>
        <v/>
      </c>
      <c r="C133" s="251"/>
      <c r="D133" s="252" t="s">
        <v>18</v>
      </c>
      <c r="E133" s="253" t="s">
        <v>18</v>
      </c>
      <c r="F133" s="254" t="s">
        <v>18</v>
      </c>
      <c r="G133" s="253" t="s">
        <v>18</v>
      </c>
      <c r="H133" s="255" t="str">
        <f>IF(Table_1[[#This Row],[TOTEUTUSTAPA]]="b) Verkossa","Verkossa","")</f>
        <v/>
      </c>
      <c r="I133" s="256" t="str">
        <f>IF(Table_1[[#This Row],[SISÄLLÖN NIMI]]="","",1)</f>
        <v/>
      </c>
      <c r="J133" s="257"/>
      <c r="K133" s="250"/>
      <c r="L133" s="239">
        <f>Table_1[[#This Row],[Kävijämäärä a) lapset]]+Table_1[[#This Row],[Kävijämäärä b) aikuiset]]</f>
        <v>0</v>
      </c>
      <c r="M133" s="239">
        <f>IF(Table_1[[#This Row],[Kokonaiskävijämäärä]]&lt;1,0,SUM(Table_1[[#This Row],[Kävijämäärä a) lapset]]*Table_1[[#This Row],[Tapaamis-kerrat /osallistuja]]))</f>
        <v>0</v>
      </c>
      <c r="N133" s="239">
        <f>IF(Table_1[[#This Row],[Kokonaiskävijämäärä]]&lt;1,0,SUM(Table_1[[#This Row],[Kävijämäärä b) aikuiset]]*Table_1[[#This Row],[Tapaamis-kerrat /osallistuja]]))</f>
        <v>0</v>
      </c>
      <c r="O133" s="239">
        <f>IF(Table_1[[#This Row],[Kokonaiskävijämäärä]]&lt;1,0,Table_1[[#This Row],[Kokonaiskävijämäärä]]*Table_1[[#This Row],[Tapaamis-kerrat /osallistuja]])</f>
        <v>0</v>
      </c>
      <c r="P133" s="264"/>
      <c r="Q133" s="265"/>
    </row>
    <row r="134" spans="1:17" ht="15.75" customHeight="1" x14ac:dyDescent="0.25">
      <c r="A134" s="249"/>
      <c r="B134" s="250" t="str">
        <f>IF(Table_1[[#This Row],[SISÄLLÖN NIMI]]="","",1)</f>
        <v/>
      </c>
      <c r="C134" s="251"/>
      <c r="D134" s="252" t="s">
        <v>18</v>
      </c>
      <c r="E134" s="253" t="s">
        <v>18</v>
      </c>
      <c r="F134" s="254" t="s">
        <v>18</v>
      </c>
      <c r="G134" s="253" t="s">
        <v>18</v>
      </c>
      <c r="H134" s="255" t="str">
        <f>IF(Table_1[[#This Row],[TOTEUTUSTAPA]]="b) Verkossa","Verkossa","")</f>
        <v/>
      </c>
      <c r="I134" s="256" t="str">
        <f>IF(Table_1[[#This Row],[SISÄLLÖN NIMI]]="","",1)</f>
        <v/>
      </c>
      <c r="J134" s="257"/>
      <c r="K134" s="250"/>
      <c r="L134" s="239">
        <f>Table_1[[#This Row],[Kävijämäärä a) lapset]]+Table_1[[#This Row],[Kävijämäärä b) aikuiset]]</f>
        <v>0</v>
      </c>
      <c r="M134" s="239">
        <f>IF(Table_1[[#This Row],[Kokonaiskävijämäärä]]&lt;1,0,SUM(Table_1[[#This Row],[Kävijämäärä a) lapset]]*Table_1[[#This Row],[Tapaamis-kerrat /osallistuja]]))</f>
        <v>0</v>
      </c>
      <c r="N134" s="239">
        <f>IF(Table_1[[#This Row],[Kokonaiskävijämäärä]]&lt;1,0,SUM(Table_1[[#This Row],[Kävijämäärä b) aikuiset]]*Table_1[[#This Row],[Tapaamis-kerrat /osallistuja]]))</f>
        <v>0</v>
      </c>
      <c r="O134" s="239">
        <f>IF(Table_1[[#This Row],[Kokonaiskävijämäärä]]&lt;1,0,Table_1[[#This Row],[Kokonaiskävijämäärä]]*Table_1[[#This Row],[Tapaamis-kerrat /osallistuja]])</f>
        <v>0</v>
      </c>
      <c r="P134" s="264"/>
      <c r="Q134" s="265"/>
    </row>
    <row r="135" spans="1:17" ht="15.75" customHeight="1" x14ac:dyDescent="0.25">
      <c r="A135" s="249"/>
      <c r="B135" s="250" t="str">
        <f>IF(Table_1[[#This Row],[SISÄLLÖN NIMI]]="","",1)</f>
        <v/>
      </c>
      <c r="C135" s="251"/>
      <c r="D135" s="252" t="s">
        <v>18</v>
      </c>
      <c r="E135" s="253" t="s">
        <v>18</v>
      </c>
      <c r="F135" s="254" t="s">
        <v>18</v>
      </c>
      <c r="G135" s="253" t="s">
        <v>18</v>
      </c>
      <c r="H135" s="255" t="str">
        <f>IF(Table_1[[#This Row],[TOTEUTUSTAPA]]="b) Verkossa","Verkossa","")</f>
        <v/>
      </c>
      <c r="I135" s="256" t="str">
        <f>IF(Table_1[[#This Row],[SISÄLLÖN NIMI]]="","",1)</f>
        <v/>
      </c>
      <c r="J135" s="257"/>
      <c r="K135" s="250"/>
      <c r="L135" s="239">
        <f>Table_1[[#This Row],[Kävijämäärä a) lapset]]+Table_1[[#This Row],[Kävijämäärä b) aikuiset]]</f>
        <v>0</v>
      </c>
      <c r="M135" s="239">
        <f>IF(Table_1[[#This Row],[Kokonaiskävijämäärä]]&lt;1,0,SUM(Table_1[[#This Row],[Kävijämäärä a) lapset]]*Table_1[[#This Row],[Tapaamis-kerrat /osallistuja]]))</f>
        <v>0</v>
      </c>
      <c r="N135" s="239">
        <f>IF(Table_1[[#This Row],[Kokonaiskävijämäärä]]&lt;1,0,SUM(Table_1[[#This Row],[Kävijämäärä b) aikuiset]]*Table_1[[#This Row],[Tapaamis-kerrat /osallistuja]]))</f>
        <v>0</v>
      </c>
      <c r="O135" s="239">
        <f>IF(Table_1[[#This Row],[Kokonaiskävijämäärä]]&lt;1,0,Table_1[[#This Row],[Kokonaiskävijämäärä]]*Table_1[[#This Row],[Tapaamis-kerrat /osallistuja]])</f>
        <v>0</v>
      </c>
      <c r="P135" s="264"/>
      <c r="Q135" s="265"/>
    </row>
    <row r="136" spans="1:17" ht="15.75" customHeight="1" x14ac:dyDescent="0.25">
      <c r="A136" s="249"/>
      <c r="B136" s="250" t="str">
        <f>IF(Table_1[[#This Row],[SISÄLLÖN NIMI]]="","",1)</f>
        <v/>
      </c>
      <c r="C136" s="251"/>
      <c r="D136" s="252" t="s">
        <v>18</v>
      </c>
      <c r="E136" s="253" t="s">
        <v>18</v>
      </c>
      <c r="F136" s="254" t="s">
        <v>18</v>
      </c>
      <c r="G136" s="253" t="s">
        <v>18</v>
      </c>
      <c r="H136" s="255" t="str">
        <f>IF(Table_1[[#This Row],[TOTEUTUSTAPA]]="b) Verkossa","Verkossa","")</f>
        <v/>
      </c>
      <c r="I136" s="256" t="str">
        <f>IF(Table_1[[#This Row],[SISÄLLÖN NIMI]]="","",1)</f>
        <v/>
      </c>
      <c r="J136" s="257"/>
      <c r="K136" s="250"/>
      <c r="L136" s="239">
        <f>Table_1[[#This Row],[Kävijämäärä a) lapset]]+Table_1[[#This Row],[Kävijämäärä b) aikuiset]]</f>
        <v>0</v>
      </c>
      <c r="M136" s="239">
        <f>IF(Table_1[[#This Row],[Kokonaiskävijämäärä]]&lt;1,0,SUM(Table_1[[#This Row],[Kävijämäärä a) lapset]]*Table_1[[#This Row],[Tapaamis-kerrat /osallistuja]]))</f>
        <v>0</v>
      </c>
      <c r="N136" s="239">
        <f>IF(Table_1[[#This Row],[Kokonaiskävijämäärä]]&lt;1,0,SUM(Table_1[[#This Row],[Kävijämäärä b) aikuiset]]*Table_1[[#This Row],[Tapaamis-kerrat /osallistuja]]))</f>
        <v>0</v>
      </c>
      <c r="O136" s="239">
        <f>IF(Table_1[[#This Row],[Kokonaiskävijämäärä]]&lt;1,0,Table_1[[#This Row],[Kokonaiskävijämäärä]]*Table_1[[#This Row],[Tapaamis-kerrat /osallistuja]])</f>
        <v>0</v>
      </c>
      <c r="P136" s="264"/>
      <c r="Q136" s="265"/>
    </row>
    <row r="137" spans="1:17" ht="15.75" customHeight="1" x14ac:dyDescent="0.25">
      <c r="A137" s="249"/>
      <c r="B137" s="250" t="str">
        <f>IF(Table_1[[#This Row],[SISÄLLÖN NIMI]]="","",1)</f>
        <v/>
      </c>
      <c r="C137" s="251"/>
      <c r="D137" s="252" t="s">
        <v>18</v>
      </c>
      <c r="E137" s="253" t="s">
        <v>18</v>
      </c>
      <c r="F137" s="254" t="s">
        <v>18</v>
      </c>
      <c r="G137" s="253" t="s">
        <v>18</v>
      </c>
      <c r="H137" s="255" t="str">
        <f>IF(Table_1[[#This Row],[TOTEUTUSTAPA]]="b) Verkossa","Verkossa","")</f>
        <v/>
      </c>
      <c r="I137" s="256" t="str">
        <f>IF(Table_1[[#This Row],[SISÄLLÖN NIMI]]="","",1)</f>
        <v/>
      </c>
      <c r="J137" s="257"/>
      <c r="K137" s="250"/>
      <c r="L137" s="239">
        <f>Table_1[[#This Row],[Kävijämäärä a) lapset]]+Table_1[[#This Row],[Kävijämäärä b) aikuiset]]</f>
        <v>0</v>
      </c>
      <c r="M137" s="239">
        <f>IF(Table_1[[#This Row],[Kokonaiskävijämäärä]]&lt;1,0,SUM(Table_1[[#This Row],[Kävijämäärä a) lapset]]*Table_1[[#This Row],[Tapaamis-kerrat /osallistuja]]))</f>
        <v>0</v>
      </c>
      <c r="N137" s="239">
        <f>IF(Table_1[[#This Row],[Kokonaiskävijämäärä]]&lt;1,0,SUM(Table_1[[#This Row],[Kävijämäärä b) aikuiset]]*Table_1[[#This Row],[Tapaamis-kerrat /osallistuja]]))</f>
        <v>0</v>
      </c>
      <c r="O137" s="239">
        <f>IF(Table_1[[#This Row],[Kokonaiskävijämäärä]]&lt;1,0,Table_1[[#This Row],[Kokonaiskävijämäärä]]*Table_1[[#This Row],[Tapaamis-kerrat /osallistuja]])</f>
        <v>0</v>
      </c>
      <c r="P137" s="264"/>
      <c r="Q137" s="265"/>
    </row>
    <row r="138" spans="1:17" ht="15.75" customHeight="1" x14ac:dyDescent="0.25">
      <c r="A138" s="249"/>
      <c r="B138" s="250" t="str">
        <f>IF(Table_1[[#This Row],[SISÄLLÖN NIMI]]="","",1)</f>
        <v/>
      </c>
      <c r="C138" s="251"/>
      <c r="D138" s="252" t="s">
        <v>18</v>
      </c>
      <c r="E138" s="253" t="s">
        <v>18</v>
      </c>
      <c r="F138" s="254" t="s">
        <v>18</v>
      </c>
      <c r="G138" s="253" t="s">
        <v>18</v>
      </c>
      <c r="H138" s="255" t="str">
        <f>IF(Table_1[[#This Row],[TOTEUTUSTAPA]]="b) Verkossa","Verkossa","")</f>
        <v/>
      </c>
      <c r="I138" s="256" t="str">
        <f>IF(Table_1[[#This Row],[SISÄLLÖN NIMI]]="","",1)</f>
        <v/>
      </c>
      <c r="J138" s="257"/>
      <c r="K138" s="250"/>
      <c r="L138" s="239">
        <f>Table_1[[#This Row],[Kävijämäärä a) lapset]]+Table_1[[#This Row],[Kävijämäärä b) aikuiset]]</f>
        <v>0</v>
      </c>
      <c r="M138" s="239">
        <f>IF(Table_1[[#This Row],[Kokonaiskävijämäärä]]&lt;1,0,SUM(Table_1[[#This Row],[Kävijämäärä a) lapset]]*Table_1[[#This Row],[Tapaamis-kerrat /osallistuja]]))</f>
        <v>0</v>
      </c>
      <c r="N138" s="239">
        <f>IF(Table_1[[#This Row],[Kokonaiskävijämäärä]]&lt;1,0,SUM(Table_1[[#This Row],[Kävijämäärä b) aikuiset]]*Table_1[[#This Row],[Tapaamis-kerrat /osallistuja]]))</f>
        <v>0</v>
      </c>
      <c r="O138" s="239">
        <f>IF(Table_1[[#This Row],[Kokonaiskävijämäärä]]&lt;1,0,Table_1[[#This Row],[Kokonaiskävijämäärä]]*Table_1[[#This Row],[Tapaamis-kerrat /osallistuja]])</f>
        <v>0</v>
      </c>
      <c r="P138" s="264"/>
      <c r="Q138" s="265"/>
    </row>
    <row r="139" spans="1:17" ht="15.75" customHeight="1" x14ac:dyDescent="0.25">
      <c r="A139" s="249"/>
      <c r="B139" s="250" t="str">
        <f>IF(Table_1[[#This Row],[SISÄLLÖN NIMI]]="","",1)</f>
        <v/>
      </c>
      <c r="C139" s="251"/>
      <c r="D139" s="252" t="s">
        <v>18</v>
      </c>
      <c r="E139" s="253" t="s">
        <v>18</v>
      </c>
      <c r="F139" s="254" t="s">
        <v>18</v>
      </c>
      <c r="G139" s="253" t="s">
        <v>18</v>
      </c>
      <c r="H139" s="255" t="str">
        <f>IF(Table_1[[#This Row],[TOTEUTUSTAPA]]="b) Verkossa","Verkossa","")</f>
        <v/>
      </c>
      <c r="I139" s="256" t="str">
        <f>IF(Table_1[[#This Row],[SISÄLLÖN NIMI]]="","",1)</f>
        <v/>
      </c>
      <c r="J139" s="257"/>
      <c r="K139" s="250"/>
      <c r="L139" s="239">
        <f>Table_1[[#This Row],[Kävijämäärä a) lapset]]+Table_1[[#This Row],[Kävijämäärä b) aikuiset]]</f>
        <v>0</v>
      </c>
      <c r="M139" s="239">
        <f>IF(Table_1[[#This Row],[Kokonaiskävijämäärä]]&lt;1,0,SUM(Table_1[[#This Row],[Kävijämäärä a) lapset]]*Table_1[[#This Row],[Tapaamis-kerrat /osallistuja]]))</f>
        <v>0</v>
      </c>
      <c r="N139" s="239">
        <f>IF(Table_1[[#This Row],[Kokonaiskävijämäärä]]&lt;1,0,SUM(Table_1[[#This Row],[Kävijämäärä b) aikuiset]]*Table_1[[#This Row],[Tapaamis-kerrat /osallistuja]]))</f>
        <v>0</v>
      </c>
      <c r="O139" s="239">
        <f>IF(Table_1[[#This Row],[Kokonaiskävijämäärä]]&lt;1,0,Table_1[[#This Row],[Kokonaiskävijämäärä]]*Table_1[[#This Row],[Tapaamis-kerrat /osallistuja]])</f>
        <v>0</v>
      </c>
      <c r="P139" s="264"/>
      <c r="Q139" s="265"/>
    </row>
    <row r="140" spans="1:17" ht="15.75" customHeight="1" x14ac:dyDescent="0.25">
      <c r="A140" s="249"/>
      <c r="B140" s="250" t="str">
        <f>IF(Table_1[[#This Row],[SISÄLLÖN NIMI]]="","",1)</f>
        <v/>
      </c>
      <c r="C140" s="251"/>
      <c r="D140" s="252" t="s">
        <v>18</v>
      </c>
      <c r="E140" s="253" t="s">
        <v>18</v>
      </c>
      <c r="F140" s="254" t="s">
        <v>18</v>
      </c>
      <c r="G140" s="253" t="s">
        <v>18</v>
      </c>
      <c r="H140" s="255" t="str">
        <f>IF(Table_1[[#This Row],[TOTEUTUSTAPA]]="b) Verkossa","Verkossa","")</f>
        <v/>
      </c>
      <c r="I140" s="256" t="str">
        <f>IF(Table_1[[#This Row],[SISÄLLÖN NIMI]]="","",1)</f>
        <v/>
      </c>
      <c r="J140" s="257"/>
      <c r="K140" s="250"/>
      <c r="L140" s="239">
        <f>Table_1[[#This Row],[Kävijämäärä a) lapset]]+Table_1[[#This Row],[Kävijämäärä b) aikuiset]]</f>
        <v>0</v>
      </c>
      <c r="M140" s="239">
        <f>IF(Table_1[[#This Row],[Kokonaiskävijämäärä]]&lt;1,0,SUM(Table_1[[#This Row],[Kävijämäärä a) lapset]]*Table_1[[#This Row],[Tapaamis-kerrat /osallistuja]]))</f>
        <v>0</v>
      </c>
      <c r="N140" s="239">
        <f>IF(Table_1[[#This Row],[Kokonaiskävijämäärä]]&lt;1,0,SUM(Table_1[[#This Row],[Kävijämäärä b) aikuiset]]*Table_1[[#This Row],[Tapaamis-kerrat /osallistuja]]))</f>
        <v>0</v>
      </c>
      <c r="O140" s="239">
        <f>IF(Table_1[[#This Row],[Kokonaiskävijämäärä]]&lt;1,0,Table_1[[#This Row],[Kokonaiskävijämäärä]]*Table_1[[#This Row],[Tapaamis-kerrat /osallistuja]])</f>
        <v>0</v>
      </c>
      <c r="P140" s="264"/>
      <c r="Q140" s="265"/>
    </row>
    <row r="141" spans="1:17" ht="15.75" customHeight="1" x14ac:dyDescent="0.25">
      <c r="A141" s="249"/>
      <c r="B141" s="250" t="str">
        <f>IF(Table_1[[#This Row],[SISÄLLÖN NIMI]]="","",1)</f>
        <v/>
      </c>
      <c r="C141" s="251"/>
      <c r="D141" s="252" t="s">
        <v>18</v>
      </c>
      <c r="E141" s="253" t="s">
        <v>18</v>
      </c>
      <c r="F141" s="254" t="s">
        <v>18</v>
      </c>
      <c r="G141" s="253" t="s">
        <v>18</v>
      </c>
      <c r="H141" s="255" t="str">
        <f>IF(Table_1[[#This Row],[TOTEUTUSTAPA]]="b) Verkossa","Verkossa","")</f>
        <v/>
      </c>
      <c r="I141" s="256" t="str">
        <f>IF(Table_1[[#This Row],[SISÄLLÖN NIMI]]="","",1)</f>
        <v/>
      </c>
      <c r="J141" s="257"/>
      <c r="K141" s="250"/>
      <c r="L141" s="239">
        <f>Table_1[[#This Row],[Kävijämäärä a) lapset]]+Table_1[[#This Row],[Kävijämäärä b) aikuiset]]</f>
        <v>0</v>
      </c>
      <c r="M141" s="239">
        <f>IF(Table_1[[#This Row],[Kokonaiskävijämäärä]]&lt;1,0,SUM(Table_1[[#This Row],[Kävijämäärä a) lapset]]*Table_1[[#This Row],[Tapaamis-kerrat /osallistuja]]))</f>
        <v>0</v>
      </c>
      <c r="N141" s="239">
        <f>IF(Table_1[[#This Row],[Kokonaiskävijämäärä]]&lt;1,0,SUM(Table_1[[#This Row],[Kävijämäärä b) aikuiset]]*Table_1[[#This Row],[Tapaamis-kerrat /osallistuja]]))</f>
        <v>0</v>
      </c>
      <c r="O141" s="239">
        <f>IF(Table_1[[#This Row],[Kokonaiskävijämäärä]]&lt;1,0,Table_1[[#This Row],[Kokonaiskävijämäärä]]*Table_1[[#This Row],[Tapaamis-kerrat /osallistuja]])</f>
        <v>0</v>
      </c>
      <c r="P141" s="264"/>
      <c r="Q141" s="265"/>
    </row>
    <row r="142" spans="1:17" ht="15.75" customHeight="1" x14ac:dyDescent="0.25">
      <c r="A142" s="249"/>
      <c r="B142" s="250" t="str">
        <f>IF(Table_1[[#This Row],[SISÄLLÖN NIMI]]="","",1)</f>
        <v/>
      </c>
      <c r="C142" s="251"/>
      <c r="D142" s="252" t="s">
        <v>18</v>
      </c>
      <c r="E142" s="253" t="s">
        <v>18</v>
      </c>
      <c r="F142" s="254" t="s">
        <v>18</v>
      </c>
      <c r="G142" s="253" t="s">
        <v>18</v>
      </c>
      <c r="H142" s="255" t="str">
        <f>IF(Table_1[[#This Row],[TOTEUTUSTAPA]]="b) Verkossa","Verkossa","")</f>
        <v/>
      </c>
      <c r="I142" s="256" t="str">
        <f>IF(Table_1[[#This Row],[SISÄLLÖN NIMI]]="","",1)</f>
        <v/>
      </c>
      <c r="J142" s="257"/>
      <c r="K142" s="250"/>
      <c r="L142" s="239">
        <f>Table_1[[#This Row],[Kävijämäärä a) lapset]]+Table_1[[#This Row],[Kävijämäärä b) aikuiset]]</f>
        <v>0</v>
      </c>
      <c r="M142" s="239">
        <f>IF(Table_1[[#This Row],[Kokonaiskävijämäärä]]&lt;1,0,SUM(Table_1[[#This Row],[Kävijämäärä a) lapset]]*Table_1[[#This Row],[Tapaamis-kerrat /osallistuja]]))</f>
        <v>0</v>
      </c>
      <c r="N142" s="239">
        <f>IF(Table_1[[#This Row],[Kokonaiskävijämäärä]]&lt;1,0,SUM(Table_1[[#This Row],[Kävijämäärä b) aikuiset]]*Table_1[[#This Row],[Tapaamis-kerrat /osallistuja]]))</f>
        <v>0</v>
      </c>
      <c r="O142" s="239">
        <f>IF(Table_1[[#This Row],[Kokonaiskävijämäärä]]&lt;1,0,Table_1[[#This Row],[Kokonaiskävijämäärä]]*Table_1[[#This Row],[Tapaamis-kerrat /osallistuja]])</f>
        <v>0</v>
      </c>
      <c r="P142" s="264"/>
      <c r="Q142" s="265"/>
    </row>
    <row r="143" spans="1:17" ht="15.75" customHeight="1" x14ac:dyDescent="0.25">
      <c r="A143" s="249"/>
      <c r="B143" s="250" t="str">
        <f>IF(Table_1[[#This Row],[SISÄLLÖN NIMI]]="","",1)</f>
        <v/>
      </c>
      <c r="C143" s="251"/>
      <c r="D143" s="252" t="s">
        <v>18</v>
      </c>
      <c r="E143" s="253" t="s">
        <v>18</v>
      </c>
      <c r="F143" s="254" t="s">
        <v>18</v>
      </c>
      <c r="G143" s="253" t="s">
        <v>18</v>
      </c>
      <c r="H143" s="255" t="str">
        <f>IF(Table_1[[#This Row],[TOTEUTUSTAPA]]="b) Verkossa","Verkossa","")</f>
        <v/>
      </c>
      <c r="I143" s="256" t="str">
        <f>IF(Table_1[[#This Row],[SISÄLLÖN NIMI]]="","",1)</f>
        <v/>
      </c>
      <c r="J143" s="257"/>
      <c r="K143" s="250"/>
      <c r="L143" s="239">
        <f>Table_1[[#This Row],[Kävijämäärä a) lapset]]+Table_1[[#This Row],[Kävijämäärä b) aikuiset]]</f>
        <v>0</v>
      </c>
      <c r="M143" s="239">
        <f>IF(Table_1[[#This Row],[Kokonaiskävijämäärä]]&lt;1,0,SUM(Table_1[[#This Row],[Kävijämäärä a) lapset]]*Table_1[[#This Row],[Tapaamis-kerrat /osallistuja]]))</f>
        <v>0</v>
      </c>
      <c r="N143" s="239">
        <f>IF(Table_1[[#This Row],[Kokonaiskävijämäärä]]&lt;1,0,SUM(Table_1[[#This Row],[Kävijämäärä b) aikuiset]]*Table_1[[#This Row],[Tapaamis-kerrat /osallistuja]]))</f>
        <v>0</v>
      </c>
      <c r="O143" s="239">
        <f>IF(Table_1[[#This Row],[Kokonaiskävijämäärä]]&lt;1,0,Table_1[[#This Row],[Kokonaiskävijämäärä]]*Table_1[[#This Row],[Tapaamis-kerrat /osallistuja]])</f>
        <v>0</v>
      </c>
      <c r="P143" s="264"/>
      <c r="Q143" s="265"/>
    </row>
    <row r="144" spans="1:17" ht="15.75" customHeight="1" x14ac:dyDescent="0.25">
      <c r="A144" s="249"/>
      <c r="B144" s="250" t="str">
        <f>IF(Table_1[[#This Row],[SISÄLLÖN NIMI]]="","",1)</f>
        <v/>
      </c>
      <c r="C144" s="251"/>
      <c r="D144" s="252" t="s">
        <v>18</v>
      </c>
      <c r="E144" s="253" t="s">
        <v>18</v>
      </c>
      <c r="F144" s="254" t="s">
        <v>18</v>
      </c>
      <c r="G144" s="253" t="s">
        <v>18</v>
      </c>
      <c r="H144" s="255" t="str">
        <f>IF(Table_1[[#This Row],[TOTEUTUSTAPA]]="b) Verkossa","Verkossa","")</f>
        <v/>
      </c>
      <c r="I144" s="256" t="str">
        <f>IF(Table_1[[#This Row],[SISÄLLÖN NIMI]]="","",1)</f>
        <v/>
      </c>
      <c r="J144" s="257"/>
      <c r="K144" s="250"/>
      <c r="L144" s="239">
        <f>Table_1[[#This Row],[Kävijämäärä a) lapset]]+Table_1[[#This Row],[Kävijämäärä b) aikuiset]]</f>
        <v>0</v>
      </c>
      <c r="M144" s="239">
        <f>IF(Table_1[[#This Row],[Kokonaiskävijämäärä]]&lt;1,0,SUM(Table_1[[#This Row],[Kävijämäärä a) lapset]]*Table_1[[#This Row],[Tapaamis-kerrat /osallistuja]]))</f>
        <v>0</v>
      </c>
      <c r="N144" s="239">
        <f>IF(Table_1[[#This Row],[Kokonaiskävijämäärä]]&lt;1,0,SUM(Table_1[[#This Row],[Kävijämäärä b) aikuiset]]*Table_1[[#This Row],[Tapaamis-kerrat /osallistuja]]))</f>
        <v>0</v>
      </c>
      <c r="O144" s="239">
        <f>IF(Table_1[[#This Row],[Kokonaiskävijämäärä]]&lt;1,0,Table_1[[#This Row],[Kokonaiskävijämäärä]]*Table_1[[#This Row],[Tapaamis-kerrat /osallistuja]])</f>
        <v>0</v>
      </c>
      <c r="P144" s="264"/>
      <c r="Q144" s="265"/>
    </row>
    <row r="145" spans="1:17" ht="15.75" customHeight="1" x14ac:dyDescent="0.25">
      <c r="A145" s="249"/>
      <c r="B145" s="250" t="str">
        <f>IF(Table_1[[#This Row],[SISÄLLÖN NIMI]]="","",1)</f>
        <v/>
      </c>
      <c r="C145" s="251"/>
      <c r="D145" s="252" t="s">
        <v>18</v>
      </c>
      <c r="E145" s="253" t="s">
        <v>18</v>
      </c>
      <c r="F145" s="254" t="s">
        <v>18</v>
      </c>
      <c r="G145" s="253" t="s">
        <v>18</v>
      </c>
      <c r="H145" s="255" t="str">
        <f>IF(Table_1[[#This Row],[TOTEUTUSTAPA]]="b) Verkossa","Verkossa","")</f>
        <v/>
      </c>
      <c r="I145" s="256" t="str">
        <f>IF(Table_1[[#This Row],[SISÄLLÖN NIMI]]="","",1)</f>
        <v/>
      </c>
      <c r="J145" s="257"/>
      <c r="K145" s="250"/>
      <c r="L145" s="239">
        <f>Table_1[[#This Row],[Kävijämäärä a) lapset]]+Table_1[[#This Row],[Kävijämäärä b) aikuiset]]</f>
        <v>0</v>
      </c>
      <c r="M145" s="239">
        <f>IF(Table_1[[#This Row],[Kokonaiskävijämäärä]]&lt;1,0,SUM(Table_1[[#This Row],[Kävijämäärä a) lapset]]*Table_1[[#This Row],[Tapaamis-kerrat /osallistuja]]))</f>
        <v>0</v>
      </c>
      <c r="N145" s="239">
        <f>IF(Table_1[[#This Row],[Kokonaiskävijämäärä]]&lt;1,0,SUM(Table_1[[#This Row],[Kävijämäärä b) aikuiset]]*Table_1[[#This Row],[Tapaamis-kerrat /osallistuja]]))</f>
        <v>0</v>
      </c>
      <c r="O145" s="239">
        <f>IF(Table_1[[#This Row],[Kokonaiskävijämäärä]]&lt;1,0,Table_1[[#This Row],[Kokonaiskävijämäärä]]*Table_1[[#This Row],[Tapaamis-kerrat /osallistuja]])</f>
        <v>0</v>
      </c>
      <c r="P145" s="264"/>
      <c r="Q145" s="265"/>
    </row>
    <row r="146" spans="1:17" ht="15.75" customHeight="1" x14ac:dyDescent="0.25">
      <c r="A146" s="249"/>
      <c r="B146" s="250" t="str">
        <f>IF(Table_1[[#This Row],[SISÄLLÖN NIMI]]="","",1)</f>
        <v/>
      </c>
      <c r="C146" s="251"/>
      <c r="D146" s="252" t="s">
        <v>18</v>
      </c>
      <c r="E146" s="253" t="s">
        <v>18</v>
      </c>
      <c r="F146" s="254" t="s">
        <v>18</v>
      </c>
      <c r="G146" s="253" t="s">
        <v>18</v>
      </c>
      <c r="H146" s="255" t="str">
        <f>IF(Table_1[[#This Row],[TOTEUTUSTAPA]]="b) Verkossa","Verkossa","")</f>
        <v/>
      </c>
      <c r="I146" s="256" t="str">
        <f>IF(Table_1[[#This Row],[SISÄLLÖN NIMI]]="","",1)</f>
        <v/>
      </c>
      <c r="J146" s="257"/>
      <c r="K146" s="250"/>
      <c r="L146" s="239">
        <f>Table_1[[#This Row],[Kävijämäärä a) lapset]]+Table_1[[#This Row],[Kävijämäärä b) aikuiset]]</f>
        <v>0</v>
      </c>
      <c r="M146" s="239">
        <f>IF(Table_1[[#This Row],[Kokonaiskävijämäärä]]&lt;1,0,SUM(Table_1[[#This Row],[Kävijämäärä a) lapset]]*Table_1[[#This Row],[Tapaamis-kerrat /osallistuja]]))</f>
        <v>0</v>
      </c>
      <c r="N146" s="239">
        <f>IF(Table_1[[#This Row],[Kokonaiskävijämäärä]]&lt;1,0,SUM(Table_1[[#This Row],[Kävijämäärä b) aikuiset]]*Table_1[[#This Row],[Tapaamis-kerrat /osallistuja]]))</f>
        <v>0</v>
      </c>
      <c r="O146" s="239">
        <f>IF(Table_1[[#This Row],[Kokonaiskävijämäärä]]&lt;1,0,Table_1[[#This Row],[Kokonaiskävijämäärä]]*Table_1[[#This Row],[Tapaamis-kerrat /osallistuja]])</f>
        <v>0</v>
      </c>
      <c r="P146" s="264"/>
      <c r="Q146" s="265"/>
    </row>
    <row r="147" spans="1:17" ht="15.75" customHeight="1" x14ac:dyDescent="0.25">
      <c r="A147" s="249"/>
      <c r="B147" s="250" t="str">
        <f>IF(Table_1[[#This Row],[SISÄLLÖN NIMI]]="","",1)</f>
        <v/>
      </c>
      <c r="C147" s="251"/>
      <c r="D147" s="252" t="s">
        <v>18</v>
      </c>
      <c r="E147" s="253" t="s">
        <v>18</v>
      </c>
      <c r="F147" s="254" t="s">
        <v>18</v>
      </c>
      <c r="G147" s="253" t="s">
        <v>18</v>
      </c>
      <c r="H147" s="255" t="str">
        <f>IF(Table_1[[#This Row],[TOTEUTUSTAPA]]="b) Verkossa","Verkossa","")</f>
        <v/>
      </c>
      <c r="I147" s="256" t="str">
        <f>IF(Table_1[[#This Row],[SISÄLLÖN NIMI]]="","",1)</f>
        <v/>
      </c>
      <c r="J147" s="257"/>
      <c r="K147" s="250"/>
      <c r="L147" s="239">
        <f>Table_1[[#This Row],[Kävijämäärä a) lapset]]+Table_1[[#This Row],[Kävijämäärä b) aikuiset]]</f>
        <v>0</v>
      </c>
      <c r="M147" s="239">
        <f>IF(Table_1[[#This Row],[Kokonaiskävijämäärä]]&lt;1,0,SUM(Table_1[[#This Row],[Kävijämäärä a) lapset]]*Table_1[[#This Row],[Tapaamis-kerrat /osallistuja]]))</f>
        <v>0</v>
      </c>
      <c r="N147" s="239">
        <f>IF(Table_1[[#This Row],[Kokonaiskävijämäärä]]&lt;1,0,SUM(Table_1[[#This Row],[Kävijämäärä b) aikuiset]]*Table_1[[#This Row],[Tapaamis-kerrat /osallistuja]]))</f>
        <v>0</v>
      </c>
      <c r="O147" s="239">
        <f>IF(Table_1[[#This Row],[Kokonaiskävijämäärä]]&lt;1,0,Table_1[[#This Row],[Kokonaiskävijämäärä]]*Table_1[[#This Row],[Tapaamis-kerrat /osallistuja]])</f>
        <v>0</v>
      </c>
      <c r="P147" s="264"/>
      <c r="Q147" s="265"/>
    </row>
    <row r="148" spans="1:17" ht="15.75" customHeight="1" x14ac:dyDescent="0.25">
      <c r="A148" s="249"/>
      <c r="B148" s="250" t="str">
        <f>IF(Table_1[[#This Row],[SISÄLLÖN NIMI]]="","",1)</f>
        <v/>
      </c>
      <c r="C148" s="251"/>
      <c r="D148" s="252" t="s">
        <v>18</v>
      </c>
      <c r="E148" s="253" t="s">
        <v>18</v>
      </c>
      <c r="F148" s="254" t="s">
        <v>18</v>
      </c>
      <c r="G148" s="253" t="s">
        <v>18</v>
      </c>
      <c r="H148" s="255" t="str">
        <f>IF(Table_1[[#This Row],[TOTEUTUSTAPA]]="b) Verkossa","Verkossa","")</f>
        <v/>
      </c>
      <c r="I148" s="256" t="str">
        <f>IF(Table_1[[#This Row],[SISÄLLÖN NIMI]]="","",1)</f>
        <v/>
      </c>
      <c r="J148" s="257"/>
      <c r="K148" s="250"/>
      <c r="L148" s="239">
        <f>Table_1[[#This Row],[Kävijämäärä a) lapset]]+Table_1[[#This Row],[Kävijämäärä b) aikuiset]]</f>
        <v>0</v>
      </c>
      <c r="M148" s="239">
        <f>IF(Table_1[[#This Row],[Kokonaiskävijämäärä]]&lt;1,0,SUM(Table_1[[#This Row],[Kävijämäärä a) lapset]]*Table_1[[#This Row],[Tapaamis-kerrat /osallistuja]]))</f>
        <v>0</v>
      </c>
      <c r="N148" s="239">
        <f>IF(Table_1[[#This Row],[Kokonaiskävijämäärä]]&lt;1,0,SUM(Table_1[[#This Row],[Kävijämäärä b) aikuiset]]*Table_1[[#This Row],[Tapaamis-kerrat /osallistuja]]))</f>
        <v>0</v>
      </c>
      <c r="O148" s="239">
        <f>IF(Table_1[[#This Row],[Kokonaiskävijämäärä]]&lt;1,0,Table_1[[#This Row],[Kokonaiskävijämäärä]]*Table_1[[#This Row],[Tapaamis-kerrat /osallistuja]])</f>
        <v>0</v>
      </c>
      <c r="P148" s="264"/>
      <c r="Q148" s="265"/>
    </row>
    <row r="149" spans="1:17" ht="15.75" customHeight="1" x14ac:dyDescent="0.25">
      <c r="A149" s="249"/>
      <c r="B149" s="250" t="str">
        <f>IF(Table_1[[#This Row],[SISÄLLÖN NIMI]]="","",1)</f>
        <v/>
      </c>
      <c r="C149" s="251"/>
      <c r="D149" s="252" t="s">
        <v>18</v>
      </c>
      <c r="E149" s="253" t="s">
        <v>18</v>
      </c>
      <c r="F149" s="254" t="s">
        <v>18</v>
      </c>
      <c r="G149" s="253" t="s">
        <v>18</v>
      </c>
      <c r="H149" s="255" t="str">
        <f>IF(Table_1[[#This Row],[TOTEUTUSTAPA]]="b) Verkossa","Verkossa","")</f>
        <v/>
      </c>
      <c r="I149" s="256" t="str">
        <f>IF(Table_1[[#This Row],[SISÄLLÖN NIMI]]="","",1)</f>
        <v/>
      </c>
      <c r="J149" s="257"/>
      <c r="K149" s="250"/>
      <c r="L149" s="239">
        <f>Table_1[[#This Row],[Kävijämäärä a) lapset]]+Table_1[[#This Row],[Kävijämäärä b) aikuiset]]</f>
        <v>0</v>
      </c>
      <c r="M149" s="239">
        <f>IF(Table_1[[#This Row],[Kokonaiskävijämäärä]]&lt;1,0,SUM(Table_1[[#This Row],[Kävijämäärä a) lapset]]*Table_1[[#This Row],[Tapaamis-kerrat /osallistuja]]))</f>
        <v>0</v>
      </c>
      <c r="N149" s="239">
        <f>IF(Table_1[[#This Row],[Kokonaiskävijämäärä]]&lt;1,0,SUM(Table_1[[#This Row],[Kävijämäärä b) aikuiset]]*Table_1[[#This Row],[Tapaamis-kerrat /osallistuja]]))</f>
        <v>0</v>
      </c>
      <c r="O149" s="239">
        <f>IF(Table_1[[#This Row],[Kokonaiskävijämäärä]]&lt;1,0,Table_1[[#This Row],[Kokonaiskävijämäärä]]*Table_1[[#This Row],[Tapaamis-kerrat /osallistuja]])</f>
        <v>0</v>
      </c>
      <c r="P149" s="264"/>
      <c r="Q149" s="265"/>
    </row>
    <row r="150" spans="1:17" ht="15.75" customHeight="1" x14ac:dyDescent="0.25">
      <c r="A150" s="249"/>
      <c r="B150" s="250" t="str">
        <f>IF(Table_1[[#This Row],[SISÄLLÖN NIMI]]="","",1)</f>
        <v/>
      </c>
      <c r="C150" s="251"/>
      <c r="D150" s="252" t="s">
        <v>18</v>
      </c>
      <c r="E150" s="253" t="s">
        <v>18</v>
      </c>
      <c r="F150" s="254" t="s">
        <v>18</v>
      </c>
      <c r="G150" s="253" t="s">
        <v>18</v>
      </c>
      <c r="H150" s="255" t="str">
        <f>IF(Table_1[[#This Row],[TOTEUTUSTAPA]]="b) Verkossa","Verkossa","")</f>
        <v/>
      </c>
      <c r="I150" s="256" t="str">
        <f>IF(Table_1[[#This Row],[SISÄLLÖN NIMI]]="","",1)</f>
        <v/>
      </c>
      <c r="J150" s="257"/>
      <c r="K150" s="250"/>
      <c r="L150" s="239">
        <f>Table_1[[#This Row],[Kävijämäärä a) lapset]]+Table_1[[#This Row],[Kävijämäärä b) aikuiset]]</f>
        <v>0</v>
      </c>
      <c r="M150" s="239">
        <f>IF(Table_1[[#This Row],[Kokonaiskävijämäärä]]&lt;1,0,SUM(Table_1[[#This Row],[Kävijämäärä a) lapset]]*Table_1[[#This Row],[Tapaamis-kerrat /osallistuja]]))</f>
        <v>0</v>
      </c>
      <c r="N150" s="239">
        <f>IF(Table_1[[#This Row],[Kokonaiskävijämäärä]]&lt;1,0,SUM(Table_1[[#This Row],[Kävijämäärä b) aikuiset]]*Table_1[[#This Row],[Tapaamis-kerrat /osallistuja]]))</f>
        <v>0</v>
      </c>
      <c r="O150" s="239">
        <f>IF(Table_1[[#This Row],[Kokonaiskävijämäärä]]&lt;1,0,Table_1[[#This Row],[Kokonaiskävijämäärä]]*Table_1[[#This Row],[Tapaamis-kerrat /osallistuja]])</f>
        <v>0</v>
      </c>
      <c r="P150" s="264"/>
      <c r="Q150" s="265"/>
    </row>
    <row r="151" spans="1:17" ht="15.75" customHeight="1" x14ac:dyDescent="0.25">
      <c r="A151" s="249"/>
      <c r="B151" s="250" t="str">
        <f>IF(Table_1[[#This Row],[SISÄLLÖN NIMI]]="","",1)</f>
        <v/>
      </c>
      <c r="C151" s="251"/>
      <c r="D151" s="252" t="s">
        <v>18</v>
      </c>
      <c r="E151" s="253" t="s">
        <v>18</v>
      </c>
      <c r="F151" s="254" t="s">
        <v>18</v>
      </c>
      <c r="G151" s="253" t="s">
        <v>18</v>
      </c>
      <c r="H151" s="255" t="str">
        <f>IF(Table_1[[#This Row],[TOTEUTUSTAPA]]="b) Verkossa","Verkossa","")</f>
        <v/>
      </c>
      <c r="I151" s="256" t="str">
        <f>IF(Table_1[[#This Row],[SISÄLLÖN NIMI]]="","",1)</f>
        <v/>
      </c>
      <c r="J151" s="257"/>
      <c r="K151" s="250"/>
      <c r="L151" s="239">
        <f>Table_1[[#This Row],[Kävijämäärä a) lapset]]+Table_1[[#This Row],[Kävijämäärä b) aikuiset]]</f>
        <v>0</v>
      </c>
      <c r="M151" s="239">
        <f>IF(Table_1[[#This Row],[Kokonaiskävijämäärä]]&lt;1,0,SUM(Table_1[[#This Row],[Kävijämäärä a) lapset]]*Table_1[[#This Row],[Tapaamis-kerrat /osallistuja]]))</f>
        <v>0</v>
      </c>
      <c r="N151" s="239">
        <f>IF(Table_1[[#This Row],[Kokonaiskävijämäärä]]&lt;1,0,SUM(Table_1[[#This Row],[Kävijämäärä b) aikuiset]]*Table_1[[#This Row],[Tapaamis-kerrat /osallistuja]]))</f>
        <v>0</v>
      </c>
      <c r="O151" s="239">
        <f>IF(Table_1[[#This Row],[Kokonaiskävijämäärä]]&lt;1,0,Table_1[[#This Row],[Kokonaiskävijämäärä]]*Table_1[[#This Row],[Tapaamis-kerrat /osallistuja]])</f>
        <v>0</v>
      </c>
      <c r="P151" s="264"/>
      <c r="Q151" s="265"/>
    </row>
    <row r="152" spans="1:17" ht="15.75" customHeight="1" x14ac:dyDescent="0.25">
      <c r="A152" s="249"/>
      <c r="B152" s="250" t="str">
        <f>IF(Table_1[[#This Row],[SISÄLLÖN NIMI]]="","",1)</f>
        <v/>
      </c>
      <c r="C152" s="251"/>
      <c r="D152" s="252" t="s">
        <v>18</v>
      </c>
      <c r="E152" s="253" t="s">
        <v>18</v>
      </c>
      <c r="F152" s="254" t="s">
        <v>18</v>
      </c>
      <c r="G152" s="253" t="s">
        <v>18</v>
      </c>
      <c r="H152" s="255" t="str">
        <f>IF(Table_1[[#This Row],[TOTEUTUSTAPA]]="b) Verkossa","Verkossa","")</f>
        <v/>
      </c>
      <c r="I152" s="256" t="str">
        <f>IF(Table_1[[#This Row],[SISÄLLÖN NIMI]]="","",1)</f>
        <v/>
      </c>
      <c r="J152" s="257"/>
      <c r="K152" s="250"/>
      <c r="L152" s="239">
        <f>Table_1[[#This Row],[Kävijämäärä a) lapset]]+Table_1[[#This Row],[Kävijämäärä b) aikuiset]]</f>
        <v>0</v>
      </c>
      <c r="M152" s="239">
        <f>IF(Table_1[[#This Row],[Kokonaiskävijämäärä]]&lt;1,0,SUM(Table_1[[#This Row],[Kävijämäärä a) lapset]]*Table_1[[#This Row],[Tapaamis-kerrat /osallistuja]]))</f>
        <v>0</v>
      </c>
      <c r="N152" s="239">
        <f>IF(Table_1[[#This Row],[Kokonaiskävijämäärä]]&lt;1,0,SUM(Table_1[[#This Row],[Kävijämäärä b) aikuiset]]*Table_1[[#This Row],[Tapaamis-kerrat /osallistuja]]))</f>
        <v>0</v>
      </c>
      <c r="O152" s="239">
        <f>IF(Table_1[[#This Row],[Kokonaiskävijämäärä]]&lt;1,0,Table_1[[#This Row],[Kokonaiskävijämäärä]]*Table_1[[#This Row],[Tapaamis-kerrat /osallistuja]])</f>
        <v>0</v>
      </c>
      <c r="P152" s="264"/>
      <c r="Q152" s="265"/>
    </row>
    <row r="153" spans="1:17" ht="15.75" customHeight="1" x14ac:dyDescent="0.25">
      <c r="A153" s="249"/>
      <c r="B153" s="250" t="str">
        <f>IF(Table_1[[#This Row],[SISÄLLÖN NIMI]]="","",1)</f>
        <v/>
      </c>
      <c r="C153" s="251"/>
      <c r="D153" s="252" t="s">
        <v>18</v>
      </c>
      <c r="E153" s="253" t="s">
        <v>18</v>
      </c>
      <c r="F153" s="254" t="s">
        <v>18</v>
      </c>
      <c r="G153" s="253" t="s">
        <v>18</v>
      </c>
      <c r="H153" s="255" t="str">
        <f>IF(Table_1[[#This Row],[TOTEUTUSTAPA]]="b) Verkossa","Verkossa","")</f>
        <v/>
      </c>
      <c r="I153" s="256" t="str">
        <f>IF(Table_1[[#This Row],[SISÄLLÖN NIMI]]="","",1)</f>
        <v/>
      </c>
      <c r="J153" s="257"/>
      <c r="K153" s="250"/>
      <c r="L153" s="239">
        <f>Table_1[[#This Row],[Kävijämäärä a) lapset]]+Table_1[[#This Row],[Kävijämäärä b) aikuiset]]</f>
        <v>0</v>
      </c>
      <c r="M153" s="239">
        <f>IF(Table_1[[#This Row],[Kokonaiskävijämäärä]]&lt;1,0,SUM(Table_1[[#This Row],[Kävijämäärä a) lapset]]*Table_1[[#This Row],[Tapaamis-kerrat /osallistuja]]))</f>
        <v>0</v>
      </c>
      <c r="N153" s="239">
        <f>IF(Table_1[[#This Row],[Kokonaiskävijämäärä]]&lt;1,0,SUM(Table_1[[#This Row],[Kävijämäärä b) aikuiset]]*Table_1[[#This Row],[Tapaamis-kerrat /osallistuja]]))</f>
        <v>0</v>
      </c>
      <c r="O153" s="239">
        <f>IF(Table_1[[#This Row],[Kokonaiskävijämäärä]]&lt;1,0,Table_1[[#This Row],[Kokonaiskävijämäärä]]*Table_1[[#This Row],[Tapaamis-kerrat /osallistuja]])</f>
        <v>0</v>
      </c>
      <c r="P153" s="264"/>
      <c r="Q153" s="265"/>
    </row>
    <row r="154" spans="1:17" ht="15.75" customHeight="1" x14ac:dyDescent="0.25">
      <c r="A154" s="249"/>
      <c r="B154" s="250" t="str">
        <f>IF(Table_1[[#This Row],[SISÄLLÖN NIMI]]="","",1)</f>
        <v/>
      </c>
      <c r="C154" s="251"/>
      <c r="D154" s="252" t="s">
        <v>18</v>
      </c>
      <c r="E154" s="253" t="s">
        <v>18</v>
      </c>
      <c r="F154" s="254" t="s">
        <v>18</v>
      </c>
      <c r="G154" s="253" t="s">
        <v>18</v>
      </c>
      <c r="H154" s="255" t="str">
        <f>IF(Table_1[[#This Row],[TOTEUTUSTAPA]]="b) Verkossa","Verkossa","")</f>
        <v/>
      </c>
      <c r="I154" s="256" t="str">
        <f>IF(Table_1[[#This Row],[SISÄLLÖN NIMI]]="","",1)</f>
        <v/>
      </c>
      <c r="J154" s="257"/>
      <c r="K154" s="250"/>
      <c r="L154" s="239">
        <f>Table_1[[#This Row],[Kävijämäärä a) lapset]]+Table_1[[#This Row],[Kävijämäärä b) aikuiset]]</f>
        <v>0</v>
      </c>
      <c r="M154" s="239">
        <f>IF(Table_1[[#This Row],[Kokonaiskävijämäärä]]&lt;1,0,SUM(Table_1[[#This Row],[Kävijämäärä a) lapset]]*Table_1[[#This Row],[Tapaamis-kerrat /osallistuja]]))</f>
        <v>0</v>
      </c>
      <c r="N154" s="239">
        <f>IF(Table_1[[#This Row],[Kokonaiskävijämäärä]]&lt;1,0,SUM(Table_1[[#This Row],[Kävijämäärä b) aikuiset]]*Table_1[[#This Row],[Tapaamis-kerrat /osallistuja]]))</f>
        <v>0</v>
      </c>
      <c r="O154" s="239">
        <f>IF(Table_1[[#This Row],[Kokonaiskävijämäärä]]&lt;1,0,Table_1[[#This Row],[Kokonaiskävijämäärä]]*Table_1[[#This Row],[Tapaamis-kerrat /osallistuja]])</f>
        <v>0</v>
      </c>
      <c r="P154" s="264"/>
      <c r="Q154" s="265"/>
    </row>
    <row r="155" spans="1:17" ht="15.75" customHeight="1" x14ac:dyDescent="0.25">
      <c r="A155" s="249"/>
      <c r="B155" s="250" t="str">
        <f>IF(Table_1[[#This Row],[SISÄLLÖN NIMI]]="","",1)</f>
        <v/>
      </c>
      <c r="C155" s="251"/>
      <c r="D155" s="252" t="s">
        <v>18</v>
      </c>
      <c r="E155" s="253" t="s">
        <v>18</v>
      </c>
      <c r="F155" s="254" t="s">
        <v>18</v>
      </c>
      <c r="G155" s="253" t="s">
        <v>18</v>
      </c>
      <c r="H155" s="255" t="str">
        <f>IF(Table_1[[#This Row],[TOTEUTUSTAPA]]="b) Verkossa","Verkossa","")</f>
        <v/>
      </c>
      <c r="I155" s="256" t="str">
        <f>IF(Table_1[[#This Row],[SISÄLLÖN NIMI]]="","",1)</f>
        <v/>
      </c>
      <c r="J155" s="257"/>
      <c r="K155" s="250"/>
      <c r="L155" s="239">
        <f>Table_1[[#This Row],[Kävijämäärä a) lapset]]+Table_1[[#This Row],[Kävijämäärä b) aikuiset]]</f>
        <v>0</v>
      </c>
      <c r="M155" s="239">
        <f>IF(Table_1[[#This Row],[Kokonaiskävijämäärä]]&lt;1,0,SUM(Table_1[[#This Row],[Kävijämäärä a) lapset]]*Table_1[[#This Row],[Tapaamis-kerrat /osallistuja]]))</f>
        <v>0</v>
      </c>
      <c r="N155" s="239">
        <f>IF(Table_1[[#This Row],[Kokonaiskävijämäärä]]&lt;1,0,SUM(Table_1[[#This Row],[Kävijämäärä b) aikuiset]]*Table_1[[#This Row],[Tapaamis-kerrat /osallistuja]]))</f>
        <v>0</v>
      </c>
      <c r="O155" s="239">
        <f>IF(Table_1[[#This Row],[Kokonaiskävijämäärä]]&lt;1,0,Table_1[[#This Row],[Kokonaiskävijämäärä]]*Table_1[[#This Row],[Tapaamis-kerrat /osallistuja]])</f>
        <v>0</v>
      </c>
      <c r="P155" s="264"/>
      <c r="Q155" s="265"/>
    </row>
    <row r="156" spans="1:17" ht="15.75" customHeight="1" x14ac:dyDescent="0.25">
      <c r="A156" s="249"/>
      <c r="B156" s="250" t="str">
        <f>IF(Table_1[[#This Row],[SISÄLLÖN NIMI]]="","",1)</f>
        <v/>
      </c>
      <c r="C156" s="251"/>
      <c r="D156" s="252" t="s">
        <v>18</v>
      </c>
      <c r="E156" s="253" t="s">
        <v>18</v>
      </c>
      <c r="F156" s="254" t="s">
        <v>18</v>
      </c>
      <c r="G156" s="253" t="s">
        <v>18</v>
      </c>
      <c r="H156" s="255" t="str">
        <f>IF(Table_1[[#This Row],[TOTEUTUSTAPA]]="b) Verkossa","Verkossa","")</f>
        <v/>
      </c>
      <c r="I156" s="256" t="str">
        <f>IF(Table_1[[#This Row],[SISÄLLÖN NIMI]]="","",1)</f>
        <v/>
      </c>
      <c r="J156" s="257"/>
      <c r="K156" s="250"/>
      <c r="L156" s="239">
        <f>Table_1[[#This Row],[Kävijämäärä a) lapset]]+Table_1[[#This Row],[Kävijämäärä b) aikuiset]]</f>
        <v>0</v>
      </c>
      <c r="M156" s="239">
        <f>IF(Table_1[[#This Row],[Kokonaiskävijämäärä]]&lt;1,0,SUM(Table_1[[#This Row],[Kävijämäärä a) lapset]]*Table_1[[#This Row],[Tapaamis-kerrat /osallistuja]]))</f>
        <v>0</v>
      </c>
      <c r="N156" s="239">
        <f>IF(Table_1[[#This Row],[Kokonaiskävijämäärä]]&lt;1,0,SUM(Table_1[[#This Row],[Kävijämäärä b) aikuiset]]*Table_1[[#This Row],[Tapaamis-kerrat /osallistuja]]))</f>
        <v>0</v>
      </c>
      <c r="O156" s="239">
        <f>IF(Table_1[[#This Row],[Kokonaiskävijämäärä]]&lt;1,0,Table_1[[#This Row],[Kokonaiskävijämäärä]]*Table_1[[#This Row],[Tapaamis-kerrat /osallistuja]])</f>
        <v>0</v>
      </c>
      <c r="P156" s="264"/>
      <c r="Q156" s="265"/>
    </row>
    <row r="157" spans="1:17" ht="15.75" customHeight="1" x14ac:dyDescent="0.25">
      <c r="A157" s="249"/>
      <c r="B157" s="250" t="str">
        <f>IF(Table_1[[#This Row],[SISÄLLÖN NIMI]]="","",1)</f>
        <v/>
      </c>
      <c r="C157" s="251"/>
      <c r="D157" s="252" t="s">
        <v>18</v>
      </c>
      <c r="E157" s="253" t="s">
        <v>18</v>
      </c>
      <c r="F157" s="254" t="s">
        <v>18</v>
      </c>
      <c r="G157" s="253" t="s">
        <v>18</v>
      </c>
      <c r="H157" s="255" t="str">
        <f>IF(Table_1[[#This Row],[TOTEUTUSTAPA]]="b) Verkossa","Verkossa","")</f>
        <v/>
      </c>
      <c r="I157" s="256" t="str">
        <f>IF(Table_1[[#This Row],[SISÄLLÖN NIMI]]="","",1)</f>
        <v/>
      </c>
      <c r="J157" s="257"/>
      <c r="K157" s="250"/>
      <c r="L157" s="239">
        <f>Table_1[[#This Row],[Kävijämäärä a) lapset]]+Table_1[[#This Row],[Kävijämäärä b) aikuiset]]</f>
        <v>0</v>
      </c>
      <c r="M157" s="239">
        <f>IF(Table_1[[#This Row],[Kokonaiskävijämäärä]]&lt;1,0,SUM(Table_1[[#This Row],[Kävijämäärä a) lapset]]*Table_1[[#This Row],[Tapaamis-kerrat /osallistuja]]))</f>
        <v>0</v>
      </c>
      <c r="N157" s="239">
        <f>IF(Table_1[[#This Row],[Kokonaiskävijämäärä]]&lt;1,0,SUM(Table_1[[#This Row],[Kävijämäärä b) aikuiset]]*Table_1[[#This Row],[Tapaamis-kerrat /osallistuja]]))</f>
        <v>0</v>
      </c>
      <c r="O157" s="239">
        <f>IF(Table_1[[#This Row],[Kokonaiskävijämäärä]]&lt;1,0,Table_1[[#This Row],[Kokonaiskävijämäärä]]*Table_1[[#This Row],[Tapaamis-kerrat /osallistuja]])</f>
        <v>0</v>
      </c>
      <c r="P157" s="264"/>
      <c r="Q157" s="265"/>
    </row>
    <row r="158" spans="1:17" ht="15.75" customHeight="1" x14ac:dyDescent="0.25">
      <c r="A158" s="249"/>
      <c r="B158" s="250" t="str">
        <f>IF(Table_1[[#This Row],[SISÄLLÖN NIMI]]="","",1)</f>
        <v/>
      </c>
      <c r="C158" s="251"/>
      <c r="D158" s="252" t="s">
        <v>18</v>
      </c>
      <c r="E158" s="253" t="s">
        <v>18</v>
      </c>
      <c r="F158" s="254" t="s">
        <v>18</v>
      </c>
      <c r="G158" s="253" t="s">
        <v>18</v>
      </c>
      <c r="H158" s="255" t="str">
        <f>IF(Table_1[[#This Row],[TOTEUTUSTAPA]]="b) Verkossa","Verkossa","")</f>
        <v/>
      </c>
      <c r="I158" s="256" t="str">
        <f>IF(Table_1[[#This Row],[SISÄLLÖN NIMI]]="","",1)</f>
        <v/>
      </c>
      <c r="J158" s="257"/>
      <c r="K158" s="250"/>
      <c r="L158" s="239">
        <f>Table_1[[#This Row],[Kävijämäärä a) lapset]]+Table_1[[#This Row],[Kävijämäärä b) aikuiset]]</f>
        <v>0</v>
      </c>
      <c r="M158" s="239">
        <f>IF(Table_1[[#This Row],[Kokonaiskävijämäärä]]&lt;1,0,SUM(Table_1[[#This Row],[Kävijämäärä a) lapset]]*Table_1[[#This Row],[Tapaamis-kerrat /osallistuja]]))</f>
        <v>0</v>
      </c>
      <c r="N158" s="239">
        <f>IF(Table_1[[#This Row],[Kokonaiskävijämäärä]]&lt;1,0,SUM(Table_1[[#This Row],[Kävijämäärä b) aikuiset]]*Table_1[[#This Row],[Tapaamis-kerrat /osallistuja]]))</f>
        <v>0</v>
      </c>
      <c r="O158" s="239">
        <f>IF(Table_1[[#This Row],[Kokonaiskävijämäärä]]&lt;1,0,Table_1[[#This Row],[Kokonaiskävijämäärä]]*Table_1[[#This Row],[Tapaamis-kerrat /osallistuja]])</f>
        <v>0</v>
      </c>
      <c r="P158" s="264"/>
      <c r="Q158" s="265"/>
    </row>
    <row r="159" spans="1:17" ht="15.75" customHeight="1" x14ac:dyDescent="0.25">
      <c r="A159" s="249"/>
      <c r="B159" s="250" t="str">
        <f>IF(Table_1[[#This Row],[SISÄLLÖN NIMI]]="","",1)</f>
        <v/>
      </c>
      <c r="C159" s="251"/>
      <c r="D159" s="252" t="s">
        <v>18</v>
      </c>
      <c r="E159" s="253" t="s">
        <v>18</v>
      </c>
      <c r="F159" s="254" t="s">
        <v>18</v>
      </c>
      <c r="G159" s="253" t="s">
        <v>18</v>
      </c>
      <c r="H159" s="255" t="str">
        <f>IF(Table_1[[#This Row],[TOTEUTUSTAPA]]="b) Verkossa","Verkossa","")</f>
        <v/>
      </c>
      <c r="I159" s="256" t="str">
        <f>IF(Table_1[[#This Row],[SISÄLLÖN NIMI]]="","",1)</f>
        <v/>
      </c>
      <c r="J159" s="257"/>
      <c r="K159" s="250"/>
      <c r="L159" s="239">
        <f>Table_1[[#This Row],[Kävijämäärä a) lapset]]+Table_1[[#This Row],[Kävijämäärä b) aikuiset]]</f>
        <v>0</v>
      </c>
      <c r="M159" s="239">
        <f>IF(Table_1[[#This Row],[Kokonaiskävijämäärä]]&lt;1,0,SUM(Table_1[[#This Row],[Kävijämäärä a) lapset]]*Table_1[[#This Row],[Tapaamis-kerrat /osallistuja]]))</f>
        <v>0</v>
      </c>
      <c r="N159" s="239">
        <f>IF(Table_1[[#This Row],[Kokonaiskävijämäärä]]&lt;1,0,SUM(Table_1[[#This Row],[Kävijämäärä b) aikuiset]]*Table_1[[#This Row],[Tapaamis-kerrat /osallistuja]]))</f>
        <v>0</v>
      </c>
      <c r="O159" s="239">
        <f>IF(Table_1[[#This Row],[Kokonaiskävijämäärä]]&lt;1,0,Table_1[[#This Row],[Kokonaiskävijämäärä]]*Table_1[[#This Row],[Tapaamis-kerrat /osallistuja]])</f>
        <v>0</v>
      </c>
      <c r="P159" s="264"/>
      <c r="Q159" s="265"/>
    </row>
    <row r="160" spans="1:17" ht="15.75" customHeight="1" x14ac:dyDescent="0.25">
      <c r="A160" s="249"/>
      <c r="B160" s="250" t="str">
        <f>IF(Table_1[[#This Row],[SISÄLLÖN NIMI]]="","",1)</f>
        <v/>
      </c>
      <c r="C160" s="251"/>
      <c r="D160" s="252" t="s">
        <v>18</v>
      </c>
      <c r="E160" s="253" t="s">
        <v>18</v>
      </c>
      <c r="F160" s="254" t="s">
        <v>18</v>
      </c>
      <c r="G160" s="253" t="s">
        <v>18</v>
      </c>
      <c r="H160" s="255" t="str">
        <f>IF(Table_1[[#This Row],[TOTEUTUSTAPA]]="b) Verkossa","Verkossa","")</f>
        <v/>
      </c>
      <c r="I160" s="256" t="str">
        <f>IF(Table_1[[#This Row],[SISÄLLÖN NIMI]]="","",1)</f>
        <v/>
      </c>
      <c r="J160" s="257"/>
      <c r="K160" s="250"/>
      <c r="L160" s="239">
        <f>Table_1[[#This Row],[Kävijämäärä a) lapset]]+Table_1[[#This Row],[Kävijämäärä b) aikuiset]]</f>
        <v>0</v>
      </c>
      <c r="M160" s="239">
        <f>IF(Table_1[[#This Row],[Kokonaiskävijämäärä]]&lt;1,0,SUM(Table_1[[#This Row],[Kävijämäärä a) lapset]]*Table_1[[#This Row],[Tapaamis-kerrat /osallistuja]]))</f>
        <v>0</v>
      </c>
      <c r="N160" s="239">
        <f>IF(Table_1[[#This Row],[Kokonaiskävijämäärä]]&lt;1,0,SUM(Table_1[[#This Row],[Kävijämäärä b) aikuiset]]*Table_1[[#This Row],[Tapaamis-kerrat /osallistuja]]))</f>
        <v>0</v>
      </c>
      <c r="O160" s="239">
        <f>IF(Table_1[[#This Row],[Kokonaiskävijämäärä]]&lt;1,0,Table_1[[#This Row],[Kokonaiskävijämäärä]]*Table_1[[#This Row],[Tapaamis-kerrat /osallistuja]])</f>
        <v>0</v>
      </c>
      <c r="P160" s="264"/>
      <c r="Q160" s="265"/>
    </row>
    <row r="161" spans="1:17" ht="15.75" customHeight="1" x14ac:dyDescent="0.25">
      <c r="A161" s="249"/>
      <c r="B161" s="250" t="str">
        <f>IF(Table_1[[#This Row],[SISÄLLÖN NIMI]]="","",1)</f>
        <v/>
      </c>
      <c r="C161" s="251"/>
      <c r="D161" s="252" t="s">
        <v>18</v>
      </c>
      <c r="E161" s="253" t="s">
        <v>18</v>
      </c>
      <c r="F161" s="254" t="s">
        <v>18</v>
      </c>
      <c r="G161" s="253" t="s">
        <v>18</v>
      </c>
      <c r="H161" s="255" t="str">
        <f>IF(Table_1[[#This Row],[TOTEUTUSTAPA]]="b) Verkossa","Verkossa","")</f>
        <v/>
      </c>
      <c r="I161" s="256" t="str">
        <f>IF(Table_1[[#This Row],[SISÄLLÖN NIMI]]="","",1)</f>
        <v/>
      </c>
      <c r="J161" s="257"/>
      <c r="K161" s="250"/>
      <c r="L161" s="239">
        <f>Table_1[[#This Row],[Kävijämäärä a) lapset]]+Table_1[[#This Row],[Kävijämäärä b) aikuiset]]</f>
        <v>0</v>
      </c>
      <c r="M161" s="239">
        <f>IF(Table_1[[#This Row],[Kokonaiskävijämäärä]]&lt;1,0,SUM(Table_1[[#This Row],[Kävijämäärä a) lapset]]*Table_1[[#This Row],[Tapaamis-kerrat /osallistuja]]))</f>
        <v>0</v>
      </c>
      <c r="N161" s="239">
        <f>IF(Table_1[[#This Row],[Kokonaiskävijämäärä]]&lt;1,0,SUM(Table_1[[#This Row],[Kävijämäärä b) aikuiset]]*Table_1[[#This Row],[Tapaamis-kerrat /osallistuja]]))</f>
        <v>0</v>
      </c>
      <c r="O161" s="239">
        <f>IF(Table_1[[#This Row],[Kokonaiskävijämäärä]]&lt;1,0,Table_1[[#This Row],[Kokonaiskävijämäärä]]*Table_1[[#This Row],[Tapaamis-kerrat /osallistuja]])</f>
        <v>0</v>
      </c>
      <c r="P161" s="264"/>
      <c r="Q161" s="265"/>
    </row>
    <row r="162" spans="1:17" ht="15.75" customHeight="1" x14ac:dyDescent="0.25">
      <c r="A162" s="249"/>
      <c r="B162" s="250" t="str">
        <f>IF(Table_1[[#This Row],[SISÄLLÖN NIMI]]="","",1)</f>
        <v/>
      </c>
      <c r="C162" s="251"/>
      <c r="D162" s="252" t="s">
        <v>18</v>
      </c>
      <c r="E162" s="253" t="s">
        <v>18</v>
      </c>
      <c r="F162" s="254" t="s">
        <v>18</v>
      </c>
      <c r="G162" s="253" t="s">
        <v>18</v>
      </c>
      <c r="H162" s="255" t="str">
        <f>IF(Table_1[[#This Row],[TOTEUTUSTAPA]]="b) Verkossa","Verkossa","")</f>
        <v/>
      </c>
      <c r="I162" s="256" t="str">
        <f>IF(Table_1[[#This Row],[SISÄLLÖN NIMI]]="","",1)</f>
        <v/>
      </c>
      <c r="J162" s="257"/>
      <c r="K162" s="250"/>
      <c r="L162" s="239">
        <f>Table_1[[#This Row],[Kävijämäärä a) lapset]]+Table_1[[#This Row],[Kävijämäärä b) aikuiset]]</f>
        <v>0</v>
      </c>
      <c r="M162" s="239">
        <f>IF(Table_1[[#This Row],[Kokonaiskävijämäärä]]&lt;1,0,SUM(Table_1[[#This Row],[Kävijämäärä a) lapset]]*Table_1[[#This Row],[Tapaamis-kerrat /osallistuja]]))</f>
        <v>0</v>
      </c>
      <c r="N162" s="239">
        <f>IF(Table_1[[#This Row],[Kokonaiskävijämäärä]]&lt;1,0,SUM(Table_1[[#This Row],[Kävijämäärä b) aikuiset]]*Table_1[[#This Row],[Tapaamis-kerrat /osallistuja]]))</f>
        <v>0</v>
      </c>
      <c r="O162" s="239">
        <f>IF(Table_1[[#This Row],[Kokonaiskävijämäärä]]&lt;1,0,Table_1[[#This Row],[Kokonaiskävijämäärä]]*Table_1[[#This Row],[Tapaamis-kerrat /osallistuja]])</f>
        <v>0</v>
      </c>
      <c r="P162" s="264"/>
      <c r="Q162" s="265"/>
    </row>
    <row r="163" spans="1:17" ht="15.75" customHeight="1" x14ac:dyDescent="0.25">
      <c r="A163" s="249"/>
      <c r="B163" s="250" t="str">
        <f>IF(Table_1[[#This Row],[SISÄLLÖN NIMI]]="","",1)</f>
        <v/>
      </c>
      <c r="C163" s="251"/>
      <c r="D163" s="252" t="s">
        <v>18</v>
      </c>
      <c r="E163" s="253" t="s">
        <v>18</v>
      </c>
      <c r="F163" s="254" t="s">
        <v>18</v>
      </c>
      <c r="G163" s="253" t="s">
        <v>18</v>
      </c>
      <c r="H163" s="255" t="str">
        <f>IF(Table_1[[#This Row],[TOTEUTUSTAPA]]="b) Verkossa","Verkossa","")</f>
        <v/>
      </c>
      <c r="I163" s="256" t="str">
        <f>IF(Table_1[[#This Row],[SISÄLLÖN NIMI]]="","",1)</f>
        <v/>
      </c>
      <c r="J163" s="257"/>
      <c r="K163" s="250"/>
      <c r="L163" s="239">
        <f>Table_1[[#This Row],[Kävijämäärä a) lapset]]+Table_1[[#This Row],[Kävijämäärä b) aikuiset]]</f>
        <v>0</v>
      </c>
      <c r="M163" s="239">
        <f>IF(Table_1[[#This Row],[Kokonaiskävijämäärä]]&lt;1,0,SUM(Table_1[[#This Row],[Kävijämäärä a) lapset]]*Table_1[[#This Row],[Tapaamis-kerrat /osallistuja]]))</f>
        <v>0</v>
      </c>
      <c r="N163" s="239">
        <f>IF(Table_1[[#This Row],[Kokonaiskävijämäärä]]&lt;1,0,SUM(Table_1[[#This Row],[Kävijämäärä b) aikuiset]]*Table_1[[#This Row],[Tapaamis-kerrat /osallistuja]]))</f>
        <v>0</v>
      </c>
      <c r="O163" s="239">
        <f>IF(Table_1[[#This Row],[Kokonaiskävijämäärä]]&lt;1,0,Table_1[[#This Row],[Kokonaiskävijämäärä]]*Table_1[[#This Row],[Tapaamis-kerrat /osallistuja]])</f>
        <v>0</v>
      </c>
      <c r="P163" s="264"/>
      <c r="Q163" s="265"/>
    </row>
    <row r="164" spans="1:17" ht="15.75" customHeight="1" x14ac:dyDescent="0.25">
      <c r="A164" s="249"/>
      <c r="B164" s="250" t="str">
        <f>IF(Table_1[[#This Row],[SISÄLLÖN NIMI]]="","",1)</f>
        <v/>
      </c>
      <c r="C164" s="251"/>
      <c r="D164" s="252" t="s">
        <v>18</v>
      </c>
      <c r="E164" s="253" t="s">
        <v>18</v>
      </c>
      <c r="F164" s="254" t="s">
        <v>18</v>
      </c>
      <c r="G164" s="253" t="s">
        <v>18</v>
      </c>
      <c r="H164" s="255" t="str">
        <f>IF(Table_1[[#This Row],[TOTEUTUSTAPA]]="b) Verkossa","Verkossa","")</f>
        <v/>
      </c>
      <c r="I164" s="256" t="str">
        <f>IF(Table_1[[#This Row],[SISÄLLÖN NIMI]]="","",1)</f>
        <v/>
      </c>
      <c r="J164" s="257"/>
      <c r="K164" s="250"/>
      <c r="L164" s="239">
        <f>Table_1[[#This Row],[Kävijämäärä a) lapset]]+Table_1[[#This Row],[Kävijämäärä b) aikuiset]]</f>
        <v>0</v>
      </c>
      <c r="M164" s="239">
        <f>IF(Table_1[[#This Row],[Kokonaiskävijämäärä]]&lt;1,0,SUM(Table_1[[#This Row],[Kävijämäärä a) lapset]]*Table_1[[#This Row],[Tapaamis-kerrat /osallistuja]]))</f>
        <v>0</v>
      </c>
      <c r="N164" s="239">
        <f>IF(Table_1[[#This Row],[Kokonaiskävijämäärä]]&lt;1,0,SUM(Table_1[[#This Row],[Kävijämäärä b) aikuiset]]*Table_1[[#This Row],[Tapaamis-kerrat /osallistuja]]))</f>
        <v>0</v>
      </c>
      <c r="O164" s="239">
        <f>IF(Table_1[[#This Row],[Kokonaiskävijämäärä]]&lt;1,0,Table_1[[#This Row],[Kokonaiskävijämäärä]]*Table_1[[#This Row],[Tapaamis-kerrat /osallistuja]])</f>
        <v>0</v>
      </c>
      <c r="P164" s="264"/>
      <c r="Q164" s="265"/>
    </row>
    <row r="165" spans="1:17" ht="15.75" customHeight="1" x14ac:dyDescent="0.25">
      <c r="A165" s="249"/>
      <c r="B165" s="250" t="str">
        <f>IF(Table_1[[#This Row],[SISÄLLÖN NIMI]]="","",1)</f>
        <v/>
      </c>
      <c r="C165" s="251"/>
      <c r="D165" s="252" t="s">
        <v>18</v>
      </c>
      <c r="E165" s="253" t="s">
        <v>18</v>
      </c>
      <c r="F165" s="254" t="s">
        <v>18</v>
      </c>
      <c r="G165" s="253" t="s">
        <v>18</v>
      </c>
      <c r="H165" s="255" t="str">
        <f>IF(Table_1[[#This Row],[TOTEUTUSTAPA]]="b) Verkossa","Verkossa","")</f>
        <v/>
      </c>
      <c r="I165" s="256" t="str">
        <f>IF(Table_1[[#This Row],[SISÄLLÖN NIMI]]="","",1)</f>
        <v/>
      </c>
      <c r="J165" s="257"/>
      <c r="K165" s="250"/>
      <c r="L165" s="239">
        <f>Table_1[[#This Row],[Kävijämäärä a) lapset]]+Table_1[[#This Row],[Kävijämäärä b) aikuiset]]</f>
        <v>0</v>
      </c>
      <c r="M165" s="239">
        <f>IF(Table_1[[#This Row],[Kokonaiskävijämäärä]]&lt;1,0,SUM(Table_1[[#This Row],[Kävijämäärä a) lapset]]*Table_1[[#This Row],[Tapaamis-kerrat /osallistuja]]))</f>
        <v>0</v>
      </c>
      <c r="N165" s="239">
        <f>IF(Table_1[[#This Row],[Kokonaiskävijämäärä]]&lt;1,0,SUM(Table_1[[#This Row],[Kävijämäärä b) aikuiset]]*Table_1[[#This Row],[Tapaamis-kerrat /osallistuja]]))</f>
        <v>0</v>
      </c>
      <c r="O165" s="239">
        <f>IF(Table_1[[#This Row],[Kokonaiskävijämäärä]]&lt;1,0,Table_1[[#This Row],[Kokonaiskävijämäärä]]*Table_1[[#This Row],[Tapaamis-kerrat /osallistuja]])</f>
        <v>0</v>
      </c>
      <c r="P165" s="264"/>
      <c r="Q165" s="265"/>
    </row>
    <row r="166" spans="1:17" ht="15.75" customHeight="1" x14ac:dyDescent="0.25">
      <c r="A166" s="249"/>
      <c r="B166" s="250" t="str">
        <f>IF(Table_1[[#This Row],[SISÄLLÖN NIMI]]="","",1)</f>
        <v/>
      </c>
      <c r="C166" s="251"/>
      <c r="D166" s="252" t="s">
        <v>18</v>
      </c>
      <c r="E166" s="253" t="s">
        <v>18</v>
      </c>
      <c r="F166" s="254" t="s">
        <v>18</v>
      </c>
      <c r="G166" s="253" t="s">
        <v>18</v>
      </c>
      <c r="H166" s="255" t="str">
        <f>IF(Table_1[[#This Row],[TOTEUTUSTAPA]]="b) Verkossa","Verkossa","")</f>
        <v/>
      </c>
      <c r="I166" s="256" t="str">
        <f>IF(Table_1[[#This Row],[SISÄLLÖN NIMI]]="","",1)</f>
        <v/>
      </c>
      <c r="J166" s="257"/>
      <c r="K166" s="250"/>
      <c r="L166" s="239">
        <f>Table_1[[#This Row],[Kävijämäärä a) lapset]]+Table_1[[#This Row],[Kävijämäärä b) aikuiset]]</f>
        <v>0</v>
      </c>
      <c r="M166" s="239">
        <f>IF(Table_1[[#This Row],[Kokonaiskävijämäärä]]&lt;1,0,SUM(Table_1[[#This Row],[Kävijämäärä a) lapset]]*Table_1[[#This Row],[Tapaamis-kerrat /osallistuja]]))</f>
        <v>0</v>
      </c>
      <c r="N166" s="239">
        <f>IF(Table_1[[#This Row],[Kokonaiskävijämäärä]]&lt;1,0,SUM(Table_1[[#This Row],[Kävijämäärä b) aikuiset]]*Table_1[[#This Row],[Tapaamis-kerrat /osallistuja]]))</f>
        <v>0</v>
      </c>
      <c r="O166" s="239">
        <f>IF(Table_1[[#This Row],[Kokonaiskävijämäärä]]&lt;1,0,Table_1[[#This Row],[Kokonaiskävijämäärä]]*Table_1[[#This Row],[Tapaamis-kerrat /osallistuja]])</f>
        <v>0</v>
      </c>
      <c r="P166" s="264"/>
      <c r="Q166" s="265"/>
    </row>
    <row r="167" spans="1:17" ht="15.75" customHeight="1" x14ac:dyDescent="0.25">
      <c r="A167" s="249"/>
      <c r="B167" s="250" t="str">
        <f>IF(Table_1[[#This Row],[SISÄLLÖN NIMI]]="","",1)</f>
        <v/>
      </c>
      <c r="C167" s="251"/>
      <c r="D167" s="252" t="s">
        <v>18</v>
      </c>
      <c r="E167" s="253" t="s">
        <v>18</v>
      </c>
      <c r="F167" s="254" t="s">
        <v>18</v>
      </c>
      <c r="G167" s="253" t="s">
        <v>18</v>
      </c>
      <c r="H167" s="255" t="str">
        <f>IF(Table_1[[#This Row],[TOTEUTUSTAPA]]="b) Verkossa","Verkossa","")</f>
        <v/>
      </c>
      <c r="I167" s="256" t="str">
        <f>IF(Table_1[[#This Row],[SISÄLLÖN NIMI]]="","",1)</f>
        <v/>
      </c>
      <c r="J167" s="257"/>
      <c r="K167" s="250"/>
      <c r="L167" s="239">
        <f>Table_1[[#This Row],[Kävijämäärä a) lapset]]+Table_1[[#This Row],[Kävijämäärä b) aikuiset]]</f>
        <v>0</v>
      </c>
      <c r="M167" s="239">
        <f>IF(Table_1[[#This Row],[Kokonaiskävijämäärä]]&lt;1,0,SUM(Table_1[[#This Row],[Kävijämäärä a) lapset]]*Table_1[[#This Row],[Tapaamis-kerrat /osallistuja]]))</f>
        <v>0</v>
      </c>
      <c r="N167" s="239">
        <f>IF(Table_1[[#This Row],[Kokonaiskävijämäärä]]&lt;1,0,SUM(Table_1[[#This Row],[Kävijämäärä b) aikuiset]]*Table_1[[#This Row],[Tapaamis-kerrat /osallistuja]]))</f>
        <v>0</v>
      </c>
      <c r="O167" s="239">
        <f>IF(Table_1[[#This Row],[Kokonaiskävijämäärä]]&lt;1,0,Table_1[[#This Row],[Kokonaiskävijämäärä]]*Table_1[[#This Row],[Tapaamis-kerrat /osallistuja]])</f>
        <v>0</v>
      </c>
      <c r="P167" s="264"/>
      <c r="Q167" s="265"/>
    </row>
    <row r="168" spans="1:17" ht="15.75" customHeight="1" x14ac:dyDescent="0.25">
      <c r="A168" s="249"/>
      <c r="B168" s="250" t="str">
        <f>IF(Table_1[[#This Row],[SISÄLLÖN NIMI]]="","",1)</f>
        <v/>
      </c>
      <c r="C168" s="251"/>
      <c r="D168" s="252" t="s">
        <v>18</v>
      </c>
      <c r="E168" s="253" t="s">
        <v>18</v>
      </c>
      <c r="F168" s="254" t="s">
        <v>18</v>
      </c>
      <c r="G168" s="253" t="s">
        <v>18</v>
      </c>
      <c r="H168" s="255" t="str">
        <f>IF(Table_1[[#This Row],[TOTEUTUSTAPA]]="b) Verkossa","Verkossa","")</f>
        <v/>
      </c>
      <c r="I168" s="256" t="str">
        <f>IF(Table_1[[#This Row],[SISÄLLÖN NIMI]]="","",1)</f>
        <v/>
      </c>
      <c r="J168" s="257"/>
      <c r="K168" s="250"/>
      <c r="L168" s="239">
        <f>Table_1[[#This Row],[Kävijämäärä a) lapset]]+Table_1[[#This Row],[Kävijämäärä b) aikuiset]]</f>
        <v>0</v>
      </c>
      <c r="M168" s="239">
        <f>IF(Table_1[[#This Row],[Kokonaiskävijämäärä]]&lt;1,0,SUM(Table_1[[#This Row],[Kävijämäärä a) lapset]]*Table_1[[#This Row],[Tapaamis-kerrat /osallistuja]]))</f>
        <v>0</v>
      </c>
      <c r="N168" s="239">
        <f>IF(Table_1[[#This Row],[Kokonaiskävijämäärä]]&lt;1,0,SUM(Table_1[[#This Row],[Kävijämäärä b) aikuiset]]*Table_1[[#This Row],[Tapaamis-kerrat /osallistuja]]))</f>
        <v>0</v>
      </c>
      <c r="O168" s="239">
        <f>IF(Table_1[[#This Row],[Kokonaiskävijämäärä]]&lt;1,0,Table_1[[#This Row],[Kokonaiskävijämäärä]]*Table_1[[#This Row],[Tapaamis-kerrat /osallistuja]])</f>
        <v>0</v>
      </c>
      <c r="P168" s="264"/>
      <c r="Q168" s="265"/>
    </row>
    <row r="169" spans="1:17" ht="15.75" customHeight="1" x14ac:dyDescent="0.25">
      <c r="A169" s="249"/>
      <c r="B169" s="250" t="str">
        <f>IF(Table_1[[#This Row],[SISÄLLÖN NIMI]]="","",1)</f>
        <v/>
      </c>
      <c r="C169" s="251"/>
      <c r="D169" s="252" t="s">
        <v>18</v>
      </c>
      <c r="E169" s="253" t="s">
        <v>18</v>
      </c>
      <c r="F169" s="254" t="s">
        <v>18</v>
      </c>
      <c r="G169" s="253" t="s">
        <v>18</v>
      </c>
      <c r="H169" s="255" t="str">
        <f>IF(Table_1[[#This Row],[TOTEUTUSTAPA]]="b) Verkossa","Verkossa","")</f>
        <v/>
      </c>
      <c r="I169" s="256" t="str">
        <f>IF(Table_1[[#This Row],[SISÄLLÖN NIMI]]="","",1)</f>
        <v/>
      </c>
      <c r="J169" s="257"/>
      <c r="K169" s="250"/>
      <c r="L169" s="239">
        <f>Table_1[[#This Row],[Kävijämäärä a) lapset]]+Table_1[[#This Row],[Kävijämäärä b) aikuiset]]</f>
        <v>0</v>
      </c>
      <c r="M169" s="239">
        <f>IF(Table_1[[#This Row],[Kokonaiskävijämäärä]]&lt;1,0,SUM(Table_1[[#This Row],[Kävijämäärä a) lapset]]*Table_1[[#This Row],[Tapaamis-kerrat /osallistuja]]))</f>
        <v>0</v>
      </c>
      <c r="N169" s="239">
        <f>IF(Table_1[[#This Row],[Kokonaiskävijämäärä]]&lt;1,0,SUM(Table_1[[#This Row],[Kävijämäärä b) aikuiset]]*Table_1[[#This Row],[Tapaamis-kerrat /osallistuja]]))</f>
        <v>0</v>
      </c>
      <c r="O169" s="239">
        <f>IF(Table_1[[#This Row],[Kokonaiskävijämäärä]]&lt;1,0,Table_1[[#This Row],[Kokonaiskävijämäärä]]*Table_1[[#This Row],[Tapaamis-kerrat /osallistuja]])</f>
        <v>0</v>
      </c>
      <c r="P169" s="264"/>
      <c r="Q169" s="265"/>
    </row>
    <row r="170" spans="1:17" ht="15.75" customHeight="1" x14ac:dyDescent="0.25">
      <c r="A170" s="249"/>
      <c r="B170" s="250" t="str">
        <f>IF(Table_1[[#This Row],[SISÄLLÖN NIMI]]="","",1)</f>
        <v/>
      </c>
      <c r="C170" s="251"/>
      <c r="D170" s="252" t="s">
        <v>18</v>
      </c>
      <c r="E170" s="253" t="s">
        <v>18</v>
      </c>
      <c r="F170" s="254" t="s">
        <v>18</v>
      </c>
      <c r="G170" s="253" t="s">
        <v>18</v>
      </c>
      <c r="H170" s="255" t="str">
        <f>IF(Table_1[[#This Row],[TOTEUTUSTAPA]]="b) Verkossa","Verkossa","")</f>
        <v/>
      </c>
      <c r="I170" s="256" t="str">
        <f>IF(Table_1[[#This Row],[SISÄLLÖN NIMI]]="","",1)</f>
        <v/>
      </c>
      <c r="J170" s="257"/>
      <c r="K170" s="250"/>
      <c r="L170" s="239">
        <f>Table_1[[#This Row],[Kävijämäärä a) lapset]]+Table_1[[#This Row],[Kävijämäärä b) aikuiset]]</f>
        <v>0</v>
      </c>
      <c r="M170" s="239">
        <f>IF(Table_1[[#This Row],[Kokonaiskävijämäärä]]&lt;1,0,SUM(Table_1[[#This Row],[Kävijämäärä a) lapset]]*Table_1[[#This Row],[Tapaamis-kerrat /osallistuja]]))</f>
        <v>0</v>
      </c>
      <c r="N170" s="239">
        <f>IF(Table_1[[#This Row],[Kokonaiskävijämäärä]]&lt;1,0,SUM(Table_1[[#This Row],[Kävijämäärä b) aikuiset]]*Table_1[[#This Row],[Tapaamis-kerrat /osallistuja]]))</f>
        <v>0</v>
      </c>
      <c r="O170" s="239">
        <f>IF(Table_1[[#This Row],[Kokonaiskävijämäärä]]&lt;1,0,Table_1[[#This Row],[Kokonaiskävijämäärä]]*Table_1[[#This Row],[Tapaamis-kerrat /osallistuja]])</f>
        <v>0</v>
      </c>
      <c r="P170" s="264"/>
      <c r="Q170" s="265"/>
    </row>
    <row r="171" spans="1:17" ht="15.75" customHeight="1" x14ac:dyDescent="0.25">
      <c r="A171" s="249"/>
      <c r="B171" s="250" t="str">
        <f>IF(Table_1[[#This Row],[SISÄLLÖN NIMI]]="","",1)</f>
        <v/>
      </c>
      <c r="C171" s="251"/>
      <c r="D171" s="252" t="s">
        <v>18</v>
      </c>
      <c r="E171" s="253" t="s">
        <v>18</v>
      </c>
      <c r="F171" s="254" t="s">
        <v>18</v>
      </c>
      <c r="G171" s="253" t="s">
        <v>18</v>
      </c>
      <c r="H171" s="255" t="str">
        <f>IF(Table_1[[#This Row],[TOTEUTUSTAPA]]="b) Verkossa","Verkossa","")</f>
        <v/>
      </c>
      <c r="I171" s="256" t="str">
        <f>IF(Table_1[[#This Row],[SISÄLLÖN NIMI]]="","",1)</f>
        <v/>
      </c>
      <c r="J171" s="257"/>
      <c r="K171" s="250"/>
      <c r="L171" s="239">
        <f>Table_1[[#This Row],[Kävijämäärä a) lapset]]+Table_1[[#This Row],[Kävijämäärä b) aikuiset]]</f>
        <v>0</v>
      </c>
      <c r="M171" s="239">
        <f>IF(Table_1[[#This Row],[Kokonaiskävijämäärä]]&lt;1,0,SUM(Table_1[[#This Row],[Kävijämäärä a) lapset]]*Table_1[[#This Row],[Tapaamis-kerrat /osallistuja]]))</f>
        <v>0</v>
      </c>
      <c r="N171" s="239">
        <f>IF(Table_1[[#This Row],[Kokonaiskävijämäärä]]&lt;1,0,SUM(Table_1[[#This Row],[Kävijämäärä b) aikuiset]]*Table_1[[#This Row],[Tapaamis-kerrat /osallistuja]]))</f>
        <v>0</v>
      </c>
      <c r="O171" s="239">
        <f>IF(Table_1[[#This Row],[Kokonaiskävijämäärä]]&lt;1,0,Table_1[[#This Row],[Kokonaiskävijämäärä]]*Table_1[[#This Row],[Tapaamis-kerrat /osallistuja]])</f>
        <v>0</v>
      </c>
      <c r="P171" s="264"/>
      <c r="Q171" s="265"/>
    </row>
    <row r="172" spans="1:17" ht="15.75" customHeight="1" x14ac:dyDescent="0.25">
      <c r="A172" s="249"/>
      <c r="B172" s="250" t="str">
        <f>IF(Table_1[[#This Row],[SISÄLLÖN NIMI]]="","",1)</f>
        <v/>
      </c>
      <c r="C172" s="251"/>
      <c r="D172" s="252" t="s">
        <v>18</v>
      </c>
      <c r="E172" s="253" t="s">
        <v>18</v>
      </c>
      <c r="F172" s="254" t="s">
        <v>18</v>
      </c>
      <c r="G172" s="253" t="s">
        <v>18</v>
      </c>
      <c r="H172" s="255" t="str">
        <f>IF(Table_1[[#This Row],[TOTEUTUSTAPA]]="b) Verkossa","Verkossa","")</f>
        <v/>
      </c>
      <c r="I172" s="256" t="str">
        <f>IF(Table_1[[#This Row],[SISÄLLÖN NIMI]]="","",1)</f>
        <v/>
      </c>
      <c r="J172" s="257"/>
      <c r="K172" s="250"/>
      <c r="L172" s="239">
        <f>Table_1[[#This Row],[Kävijämäärä a) lapset]]+Table_1[[#This Row],[Kävijämäärä b) aikuiset]]</f>
        <v>0</v>
      </c>
      <c r="M172" s="239">
        <f>IF(Table_1[[#This Row],[Kokonaiskävijämäärä]]&lt;1,0,SUM(Table_1[[#This Row],[Kävijämäärä a) lapset]]*Table_1[[#This Row],[Tapaamis-kerrat /osallistuja]]))</f>
        <v>0</v>
      </c>
      <c r="N172" s="239">
        <f>IF(Table_1[[#This Row],[Kokonaiskävijämäärä]]&lt;1,0,SUM(Table_1[[#This Row],[Kävijämäärä b) aikuiset]]*Table_1[[#This Row],[Tapaamis-kerrat /osallistuja]]))</f>
        <v>0</v>
      </c>
      <c r="O172" s="239">
        <f>IF(Table_1[[#This Row],[Kokonaiskävijämäärä]]&lt;1,0,Table_1[[#This Row],[Kokonaiskävijämäärä]]*Table_1[[#This Row],[Tapaamis-kerrat /osallistuja]])</f>
        <v>0</v>
      </c>
      <c r="P172" s="264"/>
      <c r="Q172" s="265"/>
    </row>
    <row r="173" spans="1:17" ht="15.75" customHeight="1" x14ac:dyDescent="0.25">
      <c r="A173" s="249"/>
      <c r="B173" s="250" t="str">
        <f>IF(Table_1[[#This Row],[SISÄLLÖN NIMI]]="","",1)</f>
        <v/>
      </c>
      <c r="C173" s="251"/>
      <c r="D173" s="252" t="s">
        <v>18</v>
      </c>
      <c r="E173" s="253" t="s">
        <v>18</v>
      </c>
      <c r="F173" s="254" t="s">
        <v>18</v>
      </c>
      <c r="G173" s="253" t="s">
        <v>18</v>
      </c>
      <c r="H173" s="255" t="str">
        <f>IF(Table_1[[#This Row],[TOTEUTUSTAPA]]="b) Verkossa","Verkossa","")</f>
        <v/>
      </c>
      <c r="I173" s="256" t="str">
        <f>IF(Table_1[[#This Row],[SISÄLLÖN NIMI]]="","",1)</f>
        <v/>
      </c>
      <c r="J173" s="257"/>
      <c r="K173" s="250"/>
      <c r="L173" s="239">
        <f>Table_1[[#This Row],[Kävijämäärä a) lapset]]+Table_1[[#This Row],[Kävijämäärä b) aikuiset]]</f>
        <v>0</v>
      </c>
      <c r="M173" s="239">
        <f>IF(Table_1[[#This Row],[Kokonaiskävijämäärä]]&lt;1,0,SUM(Table_1[[#This Row],[Kävijämäärä a) lapset]]*Table_1[[#This Row],[Tapaamis-kerrat /osallistuja]]))</f>
        <v>0</v>
      </c>
      <c r="N173" s="239">
        <f>IF(Table_1[[#This Row],[Kokonaiskävijämäärä]]&lt;1,0,SUM(Table_1[[#This Row],[Kävijämäärä b) aikuiset]]*Table_1[[#This Row],[Tapaamis-kerrat /osallistuja]]))</f>
        <v>0</v>
      </c>
      <c r="O173" s="239">
        <f>IF(Table_1[[#This Row],[Kokonaiskävijämäärä]]&lt;1,0,Table_1[[#This Row],[Kokonaiskävijämäärä]]*Table_1[[#This Row],[Tapaamis-kerrat /osallistuja]])</f>
        <v>0</v>
      </c>
      <c r="P173" s="264"/>
      <c r="Q173" s="265"/>
    </row>
    <row r="174" spans="1:17" ht="15.75" customHeight="1" x14ac:dyDescent="0.25">
      <c r="A174" s="249"/>
      <c r="B174" s="250" t="str">
        <f>IF(Table_1[[#This Row],[SISÄLLÖN NIMI]]="","",1)</f>
        <v/>
      </c>
      <c r="C174" s="251"/>
      <c r="D174" s="252" t="s">
        <v>18</v>
      </c>
      <c r="E174" s="253" t="s">
        <v>18</v>
      </c>
      <c r="F174" s="254" t="s">
        <v>18</v>
      </c>
      <c r="G174" s="253" t="s">
        <v>18</v>
      </c>
      <c r="H174" s="255" t="str">
        <f>IF(Table_1[[#This Row],[TOTEUTUSTAPA]]="b) Verkossa","Verkossa","")</f>
        <v/>
      </c>
      <c r="I174" s="256" t="str">
        <f>IF(Table_1[[#This Row],[SISÄLLÖN NIMI]]="","",1)</f>
        <v/>
      </c>
      <c r="J174" s="257"/>
      <c r="K174" s="250"/>
      <c r="L174" s="239">
        <f>Table_1[[#This Row],[Kävijämäärä a) lapset]]+Table_1[[#This Row],[Kävijämäärä b) aikuiset]]</f>
        <v>0</v>
      </c>
      <c r="M174" s="239">
        <f>IF(Table_1[[#This Row],[Kokonaiskävijämäärä]]&lt;1,0,SUM(Table_1[[#This Row],[Kävijämäärä a) lapset]]*Table_1[[#This Row],[Tapaamis-kerrat /osallistuja]]))</f>
        <v>0</v>
      </c>
      <c r="N174" s="239">
        <f>IF(Table_1[[#This Row],[Kokonaiskävijämäärä]]&lt;1,0,SUM(Table_1[[#This Row],[Kävijämäärä b) aikuiset]]*Table_1[[#This Row],[Tapaamis-kerrat /osallistuja]]))</f>
        <v>0</v>
      </c>
      <c r="O174" s="239">
        <f>IF(Table_1[[#This Row],[Kokonaiskävijämäärä]]&lt;1,0,Table_1[[#This Row],[Kokonaiskävijämäärä]]*Table_1[[#This Row],[Tapaamis-kerrat /osallistuja]])</f>
        <v>0</v>
      </c>
      <c r="P174" s="264"/>
      <c r="Q174" s="265"/>
    </row>
    <row r="175" spans="1:17" ht="15.75" customHeight="1" x14ac:dyDescent="0.25">
      <c r="A175" s="249"/>
      <c r="B175" s="250" t="str">
        <f>IF(Table_1[[#This Row],[SISÄLLÖN NIMI]]="","",1)</f>
        <v/>
      </c>
      <c r="C175" s="251"/>
      <c r="D175" s="252" t="s">
        <v>18</v>
      </c>
      <c r="E175" s="253" t="s">
        <v>18</v>
      </c>
      <c r="F175" s="254" t="s">
        <v>18</v>
      </c>
      <c r="G175" s="253" t="s">
        <v>18</v>
      </c>
      <c r="H175" s="255" t="str">
        <f>IF(Table_1[[#This Row],[TOTEUTUSTAPA]]="b) Verkossa","Verkossa","")</f>
        <v/>
      </c>
      <c r="I175" s="256" t="str">
        <f>IF(Table_1[[#This Row],[SISÄLLÖN NIMI]]="","",1)</f>
        <v/>
      </c>
      <c r="J175" s="257"/>
      <c r="K175" s="250"/>
      <c r="L175" s="239">
        <f>Table_1[[#This Row],[Kävijämäärä a) lapset]]+Table_1[[#This Row],[Kävijämäärä b) aikuiset]]</f>
        <v>0</v>
      </c>
      <c r="M175" s="239">
        <f>IF(Table_1[[#This Row],[Kokonaiskävijämäärä]]&lt;1,0,SUM(Table_1[[#This Row],[Kävijämäärä a) lapset]]*Table_1[[#This Row],[Tapaamis-kerrat /osallistuja]]))</f>
        <v>0</v>
      </c>
      <c r="N175" s="239">
        <f>IF(Table_1[[#This Row],[Kokonaiskävijämäärä]]&lt;1,0,SUM(Table_1[[#This Row],[Kävijämäärä b) aikuiset]]*Table_1[[#This Row],[Tapaamis-kerrat /osallistuja]]))</f>
        <v>0</v>
      </c>
      <c r="O175" s="239">
        <f>IF(Table_1[[#This Row],[Kokonaiskävijämäärä]]&lt;1,0,Table_1[[#This Row],[Kokonaiskävijämäärä]]*Table_1[[#This Row],[Tapaamis-kerrat /osallistuja]])</f>
        <v>0</v>
      </c>
      <c r="P175" s="264"/>
      <c r="Q175" s="265"/>
    </row>
    <row r="176" spans="1:17" ht="15.75" customHeight="1" x14ac:dyDescent="0.25">
      <c r="A176" s="249"/>
      <c r="B176" s="250" t="str">
        <f>IF(Table_1[[#This Row],[SISÄLLÖN NIMI]]="","",1)</f>
        <v/>
      </c>
      <c r="C176" s="251"/>
      <c r="D176" s="252" t="s">
        <v>18</v>
      </c>
      <c r="E176" s="253" t="s">
        <v>18</v>
      </c>
      <c r="F176" s="254" t="s">
        <v>18</v>
      </c>
      <c r="G176" s="253" t="s">
        <v>18</v>
      </c>
      <c r="H176" s="255" t="str">
        <f>IF(Table_1[[#This Row],[TOTEUTUSTAPA]]="b) Verkossa","Verkossa","")</f>
        <v/>
      </c>
      <c r="I176" s="256" t="str">
        <f>IF(Table_1[[#This Row],[SISÄLLÖN NIMI]]="","",1)</f>
        <v/>
      </c>
      <c r="J176" s="257"/>
      <c r="K176" s="250"/>
      <c r="L176" s="239">
        <f>Table_1[[#This Row],[Kävijämäärä a) lapset]]+Table_1[[#This Row],[Kävijämäärä b) aikuiset]]</f>
        <v>0</v>
      </c>
      <c r="M176" s="239">
        <f>IF(Table_1[[#This Row],[Kokonaiskävijämäärä]]&lt;1,0,SUM(Table_1[[#This Row],[Kävijämäärä a) lapset]]*Table_1[[#This Row],[Tapaamis-kerrat /osallistuja]]))</f>
        <v>0</v>
      </c>
      <c r="N176" s="239">
        <f>IF(Table_1[[#This Row],[Kokonaiskävijämäärä]]&lt;1,0,SUM(Table_1[[#This Row],[Kävijämäärä b) aikuiset]]*Table_1[[#This Row],[Tapaamis-kerrat /osallistuja]]))</f>
        <v>0</v>
      </c>
      <c r="O176" s="239">
        <f>IF(Table_1[[#This Row],[Kokonaiskävijämäärä]]&lt;1,0,Table_1[[#This Row],[Kokonaiskävijämäärä]]*Table_1[[#This Row],[Tapaamis-kerrat /osallistuja]])</f>
        <v>0</v>
      </c>
      <c r="P176" s="264"/>
      <c r="Q176" s="265"/>
    </row>
    <row r="177" spans="1:17" ht="15.75" customHeight="1" x14ac:dyDescent="0.25">
      <c r="A177" s="249"/>
      <c r="B177" s="250" t="str">
        <f>IF(Table_1[[#This Row],[SISÄLLÖN NIMI]]="","",1)</f>
        <v/>
      </c>
      <c r="C177" s="251"/>
      <c r="D177" s="252" t="s">
        <v>18</v>
      </c>
      <c r="E177" s="253" t="s">
        <v>18</v>
      </c>
      <c r="F177" s="254" t="s">
        <v>18</v>
      </c>
      <c r="G177" s="253" t="s">
        <v>18</v>
      </c>
      <c r="H177" s="255" t="str">
        <f>IF(Table_1[[#This Row],[TOTEUTUSTAPA]]="b) Verkossa","Verkossa","")</f>
        <v/>
      </c>
      <c r="I177" s="256" t="str">
        <f>IF(Table_1[[#This Row],[SISÄLLÖN NIMI]]="","",1)</f>
        <v/>
      </c>
      <c r="J177" s="257"/>
      <c r="K177" s="250"/>
      <c r="L177" s="239">
        <f>Table_1[[#This Row],[Kävijämäärä a) lapset]]+Table_1[[#This Row],[Kävijämäärä b) aikuiset]]</f>
        <v>0</v>
      </c>
      <c r="M177" s="239">
        <f>IF(Table_1[[#This Row],[Kokonaiskävijämäärä]]&lt;1,0,SUM(Table_1[[#This Row],[Kävijämäärä a) lapset]]*Table_1[[#This Row],[Tapaamis-kerrat /osallistuja]]))</f>
        <v>0</v>
      </c>
      <c r="N177" s="239">
        <f>IF(Table_1[[#This Row],[Kokonaiskävijämäärä]]&lt;1,0,SUM(Table_1[[#This Row],[Kävijämäärä b) aikuiset]]*Table_1[[#This Row],[Tapaamis-kerrat /osallistuja]]))</f>
        <v>0</v>
      </c>
      <c r="O177" s="239">
        <f>IF(Table_1[[#This Row],[Kokonaiskävijämäärä]]&lt;1,0,Table_1[[#This Row],[Kokonaiskävijämäärä]]*Table_1[[#This Row],[Tapaamis-kerrat /osallistuja]])</f>
        <v>0</v>
      </c>
      <c r="P177" s="264"/>
      <c r="Q177" s="265"/>
    </row>
    <row r="178" spans="1:17" ht="15.75" customHeight="1" x14ac:dyDescent="0.25">
      <c r="A178" s="249"/>
      <c r="B178" s="250" t="str">
        <f>IF(Table_1[[#This Row],[SISÄLLÖN NIMI]]="","",1)</f>
        <v/>
      </c>
      <c r="C178" s="251"/>
      <c r="D178" s="252" t="s">
        <v>18</v>
      </c>
      <c r="E178" s="253" t="s">
        <v>18</v>
      </c>
      <c r="F178" s="254" t="s">
        <v>18</v>
      </c>
      <c r="G178" s="253" t="s">
        <v>18</v>
      </c>
      <c r="H178" s="255" t="str">
        <f>IF(Table_1[[#This Row],[TOTEUTUSTAPA]]="b) Verkossa","Verkossa","")</f>
        <v/>
      </c>
      <c r="I178" s="256" t="str">
        <f>IF(Table_1[[#This Row],[SISÄLLÖN NIMI]]="","",1)</f>
        <v/>
      </c>
      <c r="J178" s="257"/>
      <c r="K178" s="250"/>
      <c r="L178" s="239">
        <f>Table_1[[#This Row],[Kävijämäärä a) lapset]]+Table_1[[#This Row],[Kävijämäärä b) aikuiset]]</f>
        <v>0</v>
      </c>
      <c r="M178" s="239">
        <f>IF(Table_1[[#This Row],[Kokonaiskävijämäärä]]&lt;1,0,SUM(Table_1[[#This Row],[Kävijämäärä a) lapset]]*Table_1[[#This Row],[Tapaamis-kerrat /osallistuja]]))</f>
        <v>0</v>
      </c>
      <c r="N178" s="239">
        <f>IF(Table_1[[#This Row],[Kokonaiskävijämäärä]]&lt;1,0,SUM(Table_1[[#This Row],[Kävijämäärä b) aikuiset]]*Table_1[[#This Row],[Tapaamis-kerrat /osallistuja]]))</f>
        <v>0</v>
      </c>
      <c r="O178" s="239">
        <f>IF(Table_1[[#This Row],[Kokonaiskävijämäärä]]&lt;1,0,Table_1[[#This Row],[Kokonaiskävijämäärä]]*Table_1[[#This Row],[Tapaamis-kerrat /osallistuja]])</f>
        <v>0</v>
      </c>
      <c r="P178" s="264"/>
      <c r="Q178" s="265"/>
    </row>
    <row r="179" spans="1:17" ht="15.75" customHeight="1" x14ac:dyDescent="0.25">
      <c r="A179" s="249"/>
      <c r="B179" s="250" t="str">
        <f>IF(Table_1[[#This Row],[SISÄLLÖN NIMI]]="","",1)</f>
        <v/>
      </c>
      <c r="C179" s="251"/>
      <c r="D179" s="252" t="s">
        <v>18</v>
      </c>
      <c r="E179" s="253" t="s">
        <v>18</v>
      </c>
      <c r="F179" s="254" t="s">
        <v>18</v>
      </c>
      <c r="G179" s="253" t="s">
        <v>18</v>
      </c>
      <c r="H179" s="255" t="str">
        <f>IF(Table_1[[#This Row],[TOTEUTUSTAPA]]="b) Verkossa","Verkossa","")</f>
        <v/>
      </c>
      <c r="I179" s="256" t="str">
        <f>IF(Table_1[[#This Row],[SISÄLLÖN NIMI]]="","",1)</f>
        <v/>
      </c>
      <c r="J179" s="257"/>
      <c r="K179" s="250"/>
      <c r="L179" s="239">
        <f>Table_1[[#This Row],[Kävijämäärä a) lapset]]+Table_1[[#This Row],[Kävijämäärä b) aikuiset]]</f>
        <v>0</v>
      </c>
      <c r="M179" s="239">
        <f>IF(Table_1[[#This Row],[Kokonaiskävijämäärä]]&lt;1,0,SUM(Table_1[[#This Row],[Kävijämäärä a) lapset]]*Table_1[[#This Row],[Tapaamis-kerrat /osallistuja]]))</f>
        <v>0</v>
      </c>
      <c r="N179" s="239">
        <f>IF(Table_1[[#This Row],[Kokonaiskävijämäärä]]&lt;1,0,SUM(Table_1[[#This Row],[Kävijämäärä b) aikuiset]]*Table_1[[#This Row],[Tapaamis-kerrat /osallistuja]]))</f>
        <v>0</v>
      </c>
      <c r="O179" s="239">
        <f>IF(Table_1[[#This Row],[Kokonaiskävijämäärä]]&lt;1,0,Table_1[[#This Row],[Kokonaiskävijämäärä]]*Table_1[[#This Row],[Tapaamis-kerrat /osallistuja]])</f>
        <v>0</v>
      </c>
      <c r="P179" s="264"/>
      <c r="Q179" s="265"/>
    </row>
    <row r="180" spans="1:17" ht="15.75" customHeight="1" x14ac:dyDescent="0.25">
      <c r="A180" s="249"/>
      <c r="B180" s="250" t="str">
        <f>IF(Table_1[[#This Row],[SISÄLLÖN NIMI]]="","",1)</f>
        <v/>
      </c>
      <c r="C180" s="251"/>
      <c r="D180" s="252" t="s">
        <v>18</v>
      </c>
      <c r="E180" s="253" t="s">
        <v>18</v>
      </c>
      <c r="F180" s="254" t="s">
        <v>18</v>
      </c>
      <c r="G180" s="253" t="s">
        <v>18</v>
      </c>
      <c r="H180" s="255" t="str">
        <f>IF(Table_1[[#This Row],[TOTEUTUSTAPA]]="b) Verkossa","Verkossa","")</f>
        <v/>
      </c>
      <c r="I180" s="256" t="str">
        <f>IF(Table_1[[#This Row],[SISÄLLÖN NIMI]]="","",1)</f>
        <v/>
      </c>
      <c r="J180" s="257"/>
      <c r="K180" s="250"/>
      <c r="L180" s="239">
        <f>Table_1[[#This Row],[Kävijämäärä a) lapset]]+Table_1[[#This Row],[Kävijämäärä b) aikuiset]]</f>
        <v>0</v>
      </c>
      <c r="M180" s="239">
        <f>IF(Table_1[[#This Row],[Kokonaiskävijämäärä]]&lt;1,0,SUM(Table_1[[#This Row],[Kävijämäärä a) lapset]]*Table_1[[#This Row],[Tapaamis-kerrat /osallistuja]]))</f>
        <v>0</v>
      </c>
      <c r="N180" s="239">
        <f>IF(Table_1[[#This Row],[Kokonaiskävijämäärä]]&lt;1,0,SUM(Table_1[[#This Row],[Kävijämäärä b) aikuiset]]*Table_1[[#This Row],[Tapaamis-kerrat /osallistuja]]))</f>
        <v>0</v>
      </c>
      <c r="O180" s="239">
        <f>IF(Table_1[[#This Row],[Kokonaiskävijämäärä]]&lt;1,0,Table_1[[#This Row],[Kokonaiskävijämäärä]]*Table_1[[#This Row],[Tapaamis-kerrat /osallistuja]])</f>
        <v>0</v>
      </c>
      <c r="P180" s="264"/>
      <c r="Q180" s="265"/>
    </row>
    <row r="181" spans="1:17" ht="15.75" customHeight="1" x14ac:dyDescent="0.25">
      <c r="A181" s="249"/>
      <c r="B181" s="250" t="str">
        <f>IF(Table_1[[#This Row],[SISÄLLÖN NIMI]]="","",1)</f>
        <v/>
      </c>
      <c r="C181" s="251"/>
      <c r="D181" s="252" t="s">
        <v>18</v>
      </c>
      <c r="E181" s="253" t="s">
        <v>18</v>
      </c>
      <c r="F181" s="254" t="s">
        <v>18</v>
      </c>
      <c r="G181" s="253" t="s">
        <v>18</v>
      </c>
      <c r="H181" s="255" t="str">
        <f>IF(Table_1[[#This Row],[TOTEUTUSTAPA]]="b) Verkossa","Verkossa","")</f>
        <v/>
      </c>
      <c r="I181" s="256" t="str">
        <f>IF(Table_1[[#This Row],[SISÄLLÖN NIMI]]="","",1)</f>
        <v/>
      </c>
      <c r="J181" s="257"/>
      <c r="K181" s="250"/>
      <c r="L181" s="239">
        <f>Table_1[[#This Row],[Kävijämäärä a) lapset]]+Table_1[[#This Row],[Kävijämäärä b) aikuiset]]</f>
        <v>0</v>
      </c>
      <c r="M181" s="239">
        <f>IF(Table_1[[#This Row],[Kokonaiskävijämäärä]]&lt;1,0,SUM(Table_1[[#This Row],[Kävijämäärä a) lapset]]*Table_1[[#This Row],[Tapaamis-kerrat /osallistuja]]))</f>
        <v>0</v>
      </c>
      <c r="N181" s="239">
        <f>IF(Table_1[[#This Row],[Kokonaiskävijämäärä]]&lt;1,0,SUM(Table_1[[#This Row],[Kävijämäärä b) aikuiset]]*Table_1[[#This Row],[Tapaamis-kerrat /osallistuja]]))</f>
        <v>0</v>
      </c>
      <c r="O181" s="239">
        <f>IF(Table_1[[#This Row],[Kokonaiskävijämäärä]]&lt;1,0,Table_1[[#This Row],[Kokonaiskävijämäärä]]*Table_1[[#This Row],[Tapaamis-kerrat /osallistuja]])</f>
        <v>0</v>
      </c>
      <c r="P181" s="264"/>
      <c r="Q181" s="265"/>
    </row>
    <row r="182" spans="1:17" ht="15.75" customHeight="1" x14ac:dyDescent="0.25">
      <c r="A182" s="249"/>
      <c r="B182" s="250" t="str">
        <f>IF(Table_1[[#This Row],[SISÄLLÖN NIMI]]="","",1)</f>
        <v/>
      </c>
      <c r="C182" s="251"/>
      <c r="D182" s="252" t="s">
        <v>18</v>
      </c>
      <c r="E182" s="253" t="s">
        <v>18</v>
      </c>
      <c r="F182" s="254" t="s">
        <v>18</v>
      </c>
      <c r="G182" s="253" t="s">
        <v>18</v>
      </c>
      <c r="H182" s="255" t="str">
        <f>IF(Table_1[[#This Row],[TOTEUTUSTAPA]]="b) Verkossa","Verkossa","")</f>
        <v/>
      </c>
      <c r="I182" s="256" t="str">
        <f>IF(Table_1[[#This Row],[SISÄLLÖN NIMI]]="","",1)</f>
        <v/>
      </c>
      <c r="J182" s="257"/>
      <c r="K182" s="250"/>
      <c r="L182" s="239">
        <f>Table_1[[#This Row],[Kävijämäärä a) lapset]]+Table_1[[#This Row],[Kävijämäärä b) aikuiset]]</f>
        <v>0</v>
      </c>
      <c r="M182" s="239">
        <f>IF(Table_1[[#This Row],[Kokonaiskävijämäärä]]&lt;1,0,SUM(Table_1[[#This Row],[Kävijämäärä a) lapset]]*Table_1[[#This Row],[Tapaamis-kerrat /osallistuja]]))</f>
        <v>0</v>
      </c>
      <c r="N182" s="239">
        <f>IF(Table_1[[#This Row],[Kokonaiskävijämäärä]]&lt;1,0,SUM(Table_1[[#This Row],[Kävijämäärä b) aikuiset]]*Table_1[[#This Row],[Tapaamis-kerrat /osallistuja]]))</f>
        <v>0</v>
      </c>
      <c r="O182" s="239">
        <f>IF(Table_1[[#This Row],[Kokonaiskävijämäärä]]&lt;1,0,Table_1[[#This Row],[Kokonaiskävijämäärä]]*Table_1[[#This Row],[Tapaamis-kerrat /osallistuja]])</f>
        <v>0</v>
      </c>
      <c r="P182" s="264"/>
      <c r="Q182" s="265"/>
    </row>
    <row r="183" spans="1:17" ht="15.75" customHeight="1" x14ac:dyDescent="0.25">
      <c r="A183" s="249"/>
      <c r="B183" s="250" t="str">
        <f>IF(Table_1[[#This Row],[SISÄLLÖN NIMI]]="","",1)</f>
        <v/>
      </c>
      <c r="C183" s="251"/>
      <c r="D183" s="252" t="s">
        <v>18</v>
      </c>
      <c r="E183" s="253" t="s">
        <v>18</v>
      </c>
      <c r="F183" s="254" t="s">
        <v>18</v>
      </c>
      <c r="G183" s="253" t="s">
        <v>18</v>
      </c>
      <c r="H183" s="255" t="str">
        <f>IF(Table_1[[#This Row],[TOTEUTUSTAPA]]="b) Verkossa","Verkossa","")</f>
        <v/>
      </c>
      <c r="I183" s="256" t="str">
        <f>IF(Table_1[[#This Row],[SISÄLLÖN NIMI]]="","",1)</f>
        <v/>
      </c>
      <c r="J183" s="257"/>
      <c r="K183" s="250"/>
      <c r="L183" s="239">
        <f>Table_1[[#This Row],[Kävijämäärä a) lapset]]+Table_1[[#This Row],[Kävijämäärä b) aikuiset]]</f>
        <v>0</v>
      </c>
      <c r="M183" s="239">
        <f>IF(Table_1[[#This Row],[Kokonaiskävijämäärä]]&lt;1,0,SUM(Table_1[[#This Row],[Kävijämäärä a) lapset]]*Table_1[[#This Row],[Tapaamis-kerrat /osallistuja]]))</f>
        <v>0</v>
      </c>
      <c r="N183" s="239">
        <f>IF(Table_1[[#This Row],[Kokonaiskävijämäärä]]&lt;1,0,SUM(Table_1[[#This Row],[Kävijämäärä b) aikuiset]]*Table_1[[#This Row],[Tapaamis-kerrat /osallistuja]]))</f>
        <v>0</v>
      </c>
      <c r="O183" s="239">
        <f>IF(Table_1[[#This Row],[Kokonaiskävijämäärä]]&lt;1,0,Table_1[[#This Row],[Kokonaiskävijämäärä]]*Table_1[[#This Row],[Tapaamis-kerrat /osallistuja]])</f>
        <v>0</v>
      </c>
      <c r="P183" s="264"/>
      <c r="Q183" s="265"/>
    </row>
    <row r="184" spans="1:17" ht="15.75" customHeight="1" x14ac:dyDescent="0.25">
      <c r="A184" s="249"/>
      <c r="B184" s="250" t="str">
        <f>IF(Table_1[[#This Row],[SISÄLLÖN NIMI]]="","",1)</f>
        <v/>
      </c>
      <c r="C184" s="251"/>
      <c r="D184" s="252" t="s">
        <v>18</v>
      </c>
      <c r="E184" s="253" t="s">
        <v>18</v>
      </c>
      <c r="F184" s="254" t="s">
        <v>18</v>
      </c>
      <c r="G184" s="253" t="s">
        <v>18</v>
      </c>
      <c r="H184" s="255" t="str">
        <f>IF(Table_1[[#This Row],[TOTEUTUSTAPA]]="b) Verkossa","Verkossa","")</f>
        <v/>
      </c>
      <c r="I184" s="256" t="str">
        <f>IF(Table_1[[#This Row],[SISÄLLÖN NIMI]]="","",1)</f>
        <v/>
      </c>
      <c r="J184" s="257"/>
      <c r="K184" s="250"/>
      <c r="L184" s="239">
        <f>Table_1[[#This Row],[Kävijämäärä a) lapset]]+Table_1[[#This Row],[Kävijämäärä b) aikuiset]]</f>
        <v>0</v>
      </c>
      <c r="M184" s="239">
        <f>IF(Table_1[[#This Row],[Kokonaiskävijämäärä]]&lt;1,0,SUM(Table_1[[#This Row],[Kävijämäärä a) lapset]]*Table_1[[#This Row],[Tapaamis-kerrat /osallistuja]]))</f>
        <v>0</v>
      </c>
      <c r="N184" s="239">
        <f>IF(Table_1[[#This Row],[Kokonaiskävijämäärä]]&lt;1,0,SUM(Table_1[[#This Row],[Kävijämäärä b) aikuiset]]*Table_1[[#This Row],[Tapaamis-kerrat /osallistuja]]))</f>
        <v>0</v>
      </c>
      <c r="O184" s="239">
        <f>IF(Table_1[[#This Row],[Kokonaiskävijämäärä]]&lt;1,0,Table_1[[#This Row],[Kokonaiskävijämäärä]]*Table_1[[#This Row],[Tapaamis-kerrat /osallistuja]])</f>
        <v>0</v>
      </c>
      <c r="P184" s="264"/>
      <c r="Q184" s="265"/>
    </row>
    <row r="185" spans="1:17" ht="15.75" customHeight="1" x14ac:dyDescent="0.25">
      <c r="A185" s="249"/>
      <c r="B185" s="250" t="str">
        <f>IF(Table_1[[#This Row],[SISÄLLÖN NIMI]]="","",1)</f>
        <v/>
      </c>
      <c r="C185" s="251"/>
      <c r="D185" s="252" t="s">
        <v>18</v>
      </c>
      <c r="E185" s="253" t="s">
        <v>18</v>
      </c>
      <c r="F185" s="254" t="s">
        <v>18</v>
      </c>
      <c r="G185" s="253" t="s">
        <v>18</v>
      </c>
      <c r="H185" s="255" t="str">
        <f>IF(Table_1[[#This Row],[TOTEUTUSTAPA]]="b) Verkossa","Verkossa","")</f>
        <v/>
      </c>
      <c r="I185" s="256" t="str">
        <f>IF(Table_1[[#This Row],[SISÄLLÖN NIMI]]="","",1)</f>
        <v/>
      </c>
      <c r="J185" s="257"/>
      <c r="K185" s="250"/>
      <c r="L185" s="239">
        <f>Table_1[[#This Row],[Kävijämäärä a) lapset]]+Table_1[[#This Row],[Kävijämäärä b) aikuiset]]</f>
        <v>0</v>
      </c>
      <c r="M185" s="239">
        <f>IF(Table_1[[#This Row],[Kokonaiskävijämäärä]]&lt;1,0,SUM(Table_1[[#This Row],[Kävijämäärä a) lapset]]*Table_1[[#This Row],[Tapaamis-kerrat /osallistuja]]))</f>
        <v>0</v>
      </c>
      <c r="N185" s="239">
        <f>IF(Table_1[[#This Row],[Kokonaiskävijämäärä]]&lt;1,0,SUM(Table_1[[#This Row],[Kävijämäärä b) aikuiset]]*Table_1[[#This Row],[Tapaamis-kerrat /osallistuja]]))</f>
        <v>0</v>
      </c>
      <c r="O185" s="239">
        <f>IF(Table_1[[#This Row],[Kokonaiskävijämäärä]]&lt;1,0,Table_1[[#This Row],[Kokonaiskävijämäärä]]*Table_1[[#This Row],[Tapaamis-kerrat /osallistuja]])</f>
        <v>0</v>
      </c>
      <c r="P185" s="264"/>
      <c r="Q185" s="265"/>
    </row>
    <row r="186" spans="1:17" ht="15.75" customHeight="1" x14ac:dyDescent="0.25">
      <c r="A186" s="249"/>
      <c r="B186" s="250" t="str">
        <f>IF(Table_1[[#This Row],[SISÄLLÖN NIMI]]="","",1)</f>
        <v/>
      </c>
      <c r="C186" s="251"/>
      <c r="D186" s="252" t="s">
        <v>18</v>
      </c>
      <c r="E186" s="253" t="s">
        <v>18</v>
      </c>
      <c r="F186" s="254" t="s">
        <v>18</v>
      </c>
      <c r="G186" s="253" t="s">
        <v>18</v>
      </c>
      <c r="H186" s="255" t="str">
        <f>IF(Table_1[[#This Row],[TOTEUTUSTAPA]]="b) Verkossa","Verkossa","")</f>
        <v/>
      </c>
      <c r="I186" s="256" t="str">
        <f>IF(Table_1[[#This Row],[SISÄLLÖN NIMI]]="","",1)</f>
        <v/>
      </c>
      <c r="J186" s="257"/>
      <c r="K186" s="250"/>
      <c r="L186" s="239">
        <f>Table_1[[#This Row],[Kävijämäärä a) lapset]]+Table_1[[#This Row],[Kävijämäärä b) aikuiset]]</f>
        <v>0</v>
      </c>
      <c r="M186" s="239">
        <f>IF(Table_1[[#This Row],[Kokonaiskävijämäärä]]&lt;1,0,SUM(Table_1[[#This Row],[Kävijämäärä a) lapset]]*Table_1[[#This Row],[Tapaamis-kerrat /osallistuja]]))</f>
        <v>0</v>
      </c>
      <c r="N186" s="239">
        <f>IF(Table_1[[#This Row],[Kokonaiskävijämäärä]]&lt;1,0,SUM(Table_1[[#This Row],[Kävijämäärä b) aikuiset]]*Table_1[[#This Row],[Tapaamis-kerrat /osallistuja]]))</f>
        <v>0</v>
      </c>
      <c r="O186" s="239">
        <f>IF(Table_1[[#This Row],[Kokonaiskävijämäärä]]&lt;1,0,Table_1[[#This Row],[Kokonaiskävijämäärä]]*Table_1[[#This Row],[Tapaamis-kerrat /osallistuja]])</f>
        <v>0</v>
      </c>
      <c r="P186" s="264"/>
      <c r="Q186" s="265"/>
    </row>
    <row r="187" spans="1:17" ht="15.75" customHeight="1" x14ac:dyDescent="0.25">
      <c r="A187" s="249"/>
      <c r="B187" s="250" t="str">
        <f>IF(Table_1[[#This Row],[SISÄLLÖN NIMI]]="","",1)</f>
        <v/>
      </c>
      <c r="C187" s="251"/>
      <c r="D187" s="252" t="s">
        <v>18</v>
      </c>
      <c r="E187" s="253" t="s">
        <v>18</v>
      </c>
      <c r="F187" s="254" t="s">
        <v>18</v>
      </c>
      <c r="G187" s="253" t="s">
        <v>18</v>
      </c>
      <c r="H187" s="255" t="str">
        <f>IF(Table_1[[#This Row],[TOTEUTUSTAPA]]="b) Verkossa","Verkossa","")</f>
        <v/>
      </c>
      <c r="I187" s="256" t="str">
        <f>IF(Table_1[[#This Row],[SISÄLLÖN NIMI]]="","",1)</f>
        <v/>
      </c>
      <c r="J187" s="257"/>
      <c r="K187" s="250"/>
      <c r="L187" s="239">
        <f>Table_1[[#This Row],[Kävijämäärä a) lapset]]+Table_1[[#This Row],[Kävijämäärä b) aikuiset]]</f>
        <v>0</v>
      </c>
      <c r="M187" s="239">
        <f>IF(Table_1[[#This Row],[Kokonaiskävijämäärä]]&lt;1,0,SUM(Table_1[[#This Row],[Kävijämäärä a) lapset]]*Table_1[[#This Row],[Tapaamis-kerrat /osallistuja]]))</f>
        <v>0</v>
      </c>
      <c r="N187" s="239">
        <f>IF(Table_1[[#This Row],[Kokonaiskävijämäärä]]&lt;1,0,SUM(Table_1[[#This Row],[Kävijämäärä b) aikuiset]]*Table_1[[#This Row],[Tapaamis-kerrat /osallistuja]]))</f>
        <v>0</v>
      </c>
      <c r="O187" s="239">
        <f>IF(Table_1[[#This Row],[Kokonaiskävijämäärä]]&lt;1,0,Table_1[[#This Row],[Kokonaiskävijämäärä]]*Table_1[[#This Row],[Tapaamis-kerrat /osallistuja]])</f>
        <v>0</v>
      </c>
      <c r="P187" s="264"/>
      <c r="Q187" s="265"/>
    </row>
    <row r="188" spans="1:17" ht="15.75" customHeight="1" x14ac:dyDescent="0.25">
      <c r="A188" s="249"/>
      <c r="B188" s="250" t="str">
        <f>IF(Table_1[[#This Row],[SISÄLLÖN NIMI]]="","",1)</f>
        <v/>
      </c>
      <c r="C188" s="251"/>
      <c r="D188" s="252" t="s">
        <v>18</v>
      </c>
      <c r="E188" s="253" t="s">
        <v>18</v>
      </c>
      <c r="F188" s="254" t="s">
        <v>18</v>
      </c>
      <c r="G188" s="253" t="s">
        <v>18</v>
      </c>
      <c r="H188" s="255" t="str">
        <f>IF(Table_1[[#This Row],[TOTEUTUSTAPA]]="b) Verkossa","Verkossa","")</f>
        <v/>
      </c>
      <c r="I188" s="256" t="str">
        <f>IF(Table_1[[#This Row],[SISÄLLÖN NIMI]]="","",1)</f>
        <v/>
      </c>
      <c r="J188" s="257"/>
      <c r="K188" s="250"/>
      <c r="L188" s="239">
        <f>Table_1[[#This Row],[Kävijämäärä a) lapset]]+Table_1[[#This Row],[Kävijämäärä b) aikuiset]]</f>
        <v>0</v>
      </c>
      <c r="M188" s="239">
        <f>IF(Table_1[[#This Row],[Kokonaiskävijämäärä]]&lt;1,0,SUM(Table_1[[#This Row],[Kävijämäärä a) lapset]]*Table_1[[#This Row],[Tapaamis-kerrat /osallistuja]]))</f>
        <v>0</v>
      </c>
      <c r="N188" s="239">
        <f>IF(Table_1[[#This Row],[Kokonaiskävijämäärä]]&lt;1,0,SUM(Table_1[[#This Row],[Kävijämäärä b) aikuiset]]*Table_1[[#This Row],[Tapaamis-kerrat /osallistuja]]))</f>
        <v>0</v>
      </c>
      <c r="O188" s="239">
        <f>IF(Table_1[[#This Row],[Kokonaiskävijämäärä]]&lt;1,0,Table_1[[#This Row],[Kokonaiskävijämäärä]]*Table_1[[#This Row],[Tapaamis-kerrat /osallistuja]])</f>
        <v>0</v>
      </c>
      <c r="P188" s="264"/>
      <c r="Q188" s="265"/>
    </row>
    <row r="189" spans="1:17" ht="15.75" customHeight="1" x14ac:dyDescent="0.25">
      <c r="A189" s="249"/>
      <c r="B189" s="250" t="str">
        <f>IF(Table_1[[#This Row],[SISÄLLÖN NIMI]]="","",1)</f>
        <v/>
      </c>
      <c r="C189" s="251"/>
      <c r="D189" s="252" t="s">
        <v>18</v>
      </c>
      <c r="E189" s="253" t="s">
        <v>18</v>
      </c>
      <c r="F189" s="254" t="s">
        <v>18</v>
      </c>
      <c r="G189" s="253" t="s">
        <v>18</v>
      </c>
      <c r="H189" s="255" t="str">
        <f>IF(Table_1[[#This Row],[TOTEUTUSTAPA]]="b) Verkossa","Verkossa","")</f>
        <v/>
      </c>
      <c r="I189" s="256" t="str">
        <f>IF(Table_1[[#This Row],[SISÄLLÖN NIMI]]="","",1)</f>
        <v/>
      </c>
      <c r="J189" s="257"/>
      <c r="K189" s="250"/>
      <c r="L189" s="239">
        <f>Table_1[[#This Row],[Kävijämäärä a) lapset]]+Table_1[[#This Row],[Kävijämäärä b) aikuiset]]</f>
        <v>0</v>
      </c>
      <c r="M189" s="239">
        <f>IF(Table_1[[#This Row],[Kokonaiskävijämäärä]]&lt;1,0,SUM(Table_1[[#This Row],[Kävijämäärä a) lapset]]*Table_1[[#This Row],[Tapaamis-kerrat /osallistuja]]))</f>
        <v>0</v>
      </c>
      <c r="N189" s="239">
        <f>IF(Table_1[[#This Row],[Kokonaiskävijämäärä]]&lt;1,0,SUM(Table_1[[#This Row],[Kävijämäärä b) aikuiset]]*Table_1[[#This Row],[Tapaamis-kerrat /osallistuja]]))</f>
        <v>0</v>
      </c>
      <c r="O189" s="239">
        <f>IF(Table_1[[#This Row],[Kokonaiskävijämäärä]]&lt;1,0,Table_1[[#This Row],[Kokonaiskävijämäärä]]*Table_1[[#This Row],[Tapaamis-kerrat /osallistuja]])</f>
        <v>0</v>
      </c>
      <c r="P189" s="264"/>
      <c r="Q189" s="265"/>
    </row>
    <row r="190" spans="1:17" ht="15.75" customHeight="1" x14ac:dyDescent="0.25">
      <c r="A190" s="249"/>
      <c r="B190" s="250" t="str">
        <f>IF(Table_1[[#This Row],[SISÄLLÖN NIMI]]="","",1)</f>
        <v/>
      </c>
      <c r="C190" s="251"/>
      <c r="D190" s="252" t="s">
        <v>18</v>
      </c>
      <c r="E190" s="253" t="s">
        <v>18</v>
      </c>
      <c r="F190" s="254" t="s">
        <v>18</v>
      </c>
      <c r="G190" s="253" t="s">
        <v>18</v>
      </c>
      <c r="H190" s="255" t="str">
        <f>IF(Table_1[[#This Row],[TOTEUTUSTAPA]]="b) Verkossa","Verkossa","")</f>
        <v/>
      </c>
      <c r="I190" s="256" t="str">
        <f>IF(Table_1[[#This Row],[SISÄLLÖN NIMI]]="","",1)</f>
        <v/>
      </c>
      <c r="J190" s="257"/>
      <c r="K190" s="250"/>
      <c r="L190" s="239">
        <f>Table_1[[#This Row],[Kävijämäärä a) lapset]]+Table_1[[#This Row],[Kävijämäärä b) aikuiset]]</f>
        <v>0</v>
      </c>
      <c r="M190" s="239">
        <f>IF(Table_1[[#This Row],[Kokonaiskävijämäärä]]&lt;1,0,SUM(Table_1[[#This Row],[Kävijämäärä a) lapset]]*Table_1[[#This Row],[Tapaamis-kerrat /osallistuja]]))</f>
        <v>0</v>
      </c>
      <c r="N190" s="239">
        <f>IF(Table_1[[#This Row],[Kokonaiskävijämäärä]]&lt;1,0,SUM(Table_1[[#This Row],[Kävijämäärä b) aikuiset]]*Table_1[[#This Row],[Tapaamis-kerrat /osallistuja]]))</f>
        <v>0</v>
      </c>
      <c r="O190" s="239">
        <f>IF(Table_1[[#This Row],[Kokonaiskävijämäärä]]&lt;1,0,Table_1[[#This Row],[Kokonaiskävijämäärä]]*Table_1[[#This Row],[Tapaamis-kerrat /osallistuja]])</f>
        <v>0</v>
      </c>
      <c r="P190" s="264"/>
      <c r="Q190" s="265"/>
    </row>
    <row r="191" spans="1:17" ht="15.75" customHeight="1" x14ac:dyDescent="0.25">
      <c r="A191" s="249"/>
      <c r="B191" s="250" t="str">
        <f>IF(Table_1[[#This Row],[SISÄLLÖN NIMI]]="","",1)</f>
        <v/>
      </c>
      <c r="C191" s="251"/>
      <c r="D191" s="252" t="s">
        <v>18</v>
      </c>
      <c r="E191" s="253" t="s">
        <v>18</v>
      </c>
      <c r="F191" s="254" t="s">
        <v>18</v>
      </c>
      <c r="G191" s="253" t="s">
        <v>18</v>
      </c>
      <c r="H191" s="255" t="str">
        <f>IF(Table_1[[#This Row],[TOTEUTUSTAPA]]="b) Verkossa","Verkossa","")</f>
        <v/>
      </c>
      <c r="I191" s="256" t="str">
        <f>IF(Table_1[[#This Row],[SISÄLLÖN NIMI]]="","",1)</f>
        <v/>
      </c>
      <c r="J191" s="257"/>
      <c r="K191" s="250"/>
      <c r="L191" s="239">
        <f>Table_1[[#This Row],[Kävijämäärä a) lapset]]+Table_1[[#This Row],[Kävijämäärä b) aikuiset]]</f>
        <v>0</v>
      </c>
      <c r="M191" s="239">
        <f>IF(Table_1[[#This Row],[Kokonaiskävijämäärä]]&lt;1,0,SUM(Table_1[[#This Row],[Kävijämäärä a) lapset]]*Table_1[[#This Row],[Tapaamis-kerrat /osallistuja]]))</f>
        <v>0</v>
      </c>
      <c r="N191" s="239">
        <f>IF(Table_1[[#This Row],[Kokonaiskävijämäärä]]&lt;1,0,SUM(Table_1[[#This Row],[Kävijämäärä b) aikuiset]]*Table_1[[#This Row],[Tapaamis-kerrat /osallistuja]]))</f>
        <v>0</v>
      </c>
      <c r="O191" s="239">
        <f>IF(Table_1[[#This Row],[Kokonaiskävijämäärä]]&lt;1,0,Table_1[[#This Row],[Kokonaiskävijämäärä]]*Table_1[[#This Row],[Tapaamis-kerrat /osallistuja]])</f>
        <v>0</v>
      </c>
      <c r="P191" s="264"/>
      <c r="Q191" s="265"/>
    </row>
    <row r="192" spans="1:17" ht="15.75" customHeight="1" x14ac:dyDescent="0.25">
      <c r="A192" s="249"/>
      <c r="B192" s="250" t="str">
        <f>IF(Table_1[[#This Row],[SISÄLLÖN NIMI]]="","",1)</f>
        <v/>
      </c>
      <c r="C192" s="251"/>
      <c r="D192" s="252" t="s">
        <v>18</v>
      </c>
      <c r="E192" s="253" t="s">
        <v>18</v>
      </c>
      <c r="F192" s="254" t="s">
        <v>18</v>
      </c>
      <c r="G192" s="253" t="s">
        <v>18</v>
      </c>
      <c r="H192" s="255" t="str">
        <f>IF(Table_1[[#This Row],[TOTEUTUSTAPA]]="b) Verkossa","Verkossa","")</f>
        <v/>
      </c>
      <c r="I192" s="256" t="str">
        <f>IF(Table_1[[#This Row],[SISÄLLÖN NIMI]]="","",1)</f>
        <v/>
      </c>
      <c r="J192" s="257"/>
      <c r="K192" s="250"/>
      <c r="L192" s="239">
        <f>Table_1[[#This Row],[Kävijämäärä a) lapset]]+Table_1[[#This Row],[Kävijämäärä b) aikuiset]]</f>
        <v>0</v>
      </c>
      <c r="M192" s="239">
        <f>IF(Table_1[[#This Row],[Kokonaiskävijämäärä]]&lt;1,0,SUM(Table_1[[#This Row],[Kävijämäärä a) lapset]]*Table_1[[#This Row],[Tapaamis-kerrat /osallistuja]]))</f>
        <v>0</v>
      </c>
      <c r="N192" s="239">
        <f>IF(Table_1[[#This Row],[Kokonaiskävijämäärä]]&lt;1,0,SUM(Table_1[[#This Row],[Kävijämäärä b) aikuiset]]*Table_1[[#This Row],[Tapaamis-kerrat /osallistuja]]))</f>
        <v>0</v>
      </c>
      <c r="O192" s="239">
        <f>IF(Table_1[[#This Row],[Kokonaiskävijämäärä]]&lt;1,0,Table_1[[#This Row],[Kokonaiskävijämäärä]]*Table_1[[#This Row],[Tapaamis-kerrat /osallistuja]])</f>
        <v>0</v>
      </c>
      <c r="P192" s="264"/>
      <c r="Q192" s="265"/>
    </row>
    <row r="193" spans="1:17" ht="15.75" customHeight="1" x14ac:dyDescent="0.25">
      <c r="A193" s="249"/>
      <c r="B193" s="250" t="str">
        <f>IF(Table_1[[#This Row],[SISÄLLÖN NIMI]]="","",1)</f>
        <v/>
      </c>
      <c r="C193" s="251"/>
      <c r="D193" s="252" t="s">
        <v>18</v>
      </c>
      <c r="E193" s="253" t="s">
        <v>18</v>
      </c>
      <c r="F193" s="254" t="s">
        <v>18</v>
      </c>
      <c r="G193" s="253" t="s">
        <v>18</v>
      </c>
      <c r="H193" s="255" t="str">
        <f>IF(Table_1[[#This Row],[TOTEUTUSTAPA]]="b) Verkossa","Verkossa","")</f>
        <v/>
      </c>
      <c r="I193" s="256" t="str">
        <f>IF(Table_1[[#This Row],[SISÄLLÖN NIMI]]="","",1)</f>
        <v/>
      </c>
      <c r="J193" s="257"/>
      <c r="K193" s="250"/>
      <c r="L193" s="239">
        <f>Table_1[[#This Row],[Kävijämäärä a) lapset]]+Table_1[[#This Row],[Kävijämäärä b) aikuiset]]</f>
        <v>0</v>
      </c>
      <c r="M193" s="239">
        <f>IF(Table_1[[#This Row],[Kokonaiskävijämäärä]]&lt;1,0,SUM(Table_1[[#This Row],[Kävijämäärä a) lapset]]*Table_1[[#This Row],[Tapaamis-kerrat /osallistuja]]))</f>
        <v>0</v>
      </c>
      <c r="N193" s="239">
        <f>IF(Table_1[[#This Row],[Kokonaiskävijämäärä]]&lt;1,0,SUM(Table_1[[#This Row],[Kävijämäärä b) aikuiset]]*Table_1[[#This Row],[Tapaamis-kerrat /osallistuja]]))</f>
        <v>0</v>
      </c>
      <c r="O193" s="239">
        <f>IF(Table_1[[#This Row],[Kokonaiskävijämäärä]]&lt;1,0,Table_1[[#This Row],[Kokonaiskävijämäärä]]*Table_1[[#This Row],[Tapaamis-kerrat /osallistuja]])</f>
        <v>0</v>
      </c>
      <c r="P193" s="264"/>
      <c r="Q193" s="265"/>
    </row>
    <row r="194" spans="1:17" ht="15.75" customHeight="1" x14ac:dyDescent="0.25">
      <c r="A194" s="249"/>
      <c r="B194" s="250" t="str">
        <f>IF(Table_1[[#This Row],[SISÄLLÖN NIMI]]="","",1)</f>
        <v/>
      </c>
      <c r="C194" s="251"/>
      <c r="D194" s="252" t="s">
        <v>18</v>
      </c>
      <c r="E194" s="253" t="s">
        <v>18</v>
      </c>
      <c r="F194" s="254" t="s">
        <v>18</v>
      </c>
      <c r="G194" s="253" t="s">
        <v>18</v>
      </c>
      <c r="H194" s="255" t="str">
        <f>IF(Table_1[[#This Row],[TOTEUTUSTAPA]]="b) Verkossa","Verkossa","")</f>
        <v/>
      </c>
      <c r="I194" s="256" t="str">
        <f>IF(Table_1[[#This Row],[SISÄLLÖN NIMI]]="","",1)</f>
        <v/>
      </c>
      <c r="J194" s="257"/>
      <c r="K194" s="250"/>
      <c r="L194" s="239">
        <f>Table_1[[#This Row],[Kävijämäärä a) lapset]]+Table_1[[#This Row],[Kävijämäärä b) aikuiset]]</f>
        <v>0</v>
      </c>
      <c r="M194" s="239">
        <f>IF(Table_1[[#This Row],[Kokonaiskävijämäärä]]&lt;1,0,SUM(Table_1[[#This Row],[Kävijämäärä a) lapset]]*Table_1[[#This Row],[Tapaamis-kerrat /osallistuja]]))</f>
        <v>0</v>
      </c>
      <c r="N194" s="239">
        <f>IF(Table_1[[#This Row],[Kokonaiskävijämäärä]]&lt;1,0,SUM(Table_1[[#This Row],[Kävijämäärä b) aikuiset]]*Table_1[[#This Row],[Tapaamis-kerrat /osallistuja]]))</f>
        <v>0</v>
      </c>
      <c r="O194" s="239">
        <f>IF(Table_1[[#This Row],[Kokonaiskävijämäärä]]&lt;1,0,Table_1[[#This Row],[Kokonaiskävijämäärä]]*Table_1[[#This Row],[Tapaamis-kerrat /osallistuja]])</f>
        <v>0</v>
      </c>
      <c r="P194" s="264"/>
      <c r="Q194" s="265"/>
    </row>
    <row r="195" spans="1:17" ht="15.75" customHeight="1" x14ac:dyDescent="0.25">
      <c r="A195" s="249"/>
      <c r="B195" s="250" t="str">
        <f>IF(Table_1[[#This Row],[SISÄLLÖN NIMI]]="","",1)</f>
        <v/>
      </c>
      <c r="C195" s="251"/>
      <c r="D195" s="252" t="s">
        <v>18</v>
      </c>
      <c r="E195" s="253" t="s">
        <v>18</v>
      </c>
      <c r="F195" s="254" t="s">
        <v>18</v>
      </c>
      <c r="G195" s="253" t="s">
        <v>18</v>
      </c>
      <c r="H195" s="255" t="str">
        <f>IF(Table_1[[#This Row],[TOTEUTUSTAPA]]="b) Verkossa","Verkossa","")</f>
        <v/>
      </c>
      <c r="I195" s="256" t="str">
        <f>IF(Table_1[[#This Row],[SISÄLLÖN NIMI]]="","",1)</f>
        <v/>
      </c>
      <c r="J195" s="257"/>
      <c r="K195" s="250"/>
      <c r="L195" s="239">
        <f>Table_1[[#This Row],[Kävijämäärä a) lapset]]+Table_1[[#This Row],[Kävijämäärä b) aikuiset]]</f>
        <v>0</v>
      </c>
      <c r="M195" s="239">
        <f>IF(Table_1[[#This Row],[Kokonaiskävijämäärä]]&lt;1,0,SUM(Table_1[[#This Row],[Kävijämäärä a) lapset]]*Table_1[[#This Row],[Tapaamis-kerrat /osallistuja]]))</f>
        <v>0</v>
      </c>
      <c r="N195" s="239">
        <f>IF(Table_1[[#This Row],[Kokonaiskävijämäärä]]&lt;1,0,SUM(Table_1[[#This Row],[Kävijämäärä b) aikuiset]]*Table_1[[#This Row],[Tapaamis-kerrat /osallistuja]]))</f>
        <v>0</v>
      </c>
      <c r="O195" s="239">
        <f>IF(Table_1[[#This Row],[Kokonaiskävijämäärä]]&lt;1,0,Table_1[[#This Row],[Kokonaiskävijämäärä]]*Table_1[[#This Row],[Tapaamis-kerrat /osallistuja]])</f>
        <v>0</v>
      </c>
      <c r="P195" s="264"/>
      <c r="Q195" s="265"/>
    </row>
    <row r="196" spans="1:17" ht="15.75" customHeight="1" x14ac:dyDescent="0.25">
      <c r="A196" s="249"/>
      <c r="B196" s="250" t="str">
        <f>IF(Table_1[[#This Row],[SISÄLLÖN NIMI]]="","",1)</f>
        <v/>
      </c>
      <c r="C196" s="251"/>
      <c r="D196" s="252" t="s">
        <v>18</v>
      </c>
      <c r="E196" s="253" t="s">
        <v>18</v>
      </c>
      <c r="F196" s="254" t="s">
        <v>18</v>
      </c>
      <c r="G196" s="253" t="s">
        <v>18</v>
      </c>
      <c r="H196" s="255" t="str">
        <f>IF(Table_1[[#This Row],[TOTEUTUSTAPA]]="b) Verkossa","Verkossa","")</f>
        <v/>
      </c>
      <c r="I196" s="256" t="str">
        <f>IF(Table_1[[#This Row],[SISÄLLÖN NIMI]]="","",1)</f>
        <v/>
      </c>
      <c r="J196" s="257"/>
      <c r="K196" s="250"/>
      <c r="L196" s="239">
        <f>Table_1[[#This Row],[Kävijämäärä a) lapset]]+Table_1[[#This Row],[Kävijämäärä b) aikuiset]]</f>
        <v>0</v>
      </c>
      <c r="M196" s="239">
        <f>IF(Table_1[[#This Row],[Kokonaiskävijämäärä]]&lt;1,0,SUM(Table_1[[#This Row],[Kävijämäärä a) lapset]]*Table_1[[#This Row],[Tapaamis-kerrat /osallistuja]]))</f>
        <v>0</v>
      </c>
      <c r="N196" s="239">
        <f>IF(Table_1[[#This Row],[Kokonaiskävijämäärä]]&lt;1,0,SUM(Table_1[[#This Row],[Kävijämäärä b) aikuiset]]*Table_1[[#This Row],[Tapaamis-kerrat /osallistuja]]))</f>
        <v>0</v>
      </c>
      <c r="O196" s="239">
        <f>IF(Table_1[[#This Row],[Kokonaiskävijämäärä]]&lt;1,0,Table_1[[#This Row],[Kokonaiskävijämäärä]]*Table_1[[#This Row],[Tapaamis-kerrat /osallistuja]])</f>
        <v>0</v>
      </c>
      <c r="P196" s="264"/>
      <c r="Q196" s="265"/>
    </row>
    <row r="197" spans="1:17" ht="15.75" customHeight="1" x14ac:dyDescent="0.25">
      <c r="A197" s="249"/>
      <c r="B197" s="250" t="str">
        <f>IF(Table_1[[#This Row],[SISÄLLÖN NIMI]]="","",1)</f>
        <v/>
      </c>
      <c r="C197" s="251"/>
      <c r="D197" s="252" t="s">
        <v>18</v>
      </c>
      <c r="E197" s="253" t="s">
        <v>18</v>
      </c>
      <c r="F197" s="254" t="s">
        <v>18</v>
      </c>
      <c r="G197" s="253" t="s">
        <v>18</v>
      </c>
      <c r="H197" s="255" t="str">
        <f>IF(Table_1[[#This Row],[TOTEUTUSTAPA]]="b) Verkossa","Verkossa","")</f>
        <v/>
      </c>
      <c r="I197" s="256" t="str">
        <f>IF(Table_1[[#This Row],[SISÄLLÖN NIMI]]="","",1)</f>
        <v/>
      </c>
      <c r="J197" s="257"/>
      <c r="K197" s="250"/>
      <c r="L197" s="239">
        <f>Table_1[[#This Row],[Kävijämäärä a) lapset]]+Table_1[[#This Row],[Kävijämäärä b) aikuiset]]</f>
        <v>0</v>
      </c>
      <c r="M197" s="239">
        <f>IF(Table_1[[#This Row],[Kokonaiskävijämäärä]]&lt;1,0,SUM(Table_1[[#This Row],[Kävijämäärä a) lapset]]*Table_1[[#This Row],[Tapaamis-kerrat /osallistuja]]))</f>
        <v>0</v>
      </c>
      <c r="N197" s="239">
        <f>IF(Table_1[[#This Row],[Kokonaiskävijämäärä]]&lt;1,0,SUM(Table_1[[#This Row],[Kävijämäärä b) aikuiset]]*Table_1[[#This Row],[Tapaamis-kerrat /osallistuja]]))</f>
        <v>0</v>
      </c>
      <c r="O197" s="239">
        <f>IF(Table_1[[#This Row],[Kokonaiskävijämäärä]]&lt;1,0,Table_1[[#This Row],[Kokonaiskävijämäärä]]*Table_1[[#This Row],[Tapaamis-kerrat /osallistuja]])</f>
        <v>0</v>
      </c>
      <c r="P197" s="264"/>
      <c r="Q197" s="265"/>
    </row>
    <row r="198" spans="1:17" ht="15.75" customHeight="1" x14ac:dyDescent="0.25">
      <c r="A198" s="249"/>
      <c r="B198" s="250" t="str">
        <f>IF(Table_1[[#This Row],[SISÄLLÖN NIMI]]="","",1)</f>
        <v/>
      </c>
      <c r="C198" s="251"/>
      <c r="D198" s="252" t="s">
        <v>18</v>
      </c>
      <c r="E198" s="253" t="s">
        <v>18</v>
      </c>
      <c r="F198" s="254" t="s">
        <v>18</v>
      </c>
      <c r="G198" s="253" t="s">
        <v>18</v>
      </c>
      <c r="H198" s="255" t="str">
        <f>IF(Table_1[[#This Row],[TOTEUTUSTAPA]]="b) Verkossa","Verkossa","")</f>
        <v/>
      </c>
      <c r="I198" s="256" t="str">
        <f>IF(Table_1[[#This Row],[SISÄLLÖN NIMI]]="","",1)</f>
        <v/>
      </c>
      <c r="J198" s="257"/>
      <c r="K198" s="250"/>
      <c r="L198" s="239">
        <f>Table_1[[#This Row],[Kävijämäärä a) lapset]]+Table_1[[#This Row],[Kävijämäärä b) aikuiset]]</f>
        <v>0</v>
      </c>
      <c r="M198" s="239">
        <f>IF(Table_1[[#This Row],[Kokonaiskävijämäärä]]&lt;1,0,SUM(Table_1[[#This Row],[Kävijämäärä a) lapset]]*Table_1[[#This Row],[Tapaamis-kerrat /osallistuja]]))</f>
        <v>0</v>
      </c>
      <c r="N198" s="239">
        <f>IF(Table_1[[#This Row],[Kokonaiskävijämäärä]]&lt;1,0,SUM(Table_1[[#This Row],[Kävijämäärä b) aikuiset]]*Table_1[[#This Row],[Tapaamis-kerrat /osallistuja]]))</f>
        <v>0</v>
      </c>
      <c r="O198" s="239">
        <f>IF(Table_1[[#This Row],[Kokonaiskävijämäärä]]&lt;1,0,Table_1[[#This Row],[Kokonaiskävijämäärä]]*Table_1[[#This Row],[Tapaamis-kerrat /osallistuja]])</f>
        <v>0</v>
      </c>
      <c r="P198" s="264"/>
      <c r="Q198" s="265"/>
    </row>
    <row r="199" spans="1:17" ht="15.75" customHeight="1" x14ac:dyDescent="0.25">
      <c r="A199" s="249"/>
      <c r="B199" s="250" t="str">
        <f>IF(Table_1[[#This Row],[SISÄLLÖN NIMI]]="","",1)</f>
        <v/>
      </c>
      <c r="C199" s="251"/>
      <c r="D199" s="252" t="s">
        <v>18</v>
      </c>
      <c r="E199" s="253" t="s">
        <v>18</v>
      </c>
      <c r="F199" s="254" t="s">
        <v>18</v>
      </c>
      <c r="G199" s="253" t="s">
        <v>18</v>
      </c>
      <c r="H199" s="255" t="str">
        <f>IF(Table_1[[#This Row],[TOTEUTUSTAPA]]="b) Verkossa","Verkossa","")</f>
        <v/>
      </c>
      <c r="I199" s="256" t="str">
        <f>IF(Table_1[[#This Row],[SISÄLLÖN NIMI]]="","",1)</f>
        <v/>
      </c>
      <c r="J199" s="257"/>
      <c r="K199" s="250"/>
      <c r="L199" s="239">
        <f>Table_1[[#This Row],[Kävijämäärä a) lapset]]+Table_1[[#This Row],[Kävijämäärä b) aikuiset]]</f>
        <v>0</v>
      </c>
      <c r="M199" s="239">
        <f>IF(Table_1[[#This Row],[Kokonaiskävijämäärä]]&lt;1,0,SUM(Table_1[[#This Row],[Kävijämäärä a) lapset]]*Table_1[[#This Row],[Tapaamis-kerrat /osallistuja]]))</f>
        <v>0</v>
      </c>
      <c r="N199" s="239">
        <f>IF(Table_1[[#This Row],[Kokonaiskävijämäärä]]&lt;1,0,SUM(Table_1[[#This Row],[Kävijämäärä b) aikuiset]]*Table_1[[#This Row],[Tapaamis-kerrat /osallistuja]]))</f>
        <v>0</v>
      </c>
      <c r="O199" s="239">
        <f>IF(Table_1[[#This Row],[Kokonaiskävijämäärä]]&lt;1,0,Table_1[[#This Row],[Kokonaiskävijämäärä]]*Table_1[[#This Row],[Tapaamis-kerrat /osallistuja]])</f>
        <v>0</v>
      </c>
      <c r="P199" s="264"/>
      <c r="Q199" s="265"/>
    </row>
    <row r="200" spans="1:17" ht="15.75" customHeight="1" x14ac:dyDescent="0.25">
      <c r="A200" s="249"/>
      <c r="B200" s="250" t="str">
        <f>IF(Table_1[[#This Row],[SISÄLLÖN NIMI]]="","",1)</f>
        <v/>
      </c>
      <c r="C200" s="251"/>
      <c r="D200" s="252" t="s">
        <v>18</v>
      </c>
      <c r="E200" s="253" t="s">
        <v>18</v>
      </c>
      <c r="F200" s="254" t="s">
        <v>18</v>
      </c>
      <c r="G200" s="253" t="s">
        <v>18</v>
      </c>
      <c r="H200" s="255" t="str">
        <f>IF(Table_1[[#This Row],[TOTEUTUSTAPA]]="b) Verkossa","Verkossa","")</f>
        <v/>
      </c>
      <c r="I200" s="256" t="str">
        <f>IF(Table_1[[#This Row],[SISÄLLÖN NIMI]]="","",1)</f>
        <v/>
      </c>
      <c r="J200" s="257"/>
      <c r="K200" s="250"/>
      <c r="L200" s="239">
        <f>Table_1[[#This Row],[Kävijämäärä a) lapset]]+Table_1[[#This Row],[Kävijämäärä b) aikuiset]]</f>
        <v>0</v>
      </c>
      <c r="M200" s="239">
        <f>IF(Table_1[[#This Row],[Kokonaiskävijämäärä]]&lt;1,0,SUM(Table_1[[#This Row],[Kävijämäärä a) lapset]]*Table_1[[#This Row],[Tapaamis-kerrat /osallistuja]]))</f>
        <v>0</v>
      </c>
      <c r="N200" s="239">
        <f>IF(Table_1[[#This Row],[Kokonaiskävijämäärä]]&lt;1,0,SUM(Table_1[[#This Row],[Kävijämäärä b) aikuiset]]*Table_1[[#This Row],[Tapaamis-kerrat /osallistuja]]))</f>
        <v>0</v>
      </c>
      <c r="O200" s="239">
        <f>IF(Table_1[[#This Row],[Kokonaiskävijämäärä]]&lt;1,0,Table_1[[#This Row],[Kokonaiskävijämäärä]]*Table_1[[#This Row],[Tapaamis-kerrat /osallistuja]])</f>
        <v>0</v>
      </c>
      <c r="P200" s="264"/>
      <c r="Q200" s="265"/>
    </row>
    <row r="201" spans="1:17" ht="15.75" customHeight="1" x14ac:dyDescent="0.25">
      <c r="A201" s="249"/>
      <c r="B201" s="250" t="str">
        <f>IF(Table_1[[#This Row],[SISÄLLÖN NIMI]]="","",1)</f>
        <v/>
      </c>
      <c r="C201" s="251"/>
      <c r="D201" s="252" t="s">
        <v>18</v>
      </c>
      <c r="E201" s="253" t="s">
        <v>18</v>
      </c>
      <c r="F201" s="254" t="s">
        <v>18</v>
      </c>
      <c r="G201" s="253" t="s">
        <v>18</v>
      </c>
      <c r="H201" s="255" t="str">
        <f>IF(Table_1[[#This Row],[TOTEUTUSTAPA]]="b) Verkossa","Verkossa","")</f>
        <v/>
      </c>
      <c r="I201" s="256" t="str">
        <f>IF(Table_1[[#This Row],[SISÄLLÖN NIMI]]="","",1)</f>
        <v/>
      </c>
      <c r="J201" s="257"/>
      <c r="K201" s="250"/>
      <c r="L201" s="239">
        <f>Table_1[[#This Row],[Kävijämäärä a) lapset]]+Table_1[[#This Row],[Kävijämäärä b) aikuiset]]</f>
        <v>0</v>
      </c>
      <c r="M201" s="239">
        <f>IF(Table_1[[#This Row],[Kokonaiskävijämäärä]]&lt;1,0,SUM(Table_1[[#This Row],[Kävijämäärä a) lapset]]*Table_1[[#This Row],[Tapaamis-kerrat /osallistuja]]))</f>
        <v>0</v>
      </c>
      <c r="N201" s="239">
        <f>IF(Table_1[[#This Row],[Kokonaiskävijämäärä]]&lt;1,0,SUM(Table_1[[#This Row],[Kävijämäärä b) aikuiset]]*Table_1[[#This Row],[Tapaamis-kerrat /osallistuja]]))</f>
        <v>0</v>
      </c>
      <c r="O201" s="239">
        <f>IF(Table_1[[#This Row],[Kokonaiskävijämäärä]]&lt;1,0,Table_1[[#This Row],[Kokonaiskävijämäärä]]*Table_1[[#This Row],[Tapaamis-kerrat /osallistuja]])</f>
        <v>0</v>
      </c>
      <c r="P201" s="264"/>
      <c r="Q201" s="265"/>
    </row>
    <row r="202" spans="1:17" ht="15.75" customHeight="1" x14ac:dyDescent="0.25">
      <c r="A202" s="249"/>
      <c r="B202" s="250" t="str">
        <f>IF(Table_1[[#This Row],[SISÄLLÖN NIMI]]="","",1)</f>
        <v/>
      </c>
      <c r="C202" s="251"/>
      <c r="D202" s="252" t="s">
        <v>18</v>
      </c>
      <c r="E202" s="253" t="s">
        <v>18</v>
      </c>
      <c r="F202" s="254" t="s">
        <v>18</v>
      </c>
      <c r="G202" s="253" t="s">
        <v>18</v>
      </c>
      <c r="H202" s="255" t="str">
        <f>IF(Table_1[[#This Row],[TOTEUTUSTAPA]]="b) Verkossa","Verkossa","")</f>
        <v/>
      </c>
      <c r="I202" s="256" t="str">
        <f>IF(Table_1[[#This Row],[SISÄLLÖN NIMI]]="","",1)</f>
        <v/>
      </c>
      <c r="J202" s="257"/>
      <c r="K202" s="250"/>
      <c r="L202" s="239">
        <f>Table_1[[#This Row],[Kävijämäärä a) lapset]]+Table_1[[#This Row],[Kävijämäärä b) aikuiset]]</f>
        <v>0</v>
      </c>
      <c r="M202" s="239">
        <f>IF(Table_1[[#This Row],[Kokonaiskävijämäärä]]&lt;1,0,SUM(Table_1[[#This Row],[Kävijämäärä a) lapset]]*Table_1[[#This Row],[Tapaamis-kerrat /osallistuja]]))</f>
        <v>0</v>
      </c>
      <c r="N202" s="239">
        <f>IF(Table_1[[#This Row],[Kokonaiskävijämäärä]]&lt;1,0,SUM(Table_1[[#This Row],[Kävijämäärä b) aikuiset]]*Table_1[[#This Row],[Tapaamis-kerrat /osallistuja]]))</f>
        <v>0</v>
      </c>
      <c r="O202" s="239">
        <f>IF(Table_1[[#This Row],[Kokonaiskävijämäärä]]&lt;1,0,Table_1[[#This Row],[Kokonaiskävijämäärä]]*Table_1[[#This Row],[Tapaamis-kerrat /osallistuja]])</f>
        <v>0</v>
      </c>
      <c r="P202" s="264"/>
      <c r="Q202" s="265"/>
    </row>
    <row r="203" spans="1:17" ht="15.75" customHeight="1" x14ac:dyDescent="0.25">
      <c r="A203" s="249"/>
      <c r="B203" s="250" t="str">
        <f>IF(Table_1[[#This Row],[SISÄLLÖN NIMI]]="","",1)</f>
        <v/>
      </c>
      <c r="C203" s="251"/>
      <c r="D203" s="252" t="s">
        <v>18</v>
      </c>
      <c r="E203" s="253" t="s">
        <v>18</v>
      </c>
      <c r="F203" s="254" t="s">
        <v>18</v>
      </c>
      <c r="G203" s="253" t="s">
        <v>18</v>
      </c>
      <c r="H203" s="255" t="str">
        <f>IF(Table_1[[#This Row],[TOTEUTUSTAPA]]="b) Verkossa","Verkossa","")</f>
        <v/>
      </c>
      <c r="I203" s="256" t="str">
        <f>IF(Table_1[[#This Row],[SISÄLLÖN NIMI]]="","",1)</f>
        <v/>
      </c>
      <c r="J203" s="257"/>
      <c r="K203" s="250"/>
      <c r="L203" s="239">
        <f>Table_1[[#This Row],[Kävijämäärä a) lapset]]+Table_1[[#This Row],[Kävijämäärä b) aikuiset]]</f>
        <v>0</v>
      </c>
      <c r="M203" s="239">
        <f>IF(Table_1[[#This Row],[Kokonaiskävijämäärä]]&lt;1,0,SUM(Table_1[[#This Row],[Kävijämäärä a) lapset]]*Table_1[[#This Row],[Tapaamis-kerrat /osallistuja]]))</f>
        <v>0</v>
      </c>
      <c r="N203" s="239">
        <f>IF(Table_1[[#This Row],[Kokonaiskävijämäärä]]&lt;1,0,SUM(Table_1[[#This Row],[Kävijämäärä b) aikuiset]]*Table_1[[#This Row],[Tapaamis-kerrat /osallistuja]]))</f>
        <v>0</v>
      </c>
      <c r="O203" s="239">
        <f>IF(Table_1[[#This Row],[Kokonaiskävijämäärä]]&lt;1,0,Table_1[[#This Row],[Kokonaiskävijämäärä]]*Table_1[[#This Row],[Tapaamis-kerrat /osallistuja]])</f>
        <v>0</v>
      </c>
      <c r="P203" s="264"/>
      <c r="Q203" s="265"/>
    </row>
    <row r="204" spans="1:17" ht="15.75" customHeight="1" x14ac:dyDescent="0.25">
      <c r="A204" s="249"/>
      <c r="B204" s="250" t="str">
        <f>IF(Table_1[[#This Row],[SISÄLLÖN NIMI]]="","",1)</f>
        <v/>
      </c>
      <c r="C204" s="251"/>
      <c r="D204" s="252" t="s">
        <v>18</v>
      </c>
      <c r="E204" s="253" t="s">
        <v>18</v>
      </c>
      <c r="F204" s="254" t="s">
        <v>18</v>
      </c>
      <c r="G204" s="253" t="s">
        <v>18</v>
      </c>
      <c r="H204" s="255" t="str">
        <f>IF(Table_1[[#This Row],[TOTEUTUSTAPA]]="b) Verkossa","Verkossa","")</f>
        <v/>
      </c>
      <c r="I204" s="256" t="str">
        <f>IF(Table_1[[#This Row],[SISÄLLÖN NIMI]]="","",1)</f>
        <v/>
      </c>
      <c r="J204" s="257"/>
      <c r="K204" s="250"/>
      <c r="L204" s="239">
        <f>Table_1[[#This Row],[Kävijämäärä a) lapset]]+Table_1[[#This Row],[Kävijämäärä b) aikuiset]]</f>
        <v>0</v>
      </c>
      <c r="M204" s="239">
        <f>IF(Table_1[[#This Row],[Kokonaiskävijämäärä]]&lt;1,0,SUM(Table_1[[#This Row],[Kävijämäärä a) lapset]]*Table_1[[#This Row],[Tapaamis-kerrat /osallistuja]]))</f>
        <v>0</v>
      </c>
      <c r="N204" s="239">
        <f>IF(Table_1[[#This Row],[Kokonaiskävijämäärä]]&lt;1,0,SUM(Table_1[[#This Row],[Kävijämäärä b) aikuiset]]*Table_1[[#This Row],[Tapaamis-kerrat /osallistuja]]))</f>
        <v>0</v>
      </c>
      <c r="O204" s="239">
        <f>IF(Table_1[[#This Row],[Kokonaiskävijämäärä]]&lt;1,0,Table_1[[#This Row],[Kokonaiskävijämäärä]]*Table_1[[#This Row],[Tapaamis-kerrat /osallistuja]])</f>
        <v>0</v>
      </c>
      <c r="P204" s="264"/>
      <c r="Q204" s="265"/>
    </row>
    <row r="205" spans="1:17" ht="15.75" customHeight="1" x14ac:dyDescent="0.25">
      <c r="A205" s="249"/>
      <c r="B205" s="250" t="str">
        <f>IF(Table_1[[#This Row],[SISÄLLÖN NIMI]]="","",1)</f>
        <v/>
      </c>
      <c r="C205" s="251"/>
      <c r="D205" s="252" t="s">
        <v>18</v>
      </c>
      <c r="E205" s="253" t="s">
        <v>18</v>
      </c>
      <c r="F205" s="254" t="s">
        <v>18</v>
      </c>
      <c r="G205" s="253" t="s">
        <v>18</v>
      </c>
      <c r="H205" s="255" t="str">
        <f>IF(Table_1[[#This Row],[TOTEUTUSTAPA]]="b) Verkossa","Verkossa","")</f>
        <v/>
      </c>
      <c r="I205" s="256" t="str">
        <f>IF(Table_1[[#This Row],[SISÄLLÖN NIMI]]="","",1)</f>
        <v/>
      </c>
      <c r="J205" s="257"/>
      <c r="K205" s="250"/>
      <c r="L205" s="239">
        <f>Table_1[[#This Row],[Kävijämäärä a) lapset]]+Table_1[[#This Row],[Kävijämäärä b) aikuiset]]</f>
        <v>0</v>
      </c>
      <c r="M205" s="239">
        <f>IF(Table_1[[#This Row],[Kokonaiskävijämäärä]]&lt;1,0,SUM(Table_1[[#This Row],[Kävijämäärä a) lapset]]*Table_1[[#This Row],[Tapaamis-kerrat /osallistuja]]))</f>
        <v>0</v>
      </c>
      <c r="N205" s="239">
        <f>IF(Table_1[[#This Row],[Kokonaiskävijämäärä]]&lt;1,0,SUM(Table_1[[#This Row],[Kävijämäärä b) aikuiset]]*Table_1[[#This Row],[Tapaamis-kerrat /osallistuja]]))</f>
        <v>0</v>
      </c>
      <c r="O205" s="239">
        <f>IF(Table_1[[#This Row],[Kokonaiskävijämäärä]]&lt;1,0,Table_1[[#This Row],[Kokonaiskävijämäärä]]*Table_1[[#This Row],[Tapaamis-kerrat /osallistuja]])</f>
        <v>0</v>
      </c>
      <c r="P205" s="264"/>
      <c r="Q205" s="265"/>
    </row>
    <row r="206" spans="1:17" ht="15.75" customHeight="1" x14ac:dyDescent="0.25">
      <c r="A206" s="249"/>
      <c r="B206" s="250" t="str">
        <f>IF(Table_1[[#This Row],[SISÄLLÖN NIMI]]="","",1)</f>
        <v/>
      </c>
      <c r="C206" s="251"/>
      <c r="D206" s="252" t="s">
        <v>18</v>
      </c>
      <c r="E206" s="253" t="s">
        <v>18</v>
      </c>
      <c r="F206" s="254" t="s">
        <v>18</v>
      </c>
      <c r="G206" s="253" t="s">
        <v>18</v>
      </c>
      <c r="H206" s="255" t="str">
        <f>IF(Table_1[[#This Row],[TOTEUTUSTAPA]]="b) Verkossa","Verkossa","")</f>
        <v/>
      </c>
      <c r="I206" s="256" t="str">
        <f>IF(Table_1[[#This Row],[SISÄLLÖN NIMI]]="","",1)</f>
        <v/>
      </c>
      <c r="J206" s="257"/>
      <c r="K206" s="250"/>
      <c r="L206" s="239">
        <f>Table_1[[#This Row],[Kävijämäärä a) lapset]]+Table_1[[#This Row],[Kävijämäärä b) aikuiset]]</f>
        <v>0</v>
      </c>
      <c r="M206" s="239">
        <f>IF(Table_1[[#This Row],[Kokonaiskävijämäärä]]&lt;1,0,SUM(Table_1[[#This Row],[Kävijämäärä a) lapset]]*Table_1[[#This Row],[Tapaamis-kerrat /osallistuja]]))</f>
        <v>0</v>
      </c>
      <c r="N206" s="239">
        <f>IF(Table_1[[#This Row],[Kokonaiskävijämäärä]]&lt;1,0,SUM(Table_1[[#This Row],[Kävijämäärä b) aikuiset]]*Table_1[[#This Row],[Tapaamis-kerrat /osallistuja]]))</f>
        <v>0</v>
      </c>
      <c r="O206" s="239">
        <f>IF(Table_1[[#This Row],[Kokonaiskävijämäärä]]&lt;1,0,Table_1[[#This Row],[Kokonaiskävijämäärä]]*Table_1[[#This Row],[Tapaamis-kerrat /osallistuja]])</f>
        <v>0</v>
      </c>
      <c r="P206" s="264"/>
      <c r="Q206" s="265"/>
    </row>
    <row r="207" spans="1:17" ht="15.75" customHeight="1" x14ac:dyDescent="0.25">
      <c r="A207" s="249"/>
      <c r="B207" s="250" t="str">
        <f>IF(Table_1[[#This Row],[SISÄLLÖN NIMI]]="","",1)</f>
        <v/>
      </c>
      <c r="C207" s="251"/>
      <c r="D207" s="252" t="s">
        <v>18</v>
      </c>
      <c r="E207" s="253" t="s">
        <v>18</v>
      </c>
      <c r="F207" s="254" t="s">
        <v>18</v>
      </c>
      <c r="G207" s="253" t="s">
        <v>18</v>
      </c>
      <c r="H207" s="255" t="str">
        <f>IF(Table_1[[#This Row],[TOTEUTUSTAPA]]="b) Verkossa","Verkossa","")</f>
        <v/>
      </c>
      <c r="I207" s="256" t="str">
        <f>IF(Table_1[[#This Row],[SISÄLLÖN NIMI]]="","",1)</f>
        <v/>
      </c>
      <c r="J207" s="257"/>
      <c r="K207" s="250"/>
      <c r="L207" s="239">
        <f>Table_1[[#This Row],[Kävijämäärä a) lapset]]+Table_1[[#This Row],[Kävijämäärä b) aikuiset]]</f>
        <v>0</v>
      </c>
      <c r="M207" s="239">
        <f>IF(Table_1[[#This Row],[Kokonaiskävijämäärä]]&lt;1,0,SUM(Table_1[[#This Row],[Kävijämäärä a) lapset]]*Table_1[[#This Row],[Tapaamis-kerrat /osallistuja]]))</f>
        <v>0</v>
      </c>
      <c r="N207" s="239">
        <f>IF(Table_1[[#This Row],[Kokonaiskävijämäärä]]&lt;1,0,SUM(Table_1[[#This Row],[Kävijämäärä b) aikuiset]]*Table_1[[#This Row],[Tapaamis-kerrat /osallistuja]]))</f>
        <v>0</v>
      </c>
      <c r="O207" s="239">
        <f>IF(Table_1[[#This Row],[Kokonaiskävijämäärä]]&lt;1,0,Table_1[[#This Row],[Kokonaiskävijämäärä]]*Table_1[[#This Row],[Tapaamis-kerrat /osallistuja]])</f>
        <v>0</v>
      </c>
      <c r="P207" s="264"/>
      <c r="Q207" s="265"/>
    </row>
    <row r="208" spans="1:17" ht="15.75" customHeight="1" x14ac:dyDescent="0.25">
      <c r="A208" s="249"/>
      <c r="B208" s="250" t="str">
        <f>IF(Table_1[[#This Row],[SISÄLLÖN NIMI]]="","",1)</f>
        <v/>
      </c>
      <c r="C208" s="251"/>
      <c r="D208" s="252" t="s">
        <v>18</v>
      </c>
      <c r="E208" s="253" t="s">
        <v>18</v>
      </c>
      <c r="F208" s="254" t="s">
        <v>18</v>
      </c>
      <c r="G208" s="253" t="s">
        <v>18</v>
      </c>
      <c r="H208" s="255" t="str">
        <f>IF(Table_1[[#This Row],[TOTEUTUSTAPA]]="b) Verkossa","Verkossa","")</f>
        <v/>
      </c>
      <c r="I208" s="256" t="str">
        <f>IF(Table_1[[#This Row],[SISÄLLÖN NIMI]]="","",1)</f>
        <v/>
      </c>
      <c r="J208" s="257"/>
      <c r="K208" s="250"/>
      <c r="L208" s="239">
        <f>Table_1[[#This Row],[Kävijämäärä a) lapset]]+Table_1[[#This Row],[Kävijämäärä b) aikuiset]]</f>
        <v>0</v>
      </c>
      <c r="M208" s="239">
        <f>IF(Table_1[[#This Row],[Kokonaiskävijämäärä]]&lt;1,0,SUM(Table_1[[#This Row],[Kävijämäärä a) lapset]]*Table_1[[#This Row],[Tapaamis-kerrat /osallistuja]]))</f>
        <v>0</v>
      </c>
      <c r="N208" s="239">
        <f>IF(Table_1[[#This Row],[Kokonaiskävijämäärä]]&lt;1,0,SUM(Table_1[[#This Row],[Kävijämäärä b) aikuiset]]*Table_1[[#This Row],[Tapaamis-kerrat /osallistuja]]))</f>
        <v>0</v>
      </c>
      <c r="O208" s="239">
        <f>IF(Table_1[[#This Row],[Kokonaiskävijämäärä]]&lt;1,0,Table_1[[#This Row],[Kokonaiskävijämäärä]]*Table_1[[#This Row],[Tapaamis-kerrat /osallistuja]])</f>
        <v>0</v>
      </c>
      <c r="P208" s="264"/>
      <c r="Q208" s="265"/>
    </row>
    <row r="209" spans="1:17" ht="15.75" customHeight="1" x14ac:dyDescent="0.25">
      <c r="A209" s="249"/>
      <c r="B209" s="250" t="str">
        <f>IF(Table_1[[#This Row],[SISÄLLÖN NIMI]]="","",1)</f>
        <v/>
      </c>
      <c r="C209" s="251"/>
      <c r="D209" s="252" t="s">
        <v>18</v>
      </c>
      <c r="E209" s="253" t="s">
        <v>18</v>
      </c>
      <c r="F209" s="254" t="s">
        <v>18</v>
      </c>
      <c r="G209" s="253" t="s">
        <v>18</v>
      </c>
      <c r="H209" s="255" t="str">
        <f>IF(Table_1[[#This Row],[TOTEUTUSTAPA]]="b) Verkossa","Verkossa","")</f>
        <v/>
      </c>
      <c r="I209" s="256" t="str">
        <f>IF(Table_1[[#This Row],[SISÄLLÖN NIMI]]="","",1)</f>
        <v/>
      </c>
      <c r="J209" s="257"/>
      <c r="K209" s="250"/>
      <c r="L209" s="239">
        <f>Table_1[[#This Row],[Kävijämäärä a) lapset]]+Table_1[[#This Row],[Kävijämäärä b) aikuiset]]</f>
        <v>0</v>
      </c>
      <c r="M209" s="239">
        <f>IF(Table_1[[#This Row],[Kokonaiskävijämäärä]]&lt;1,0,SUM(Table_1[[#This Row],[Kävijämäärä a) lapset]]*Table_1[[#This Row],[Tapaamis-kerrat /osallistuja]]))</f>
        <v>0</v>
      </c>
      <c r="N209" s="239">
        <f>IF(Table_1[[#This Row],[Kokonaiskävijämäärä]]&lt;1,0,SUM(Table_1[[#This Row],[Kävijämäärä b) aikuiset]]*Table_1[[#This Row],[Tapaamis-kerrat /osallistuja]]))</f>
        <v>0</v>
      </c>
      <c r="O209" s="239">
        <f>IF(Table_1[[#This Row],[Kokonaiskävijämäärä]]&lt;1,0,Table_1[[#This Row],[Kokonaiskävijämäärä]]*Table_1[[#This Row],[Tapaamis-kerrat /osallistuja]])</f>
        <v>0</v>
      </c>
      <c r="P209" s="264"/>
      <c r="Q209" s="265"/>
    </row>
    <row r="210" spans="1:17" ht="15.75" customHeight="1" x14ac:dyDescent="0.25">
      <c r="A210" s="249"/>
      <c r="B210" s="250" t="str">
        <f>IF(Table_1[[#This Row],[SISÄLLÖN NIMI]]="","",1)</f>
        <v/>
      </c>
      <c r="C210" s="251"/>
      <c r="D210" s="252" t="s">
        <v>18</v>
      </c>
      <c r="E210" s="253" t="s">
        <v>18</v>
      </c>
      <c r="F210" s="254" t="s">
        <v>18</v>
      </c>
      <c r="G210" s="253" t="s">
        <v>18</v>
      </c>
      <c r="H210" s="255" t="str">
        <f>IF(Table_1[[#This Row],[TOTEUTUSTAPA]]="b) Verkossa","Verkossa","")</f>
        <v/>
      </c>
      <c r="I210" s="256" t="str">
        <f>IF(Table_1[[#This Row],[SISÄLLÖN NIMI]]="","",1)</f>
        <v/>
      </c>
      <c r="J210" s="257"/>
      <c r="K210" s="250"/>
      <c r="L210" s="239">
        <f>Table_1[[#This Row],[Kävijämäärä a) lapset]]+Table_1[[#This Row],[Kävijämäärä b) aikuiset]]</f>
        <v>0</v>
      </c>
      <c r="M210" s="239">
        <f>IF(Table_1[[#This Row],[Kokonaiskävijämäärä]]&lt;1,0,SUM(Table_1[[#This Row],[Kävijämäärä a) lapset]]*Table_1[[#This Row],[Tapaamis-kerrat /osallistuja]]))</f>
        <v>0</v>
      </c>
      <c r="N210" s="239">
        <f>IF(Table_1[[#This Row],[Kokonaiskävijämäärä]]&lt;1,0,SUM(Table_1[[#This Row],[Kävijämäärä b) aikuiset]]*Table_1[[#This Row],[Tapaamis-kerrat /osallistuja]]))</f>
        <v>0</v>
      </c>
      <c r="O210" s="239">
        <f>IF(Table_1[[#This Row],[Kokonaiskävijämäärä]]&lt;1,0,Table_1[[#This Row],[Kokonaiskävijämäärä]]*Table_1[[#This Row],[Tapaamis-kerrat /osallistuja]])</f>
        <v>0</v>
      </c>
      <c r="P210" s="264"/>
      <c r="Q210" s="265"/>
    </row>
    <row r="211" spans="1:17" ht="15.75" customHeight="1" x14ac:dyDescent="0.25">
      <c r="A211" s="249"/>
      <c r="B211" s="250" t="str">
        <f>IF(Table_1[[#This Row],[SISÄLLÖN NIMI]]="","",1)</f>
        <v/>
      </c>
      <c r="C211" s="251"/>
      <c r="D211" s="252" t="s">
        <v>18</v>
      </c>
      <c r="E211" s="253" t="s">
        <v>18</v>
      </c>
      <c r="F211" s="254" t="s">
        <v>18</v>
      </c>
      <c r="G211" s="253" t="s">
        <v>18</v>
      </c>
      <c r="H211" s="255" t="str">
        <f>IF(Table_1[[#This Row],[TOTEUTUSTAPA]]="b) Verkossa","Verkossa","")</f>
        <v/>
      </c>
      <c r="I211" s="256" t="str">
        <f>IF(Table_1[[#This Row],[SISÄLLÖN NIMI]]="","",1)</f>
        <v/>
      </c>
      <c r="J211" s="257"/>
      <c r="K211" s="250"/>
      <c r="L211" s="239">
        <f>Table_1[[#This Row],[Kävijämäärä a) lapset]]+Table_1[[#This Row],[Kävijämäärä b) aikuiset]]</f>
        <v>0</v>
      </c>
      <c r="M211" s="239">
        <f>IF(Table_1[[#This Row],[Kokonaiskävijämäärä]]&lt;1,0,SUM(Table_1[[#This Row],[Kävijämäärä a) lapset]]*Table_1[[#This Row],[Tapaamis-kerrat /osallistuja]]))</f>
        <v>0</v>
      </c>
      <c r="N211" s="239">
        <f>IF(Table_1[[#This Row],[Kokonaiskävijämäärä]]&lt;1,0,SUM(Table_1[[#This Row],[Kävijämäärä b) aikuiset]]*Table_1[[#This Row],[Tapaamis-kerrat /osallistuja]]))</f>
        <v>0</v>
      </c>
      <c r="O211" s="239">
        <f>IF(Table_1[[#This Row],[Kokonaiskävijämäärä]]&lt;1,0,Table_1[[#This Row],[Kokonaiskävijämäärä]]*Table_1[[#This Row],[Tapaamis-kerrat /osallistuja]])</f>
        <v>0</v>
      </c>
      <c r="P211" s="264"/>
      <c r="Q211" s="265"/>
    </row>
    <row r="212" spans="1:17" ht="15.75" customHeight="1" x14ac:dyDescent="0.25">
      <c r="A212" s="249"/>
      <c r="B212" s="250" t="str">
        <f>IF(Table_1[[#This Row],[SISÄLLÖN NIMI]]="","",1)</f>
        <v/>
      </c>
      <c r="C212" s="251"/>
      <c r="D212" s="252" t="s">
        <v>18</v>
      </c>
      <c r="E212" s="253" t="s">
        <v>18</v>
      </c>
      <c r="F212" s="254" t="s">
        <v>18</v>
      </c>
      <c r="G212" s="253" t="s">
        <v>18</v>
      </c>
      <c r="H212" s="255" t="str">
        <f>IF(Table_1[[#This Row],[TOTEUTUSTAPA]]="b) Verkossa","Verkossa","")</f>
        <v/>
      </c>
      <c r="I212" s="256" t="str">
        <f>IF(Table_1[[#This Row],[SISÄLLÖN NIMI]]="","",1)</f>
        <v/>
      </c>
      <c r="J212" s="257"/>
      <c r="K212" s="250"/>
      <c r="L212" s="239">
        <f>Table_1[[#This Row],[Kävijämäärä a) lapset]]+Table_1[[#This Row],[Kävijämäärä b) aikuiset]]</f>
        <v>0</v>
      </c>
      <c r="M212" s="239">
        <f>IF(Table_1[[#This Row],[Kokonaiskävijämäärä]]&lt;1,0,SUM(Table_1[[#This Row],[Kävijämäärä a) lapset]]*Table_1[[#This Row],[Tapaamis-kerrat /osallistuja]]))</f>
        <v>0</v>
      </c>
      <c r="N212" s="239">
        <f>IF(Table_1[[#This Row],[Kokonaiskävijämäärä]]&lt;1,0,SUM(Table_1[[#This Row],[Kävijämäärä b) aikuiset]]*Table_1[[#This Row],[Tapaamis-kerrat /osallistuja]]))</f>
        <v>0</v>
      </c>
      <c r="O212" s="239">
        <f>IF(Table_1[[#This Row],[Kokonaiskävijämäärä]]&lt;1,0,Table_1[[#This Row],[Kokonaiskävijämäärä]]*Table_1[[#This Row],[Tapaamis-kerrat /osallistuja]])</f>
        <v>0</v>
      </c>
      <c r="P212" s="264"/>
      <c r="Q212" s="265"/>
    </row>
    <row r="213" spans="1:17" ht="15.75" customHeight="1" x14ac:dyDescent="0.25">
      <c r="A213" s="249"/>
      <c r="B213" s="250" t="str">
        <f>IF(Table_1[[#This Row],[SISÄLLÖN NIMI]]="","",1)</f>
        <v/>
      </c>
      <c r="C213" s="251"/>
      <c r="D213" s="252" t="s">
        <v>18</v>
      </c>
      <c r="E213" s="253" t="s">
        <v>18</v>
      </c>
      <c r="F213" s="254" t="s">
        <v>18</v>
      </c>
      <c r="G213" s="253" t="s">
        <v>18</v>
      </c>
      <c r="H213" s="255" t="str">
        <f>IF(Table_1[[#This Row],[TOTEUTUSTAPA]]="b) Verkossa","Verkossa","")</f>
        <v/>
      </c>
      <c r="I213" s="256" t="str">
        <f>IF(Table_1[[#This Row],[SISÄLLÖN NIMI]]="","",1)</f>
        <v/>
      </c>
      <c r="J213" s="257"/>
      <c r="K213" s="250"/>
      <c r="L213" s="239">
        <f>Table_1[[#This Row],[Kävijämäärä a) lapset]]+Table_1[[#This Row],[Kävijämäärä b) aikuiset]]</f>
        <v>0</v>
      </c>
      <c r="M213" s="239">
        <f>IF(Table_1[[#This Row],[Kokonaiskävijämäärä]]&lt;1,0,SUM(Table_1[[#This Row],[Kävijämäärä a) lapset]]*Table_1[[#This Row],[Tapaamis-kerrat /osallistuja]]))</f>
        <v>0</v>
      </c>
      <c r="N213" s="239">
        <f>IF(Table_1[[#This Row],[Kokonaiskävijämäärä]]&lt;1,0,SUM(Table_1[[#This Row],[Kävijämäärä b) aikuiset]]*Table_1[[#This Row],[Tapaamis-kerrat /osallistuja]]))</f>
        <v>0</v>
      </c>
      <c r="O213" s="239">
        <f>IF(Table_1[[#This Row],[Kokonaiskävijämäärä]]&lt;1,0,Table_1[[#This Row],[Kokonaiskävijämäärä]]*Table_1[[#This Row],[Tapaamis-kerrat /osallistuja]])</f>
        <v>0</v>
      </c>
      <c r="P213" s="264"/>
      <c r="Q213" s="265"/>
    </row>
    <row r="214" spans="1:17" ht="15.75" customHeight="1" x14ac:dyDescent="0.25">
      <c r="A214" s="249"/>
      <c r="B214" s="250" t="str">
        <f>IF(Table_1[[#This Row],[SISÄLLÖN NIMI]]="","",1)</f>
        <v/>
      </c>
      <c r="C214" s="251"/>
      <c r="D214" s="252" t="s">
        <v>18</v>
      </c>
      <c r="E214" s="253" t="s">
        <v>18</v>
      </c>
      <c r="F214" s="254" t="s">
        <v>18</v>
      </c>
      <c r="G214" s="253" t="s">
        <v>18</v>
      </c>
      <c r="H214" s="255" t="str">
        <f>IF(Table_1[[#This Row],[TOTEUTUSTAPA]]="b) Verkossa","Verkossa","")</f>
        <v/>
      </c>
      <c r="I214" s="256" t="str">
        <f>IF(Table_1[[#This Row],[SISÄLLÖN NIMI]]="","",1)</f>
        <v/>
      </c>
      <c r="J214" s="257"/>
      <c r="K214" s="250"/>
      <c r="L214" s="239">
        <f>Table_1[[#This Row],[Kävijämäärä a) lapset]]+Table_1[[#This Row],[Kävijämäärä b) aikuiset]]</f>
        <v>0</v>
      </c>
      <c r="M214" s="239">
        <f>IF(Table_1[[#This Row],[Kokonaiskävijämäärä]]&lt;1,0,SUM(Table_1[[#This Row],[Kävijämäärä a) lapset]]*Table_1[[#This Row],[Tapaamis-kerrat /osallistuja]]))</f>
        <v>0</v>
      </c>
      <c r="N214" s="239">
        <f>IF(Table_1[[#This Row],[Kokonaiskävijämäärä]]&lt;1,0,SUM(Table_1[[#This Row],[Kävijämäärä b) aikuiset]]*Table_1[[#This Row],[Tapaamis-kerrat /osallistuja]]))</f>
        <v>0</v>
      </c>
      <c r="O214" s="239">
        <f>IF(Table_1[[#This Row],[Kokonaiskävijämäärä]]&lt;1,0,Table_1[[#This Row],[Kokonaiskävijämäärä]]*Table_1[[#This Row],[Tapaamis-kerrat /osallistuja]])</f>
        <v>0</v>
      </c>
      <c r="P214" s="264"/>
      <c r="Q214" s="265"/>
    </row>
    <row r="215" spans="1:17" ht="15.75" customHeight="1" x14ac:dyDescent="0.25">
      <c r="A215" s="249"/>
      <c r="B215" s="250" t="str">
        <f>IF(Table_1[[#This Row],[SISÄLLÖN NIMI]]="","",1)</f>
        <v/>
      </c>
      <c r="C215" s="251"/>
      <c r="D215" s="252" t="s">
        <v>18</v>
      </c>
      <c r="E215" s="253" t="s">
        <v>18</v>
      </c>
      <c r="F215" s="254" t="s">
        <v>18</v>
      </c>
      <c r="G215" s="253" t="s">
        <v>18</v>
      </c>
      <c r="H215" s="255" t="str">
        <f>IF(Table_1[[#This Row],[TOTEUTUSTAPA]]="b) Verkossa","Verkossa","")</f>
        <v/>
      </c>
      <c r="I215" s="256" t="str">
        <f>IF(Table_1[[#This Row],[SISÄLLÖN NIMI]]="","",1)</f>
        <v/>
      </c>
      <c r="J215" s="257"/>
      <c r="K215" s="250"/>
      <c r="L215" s="239">
        <f>Table_1[[#This Row],[Kävijämäärä a) lapset]]+Table_1[[#This Row],[Kävijämäärä b) aikuiset]]</f>
        <v>0</v>
      </c>
      <c r="M215" s="239">
        <f>IF(Table_1[[#This Row],[Kokonaiskävijämäärä]]&lt;1,0,SUM(Table_1[[#This Row],[Kävijämäärä a) lapset]]*Table_1[[#This Row],[Tapaamis-kerrat /osallistuja]]))</f>
        <v>0</v>
      </c>
      <c r="N215" s="239">
        <f>IF(Table_1[[#This Row],[Kokonaiskävijämäärä]]&lt;1,0,SUM(Table_1[[#This Row],[Kävijämäärä b) aikuiset]]*Table_1[[#This Row],[Tapaamis-kerrat /osallistuja]]))</f>
        <v>0</v>
      </c>
      <c r="O215" s="239">
        <f>IF(Table_1[[#This Row],[Kokonaiskävijämäärä]]&lt;1,0,Table_1[[#This Row],[Kokonaiskävijämäärä]]*Table_1[[#This Row],[Tapaamis-kerrat /osallistuja]])</f>
        <v>0</v>
      </c>
      <c r="P215" s="264"/>
      <c r="Q215" s="265"/>
    </row>
    <row r="216" spans="1:17" ht="15.75" customHeight="1" x14ac:dyDescent="0.25">
      <c r="A216" s="249"/>
      <c r="B216" s="250" t="str">
        <f>IF(Table_1[[#This Row],[SISÄLLÖN NIMI]]="","",1)</f>
        <v/>
      </c>
      <c r="C216" s="251"/>
      <c r="D216" s="252" t="s">
        <v>18</v>
      </c>
      <c r="E216" s="253" t="s">
        <v>18</v>
      </c>
      <c r="F216" s="254" t="s">
        <v>18</v>
      </c>
      <c r="G216" s="253" t="s">
        <v>18</v>
      </c>
      <c r="H216" s="255" t="str">
        <f>IF(Table_1[[#This Row],[TOTEUTUSTAPA]]="b) Verkossa","Verkossa","")</f>
        <v/>
      </c>
      <c r="I216" s="256" t="str">
        <f>IF(Table_1[[#This Row],[SISÄLLÖN NIMI]]="","",1)</f>
        <v/>
      </c>
      <c r="J216" s="257"/>
      <c r="K216" s="250"/>
      <c r="L216" s="239">
        <f>Table_1[[#This Row],[Kävijämäärä a) lapset]]+Table_1[[#This Row],[Kävijämäärä b) aikuiset]]</f>
        <v>0</v>
      </c>
      <c r="M216" s="239">
        <f>IF(Table_1[[#This Row],[Kokonaiskävijämäärä]]&lt;1,0,SUM(Table_1[[#This Row],[Kävijämäärä a) lapset]]*Table_1[[#This Row],[Tapaamis-kerrat /osallistuja]]))</f>
        <v>0</v>
      </c>
      <c r="N216" s="239">
        <f>IF(Table_1[[#This Row],[Kokonaiskävijämäärä]]&lt;1,0,SUM(Table_1[[#This Row],[Kävijämäärä b) aikuiset]]*Table_1[[#This Row],[Tapaamis-kerrat /osallistuja]]))</f>
        <v>0</v>
      </c>
      <c r="O216" s="239">
        <f>IF(Table_1[[#This Row],[Kokonaiskävijämäärä]]&lt;1,0,Table_1[[#This Row],[Kokonaiskävijämäärä]]*Table_1[[#This Row],[Tapaamis-kerrat /osallistuja]])</f>
        <v>0</v>
      </c>
      <c r="P216" s="264"/>
      <c r="Q216" s="265"/>
    </row>
    <row r="217" spans="1:17" ht="15.75" customHeight="1" x14ac:dyDescent="0.25">
      <c r="A217" s="249"/>
      <c r="B217" s="250" t="str">
        <f>IF(Table_1[[#This Row],[SISÄLLÖN NIMI]]="","",1)</f>
        <v/>
      </c>
      <c r="C217" s="251"/>
      <c r="D217" s="252" t="s">
        <v>18</v>
      </c>
      <c r="E217" s="253" t="s">
        <v>18</v>
      </c>
      <c r="F217" s="254" t="s">
        <v>18</v>
      </c>
      <c r="G217" s="253" t="s">
        <v>18</v>
      </c>
      <c r="H217" s="255" t="str">
        <f>IF(Table_1[[#This Row],[TOTEUTUSTAPA]]="b) Verkossa","Verkossa","")</f>
        <v/>
      </c>
      <c r="I217" s="256" t="str">
        <f>IF(Table_1[[#This Row],[SISÄLLÖN NIMI]]="","",1)</f>
        <v/>
      </c>
      <c r="J217" s="257"/>
      <c r="K217" s="250"/>
      <c r="L217" s="239">
        <f>Table_1[[#This Row],[Kävijämäärä a) lapset]]+Table_1[[#This Row],[Kävijämäärä b) aikuiset]]</f>
        <v>0</v>
      </c>
      <c r="M217" s="239">
        <f>IF(Table_1[[#This Row],[Kokonaiskävijämäärä]]&lt;1,0,SUM(Table_1[[#This Row],[Kävijämäärä a) lapset]]*Table_1[[#This Row],[Tapaamis-kerrat /osallistuja]]))</f>
        <v>0</v>
      </c>
      <c r="N217" s="239">
        <f>IF(Table_1[[#This Row],[Kokonaiskävijämäärä]]&lt;1,0,SUM(Table_1[[#This Row],[Kävijämäärä b) aikuiset]]*Table_1[[#This Row],[Tapaamis-kerrat /osallistuja]]))</f>
        <v>0</v>
      </c>
      <c r="O217" s="239">
        <f>IF(Table_1[[#This Row],[Kokonaiskävijämäärä]]&lt;1,0,Table_1[[#This Row],[Kokonaiskävijämäärä]]*Table_1[[#This Row],[Tapaamis-kerrat /osallistuja]])</f>
        <v>0</v>
      </c>
      <c r="P217" s="264"/>
      <c r="Q217" s="265"/>
    </row>
    <row r="218" spans="1:17" ht="15.75" customHeight="1" x14ac:dyDescent="0.25">
      <c r="A218" s="249"/>
      <c r="B218" s="250" t="str">
        <f>IF(Table_1[[#This Row],[SISÄLLÖN NIMI]]="","",1)</f>
        <v/>
      </c>
      <c r="C218" s="251"/>
      <c r="D218" s="252" t="s">
        <v>18</v>
      </c>
      <c r="E218" s="253" t="s">
        <v>18</v>
      </c>
      <c r="F218" s="254" t="s">
        <v>18</v>
      </c>
      <c r="G218" s="253" t="s">
        <v>18</v>
      </c>
      <c r="H218" s="255" t="str">
        <f>IF(Table_1[[#This Row],[TOTEUTUSTAPA]]="b) Verkossa","Verkossa","")</f>
        <v/>
      </c>
      <c r="I218" s="256" t="str">
        <f>IF(Table_1[[#This Row],[SISÄLLÖN NIMI]]="","",1)</f>
        <v/>
      </c>
      <c r="J218" s="257"/>
      <c r="K218" s="250"/>
      <c r="L218" s="239">
        <f>Table_1[[#This Row],[Kävijämäärä a) lapset]]+Table_1[[#This Row],[Kävijämäärä b) aikuiset]]</f>
        <v>0</v>
      </c>
      <c r="M218" s="239">
        <f>IF(Table_1[[#This Row],[Kokonaiskävijämäärä]]&lt;1,0,SUM(Table_1[[#This Row],[Kävijämäärä a) lapset]]*Table_1[[#This Row],[Tapaamis-kerrat /osallistuja]]))</f>
        <v>0</v>
      </c>
      <c r="N218" s="239">
        <f>IF(Table_1[[#This Row],[Kokonaiskävijämäärä]]&lt;1,0,SUM(Table_1[[#This Row],[Kävijämäärä b) aikuiset]]*Table_1[[#This Row],[Tapaamis-kerrat /osallistuja]]))</f>
        <v>0</v>
      </c>
      <c r="O218" s="239">
        <f>IF(Table_1[[#This Row],[Kokonaiskävijämäärä]]&lt;1,0,Table_1[[#This Row],[Kokonaiskävijämäärä]]*Table_1[[#This Row],[Tapaamis-kerrat /osallistuja]])</f>
        <v>0</v>
      </c>
      <c r="P218" s="264"/>
      <c r="Q218" s="265"/>
    </row>
    <row r="219" spans="1:17" ht="15.75" customHeight="1" x14ac:dyDescent="0.25">
      <c r="A219" s="249"/>
      <c r="B219" s="250" t="str">
        <f>IF(Table_1[[#This Row],[SISÄLLÖN NIMI]]="","",1)</f>
        <v/>
      </c>
      <c r="C219" s="251"/>
      <c r="D219" s="252" t="s">
        <v>18</v>
      </c>
      <c r="E219" s="253" t="s">
        <v>18</v>
      </c>
      <c r="F219" s="254" t="s">
        <v>18</v>
      </c>
      <c r="G219" s="253" t="s">
        <v>18</v>
      </c>
      <c r="H219" s="255" t="str">
        <f>IF(Table_1[[#This Row],[TOTEUTUSTAPA]]="b) Verkossa","Verkossa","")</f>
        <v/>
      </c>
      <c r="I219" s="256" t="str">
        <f>IF(Table_1[[#This Row],[SISÄLLÖN NIMI]]="","",1)</f>
        <v/>
      </c>
      <c r="J219" s="257"/>
      <c r="K219" s="250"/>
      <c r="L219" s="239">
        <f>Table_1[[#This Row],[Kävijämäärä a) lapset]]+Table_1[[#This Row],[Kävijämäärä b) aikuiset]]</f>
        <v>0</v>
      </c>
      <c r="M219" s="239">
        <f>IF(Table_1[[#This Row],[Kokonaiskävijämäärä]]&lt;1,0,SUM(Table_1[[#This Row],[Kävijämäärä a) lapset]]*Table_1[[#This Row],[Tapaamis-kerrat /osallistuja]]))</f>
        <v>0</v>
      </c>
      <c r="N219" s="239">
        <f>IF(Table_1[[#This Row],[Kokonaiskävijämäärä]]&lt;1,0,SUM(Table_1[[#This Row],[Kävijämäärä b) aikuiset]]*Table_1[[#This Row],[Tapaamis-kerrat /osallistuja]]))</f>
        <v>0</v>
      </c>
      <c r="O219" s="239">
        <f>IF(Table_1[[#This Row],[Kokonaiskävijämäärä]]&lt;1,0,Table_1[[#This Row],[Kokonaiskävijämäärä]]*Table_1[[#This Row],[Tapaamis-kerrat /osallistuja]])</f>
        <v>0</v>
      </c>
      <c r="P219" s="264"/>
      <c r="Q219" s="265"/>
    </row>
    <row r="220" spans="1:17" ht="15.75" customHeight="1" x14ac:dyDescent="0.25">
      <c r="A220" s="249"/>
      <c r="B220" s="250" t="str">
        <f>IF(Table_1[[#This Row],[SISÄLLÖN NIMI]]="","",1)</f>
        <v/>
      </c>
      <c r="C220" s="251"/>
      <c r="D220" s="252" t="s">
        <v>18</v>
      </c>
      <c r="E220" s="253" t="s">
        <v>18</v>
      </c>
      <c r="F220" s="254" t="s">
        <v>18</v>
      </c>
      <c r="G220" s="253" t="s">
        <v>18</v>
      </c>
      <c r="H220" s="255" t="str">
        <f>IF(Table_1[[#This Row],[TOTEUTUSTAPA]]="b) Verkossa","Verkossa","")</f>
        <v/>
      </c>
      <c r="I220" s="256" t="str">
        <f>IF(Table_1[[#This Row],[SISÄLLÖN NIMI]]="","",1)</f>
        <v/>
      </c>
      <c r="J220" s="257"/>
      <c r="K220" s="250"/>
      <c r="L220" s="239">
        <f>Table_1[[#This Row],[Kävijämäärä a) lapset]]+Table_1[[#This Row],[Kävijämäärä b) aikuiset]]</f>
        <v>0</v>
      </c>
      <c r="M220" s="239">
        <f>IF(Table_1[[#This Row],[Kokonaiskävijämäärä]]&lt;1,0,SUM(Table_1[[#This Row],[Kävijämäärä a) lapset]]*Table_1[[#This Row],[Tapaamis-kerrat /osallistuja]]))</f>
        <v>0</v>
      </c>
      <c r="N220" s="239">
        <f>IF(Table_1[[#This Row],[Kokonaiskävijämäärä]]&lt;1,0,SUM(Table_1[[#This Row],[Kävijämäärä b) aikuiset]]*Table_1[[#This Row],[Tapaamis-kerrat /osallistuja]]))</f>
        <v>0</v>
      </c>
      <c r="O220" s="239">
        <f>IF(Table_1[[#This Row],[Kokonaiskävijämäärä]]&lt;1,0,Table_1[[#This Row],[Kokonaiskävijämäärä]]*Table_1[[#This Row],[Tapaamis-kerrat /osallistuja]])</f>
        <v>0</v>
      </c>
      <c r="P220" s="264"/>
      <c r="Q220" s="265"/>
    </row>
    <row r="221" spans="1:17" ht="15.75" customHeight="1" x14ac:dyDescent="0.25">
      <c r="A221" s="249"/>
      <c r="B221" s="250" t="str">
        <f>IF(Table_1[[#This Row],[SISÄLLÖN NIMI]]="","",1)</f>
        <v/>
      </c>
      <c r="C221" s="251"/>
      <c r="D221" s="252" t="s">
        <v>18</v>
      </c>
      <c r="E221" s="253" t="s">
        <v>18</v>
      </c>
      <c r="F221" s="254" t="s">
        <v>18</v>
      </c>
      <c r="G221" s="253" t="s">
        <v>18</v>
      </c>
      <c r="H221" s="255" t="str">
        <f>IF(Table_1[[#This Row],[TOTEUTUSTAPA]]="b) Verkossa","Verkossa","")</f>
        <v/>
      </c>
      <c r="I221" s="256" t="str">
        <f>IF(Table_1[[#This Row],[SISÄLLÖN NIMI]]="","",1)</f>
        <v/>
      </c>
      <c r="J221" s="257"/>
      <c r="K221" s="250"/>
      <c r="L221" s="239">
        <f>Table_1[[#This Row],[Kävijämäärä a) lapset]]+Table_1[[#This Row],[Kävijämäärä b) aikuiset]]</f>
        <v>0</v>
      </c>
      <c r="M221" s="239">
        <f>IF(Table_1[[#This Row],[Kokonaiskävijämäärä]]&lt;1,0,SUM(Table_1[[#This Row],[Kävijämäärä a) lapset]]*Table_1[[#This Row],[Tapaamis-kerrat /osallistuja]]))</f>
        <v>0</v>
      </c>
      <c r="N221" s="239">
        <f>IF(Table_1[[#This Row],[Kokonaiskävijämäärä]]&lt;1,0,SUM(Table_1[[#This Row],[Kävijämäärä b) aikuiset]]*Table_1[[#This Row],[Tapaamis-kerrat /osallistuja]]))</f>
        <v>0</v>
      </c>
      <c r="O221" s="239">
        <f>IF(Table_1[[#This Row],[Kokonaiskävijämäärä]]&lt;1,0,Table_1[[#This Row],[Kokonaiskävijämäärä]]*Table_1[[#This Row],[Tapaamis-kerrat /osallistuja]])</f>
        <v>0</v>
      </c>
      <c r="P221" s="264"/>
      <c r="Q221" s="265"/>
    </row>
    <row r="222" spans="1:17" ht="15.75" customHeight="1" x14ac:dyDescent="0.25">
      <c r="A222" s="249"/>
      <c r="B222" s="250" t="str">
        <f>IF(Table_1[[#This Row],[SISÄLLÖN NIMI]]="","",1)</f>
        <v/>
      </c>
      <c r="C222" s="251"/>
      <c r="D222" s="252" t="s">
        <v>18</v>
      </c>
      <c r="E222" s="253" t="s">
        <v>18</v>
      </c>
      <c r="F222" s="254" t="s">
        <v>18</v>
      </c>
      <c r="G222" s="253" t="s">
        <v>18</v>
      </c>
      <c r="H222" s="255" t="str">
        <f>IF(Table_1[[#This Row],[TOTEUTUSTAPA]]="b) Verkossa","Verkossa","")</f>
        <v/>
      </c>
      <c r="I222" s="256" t="str">
        <f>IF(Table_1[[#This Row],[SISÄLLÖN NIMI]]="","",1)</f>
        <v/>
      </c>
      <c r="J222" s="257"/>
      <c r="K222" s="250"/>
      <c r="L222" s="239">
        <f>Table_1[[#This Row],[Kävijämäärä a) lapset]]+Table_1[[#This Row],[Kävijämäärä b) aikuiset]]</f>
        <v>0</v>
      </c>
      <c r="M222" s="239">
        <f>IF(Table_1[[#This Row],[Kokonaiskävijämäärä]]&lt;1,0,SUM(Table_1[[#This Row],[Kävijämäärä a) lapset]]*Table_1[[#This Row],[Tapaamis-kerrat /osallistuja]]))</f>
        <v>0</v>
      </c>
      <c r="N222" s="239">
        <f>IF(Table_1[[#This Row],[Kokonaiskävijämäärä]]&lt;1,0,SUM(Table_1[[#This Row],[Kävijämäärä b) aikuiset]]*Table_1[[#This Row],[Tapaamis-kerrat /osallistuja]]))</f>
        <v>0</v>
      </c>
      <c r="O222" s="239">
        <f>IF(Table_1[[#This Row],[Kokonaiskävijämäärä]]&lt;1,0,Table_1[[#This Row],[Kokonaiskävijämäärä]]*Table_1[[#This Row],[Tapaamis-kerrat /osallistuja]])</f>
        <v>0</v>
      </c>
      <c r="P222" s="264"/>
      <c r="Q222" s="265"/>
    </row>
    <row r="223" spans="1:17" ht="15.75" customHeight="1" x14ac:dyDescent="0.25">
      <c r="A223" s="249"/>
      <c r="B223" s="250" t="str">
        <f>IF(Table_1[[#This Row],[SISÄLLÖN NIMI]]="","",1)</f>
        <v/>
      </c>
      <c r="C223" s="251"/>
      <c r="D223" s="252" t="s">
        <v>18</v>
      </c>
      <c r="E223" s="253" t="s">
        <v>18</v>
      </c>
      <c r="F223" s="254" t="s">
        <v>18</v>
      </c>
      <c r="G223" s="253" t="s">
        <v>18</v>
      </c>
      <c r="H223" s="255" t="str">
        <f>IF(Table_1[[#This Row],[TOTEUTUSTAPA]]="b) Verkossa","Verkossa","")</f>
        <v/>
      </c>
      <c r="I223" s="256" t="str">
        <f>IF(Table_1[[#This Row],[SISÄLLÖN NIMI]]="","",1)</f>
        <v/>
      </c>
      <c r="J223" s="257"/>
      <c r="K223" s="250"/>
      <c r="L223" s="239">
        <f>Table_1[[#This Row],[Kävijämäärä a) lapset]]+Table_1[[#This Row],[Kävijämäärä b) aikuiset]]</f>
        <v>0</v>
      </c>
      <c r="M223" s="239">
        <f>IF(Table_1[[#This Row],[Kokonaiskävijämäärä]]&lt;1,0,SUM(Table_1[[#This Row],[Kävijämäärä a) lapset]]*Table_1[[#This Row],[Tapaamis-kerrat /osallistuja]]))</f>
        <v>0</v>
      </c>
      <c r="N223" s="239">
        <f>IF(Table_1[[#This Row],[Kokonaiskävijämäärä]]&lt;1,0,SUM(Table_1[[#This Row],[Kävijämäärä b) aikuiset]]*Table_1[[#This Row],[Tapaamis-kerrat /osallistuja]]))</f>
        <v>0</v>
      </c>
      <c r="O223" s="239">
        <f>IF(Table_1[[#This Row],[Kokonaiskävijämäärä]]&lt;1,0,Table_1[[#This Row],[Kokonaiskävijämäärä]]*Table_1[[#This Row],[Tapaamis-kerrat /osallistuja]])</f>
        <v>0</v>
      </c>
      <c r="P223" s="264"/>
      <c r="Q223" s="265"/>
    </row>
    <row r="224" spans="1:17" ht="15.75" customHeight="1" x14ac:dyDescent="0.25">
      <c r="A224" s="249"/>
      <c r="B224" s="250" t="str">
        <f>IF(Table_1[[#This Row],[SISÄLLÖN NIMI]]="","",1)</f>
        <v/>
      </c>
      <c r="C224" s="251"/>
      <c r="D224" s="252" t="s">
        <v>18</v>
      </c>
      <c r="E224" s="253" t="s">
        <v>18</v>
      </c>
      <c r="F224" s="254" t="s">
        <v>18</v>
      </c>
      <c r="G224" s="253" t="s">
        <v>18</v>
      </c>
      <c r="H224" s="255" t="str">
        <f>IF(Table_1[[#This Row],[TOTEUTUSTAPA]]="b) Verkossa","Verkossa","")</f>
        <v/>
      </c>
      <c r="I224" s="256" t="str">
        <f>IF(Table_1[[#This Row],[SISÄLLÖN NIMI]]="","",1)</f>
        <v/>
      </c>
      <c r="J224" s="257"/>
      <c r="K224" s="250"/>
      <c r="L224" s="239">
        <f>Table_1[[#This Row],[Kävijämäärä a) lapset]]+Table_1[[#This Row],[Kävijämäärä b) aikuiset]]</f>
        <v>0</v>
      </c>
      <c r="M224" s="239">
        <f>IF(Table_1[[#This Row],[Kokonaiskävijämäärä]]&lt;1,0,SUM(Table_1[[#This Row],[Kävijämäärä a) lapset]]*Table_1[[#This Row],[Tapaamis-kerrat /osallistuja]]))</f>
        <v>0</v>
      </c>
      <c r="N224" s="239">
        <f>IF(Table_1[[#This Row],[Kokonaiskävijämäärä]]&lt;1,0,SUM(Table_1[[#This Row],[Kävijämäärä b) aikuiset]]*Table_1[[#This Row],[Tapaamis-kerrat /osallistuja]]))</f>
        <v>0</v>
      </c>
      <c r="O224" s="239">
        <f>IF(Table_1[[#This Row],[Kokonaiskävijämäärä]]&lt;1,0,Table_1[[#This Row],[Kokonaiskävijämäärä]]*Table_1[[#This Row],[Tapaamis-kerrat /osallistuja]])</f>
        <v>0</v>
      </c>
      <c r="P224" s="264"/>
      <c r="Q224" s="265"/>
    </row>
    <row r="225" spans="1:17" ht="15.75" customHeight="1" x14ac:dyDescent="0.25">
      <c r="A225" s="249"/>
      <c r="B225" s="250" t="str">
        <f>IF(Table_1[[#This Row],[SISÄLLÖN NIMI]]="","",1)</f>
        <v/>
      </c>
      <c r="C225" s="251"/>
      <c r="D225" s="252" t="s">
        <v>18</v>
      </c>
      <c r="E225" s="253" t="s">
        <v>18</v>
      </c>
      <c r="F225" s="254" t="s">
        <v>18</v>
      </c>
      <c r="G225" s="253" t="s">
        <v>18</v>
      </c>
      <c r="H225" s="255" t="str">
        <f>IF(Table_1[[#This Row],[TOTEUTUSTAPA]]="b) Verkossa","Verkossa","")</f>
        <v/>
      </c>
      <c r="I225" s="256" t="str">
        <f>IF(Table_1[[#This Row],[SISÄLLÖN NIMI]]="","",1)</f>
        <v/>
      </c>
      <c r="J225" s="257"/>
      <c r="K225" s="250"/>
      <c r="L225" s="239">
        <f>Table_1[[#This Row],[Kävijämäärä a) lapset]]+Table_1[[#This Row],[Kävijämäärä b) aikuiset]]</f>
        <v>0</v>
      </c>
      <c r="M225" s="239">
        <f>IF(Table_1[[#This Row],[Kokonaiskävijämäärä]]&lt;1,0,SUM(Table_1[[#This Row],[Kävijämäärä a) lapset]]*Table_1[[#This Row],[Tapaamis-kerrat /osallistuja]]))</f>
        <v>0</v>
      </c>
      <c r="N225" s="239">
        <f>IF(Table_1[[#This Row],[Kokonaiskävijämäärä]]&lt;1,0,SUM(Table_1[[#This Row],[Kävijämäärä b) aikuiset]]*Table_1[[#This Row],[Tapaamis-kerrat /osallistuja]]))</f>
        <v>0</v>
      </c>
      <c r="O225" s="239">
        <f>IF(Table_1[[#This Row],[Kokonaiskävijämäärä]]&lt;1,0,Table_1[[#This Row],[Kokonaiskävijämäärä]]*Table_1[[#This Row],[Tapaamis-kerrat /osallistuja]])</f>
        <v>0</v>
      </c>
      <c r="P225" s="264"/>
      <c r="Q225" s="265"/>
    </row>
    <row r="226" spans="1:17" ht="15.75" customHeight="1" x14ac:dyDescent="0.25">
      <c r="A226" s="249"/>
      <c r="B226" s="250" t="str">
        <f>IF(Table_1[[#This Row],[SISÄLLÖN NIMI]]="","",1)</f>
        <v/>
      </c>
      <c r="C226" s="251"/>
      <c r="D226" s="252" t="s">
        <v>18</v>
      </c>
      <c r="E226" s="253" t="s">
        <v>18</v>
      </c>
      <c r="F226" s="254" t="s">
        <v>18</v>
      </c>
      <c r="G226" s="253" t="s">
        <v>18</v>
      </c>
      <c r="H226" s="255" t="str">
        <f>IF(Table_1[[#This Row],[TOTEUTUSTAPA]]="b) Verkossa","Verkossa","")</f>
        <v/>
      </c>
      <c r="I226" s="256" t="str">
        <f>IF(Table_1[[#This Row],[SISÄLLÖN NIMI]]="","",1)</f>
        <v/>
      </c>
      <c r="J226" s="257"/>
      <c r="K226" s="250"/>
      <c r="L226" s="239">
        <f>Table_1[[#This Row],[Kävijämäärä a) lapset]]+Table_1[[#This Row],[Kävijämäärä b) aikuiset]]</f>
        <v>0</v>
      </c>
      <c r="M226" s="239">
        <f>IF(Table_1[[#This Row],[Kokonaiskävijämäärä]]&lt;1,0,SUM(Table_1[[#This Row],[Kävijämäärä a) lapset]]*Table_1[[#This Row],[Tapaamis-kerrat /osallistuja]]))</f>
        <v>0</v>
      </c>
      <c r="N226" s="239">
        <f>IF(Table_1[[#This Row],[Kokonaiskävijämäärä]]&lt;1,0,SUM(Table_1[[#This Row],[Kävijämäärä b) aikuiset]]*Table_1[[#This Row],[Tapaamis-kerrat /osallistuja]]))</f>
        <v>0</v>
      </c>
      <c r="O226" s="239">
        <f>IF(Table_1[[#This Row],[Kokonaiskävijämäärä]]&lt;1,0,Table_1[[#This Row],[Kokonaiskävijämäärä]]*Table_1[[#This Row],[Tapaamis-kerrat /osallistuja]])</f>
        <v>0</v>
      </c>
      <c r="P226" s="264"/>
      <c r="Q226" s="265"/>
    </row>
    <row r="227" spans="1:17" ht="15.75" customHeight="1" x14ac:dyDescent="0.25">
      <c r="A227" s="249"/>
      <c r="B227" s="250" t="str">
        <f>IF(Table_1[[#This Row],[SISÄLLÖN NIMI]]="","",1)</f>
        <v/>
      </c>
      <c r="C227" s="251"/>
      <c r="D227" s="252" t="s">
        <v>18</v>
      </c>
      <c r="E227" s="253" t="s">
        <v>18</v>
      </c>
      <c r="F227" s="254" t="s">
        <v>18</v>
      </c>
      <c r="G227" s="253" t="s">
        <v>18</v>
      </c>
      <c r="H227" s="255" t="str">
        <f>IF(Table_1[[#This Row],[TOTEUTUSTAPA]]="b) Verkossa","Verkossa","")</f>
        <v/>
      </c>
      <c r="I227" s="256" t="str">
        <f>IF(Table_1[[#This Row],[SISÄLLÖN NIMI]]="","",1)</f>
        <v/>
      </c>
      <c r="J227" s="257"/>
      <c r="K227" s="250"/>
      <c r="L227" s="239">
        <f>Table_1[[#This Row],[Kävijämäärä a) lapset]]+Table_1[[#This Row],[Kävijämäärä b) aikuiset]]</f>
        <v>0</v>
      </c>
      <c r="M227" s="239">
        <f>IF(Table_1[[#This Row],[Kokonaiskävijämäärä]]&lt;1,0,SUM(Table_1[[#This Row],[Kävijämäärä a) lapset]]*Table_1[[#This Row],[Tapaamis-kerrat /osallistuja]]))</f>
        <v>0</v>
      </c>
      <c r="N227" s="239">
        <f>IF(Table_1[[#This Row],[Kokonaiskävijämäärä]]&lt;1,0,SUM(Table_1[[#This Row],[Kävijämäärä b) aikuiset]]*Table_1[[#This Row],[Tapaamis-kerrat /osallistuja]]))</f>
        <v>0</v>
      </c>
      <c r="O227" s="239">
        <f>IF(Table_1[[#This Row],[Kokonaiskävijämäärä]]&lt;1,0,Table_1[[#This Row],[Kokonaiskävijämäärä]]*Table_1[[#This Row],[Tapaamis-kerrat /osallistuja]])</f>
        <v>0</v>
      </c>
      <c r="P227" s="264"/>
      <c r="Q227" s="265"/>
    </row>
    <row r="228" spans="1:17" ht="15.75" customHeight="1" x14ac:dyDescent="0.25">
      <c r="A228" s="249"/>
      <c r="B228" s="250" t="str">
        <f>IF(Table_1[[#This Row],[SISÄLLÖN NIMI]]="","",1)</f>
        <v/>
      </c>
      <c r="C228" s="251"/>
      <c r="D228" s="252" t="s">
        <v>18</v>
      </c>
      <c r="E228" s="253" t="s">
        <v>18</v>
      </c>
      <c r="F228" s="254" t="s">
        <v>18</v>
      </c>
      <c r="G228" s="253" t="s">
        <v>18</v>
      </c>
      <c r="H228" s="255" t="str">
        <f>IF(Table_1[[#This Row],[TOTEUTUSTAPA]]="b) Verkossa","Verkossa","")</f>
        <v/>
      </c>
      <c r="I228" s="256" t="str">
        <f>IF(Table_1[[#This Row],[SISÄLLÖN NIMI]]="","",1)</f>
        <v/>
      </c>
      <c r="J228" s="257"/>
      <c r="K228" s="250"/>
      <c r="L228" s="239">
        <f>Table_1[[#This Row],[Kävijämäärä a) lapset]]+Table_1[[#This Row],[Kävijämäärä b) aikuiset]]</f>
        <v>0</v>
      </c>
      <c r="M228" s="239">
        <f>IF(Table_1[[#This Row],[Kokonaiskävijämäärä]]&lt;1,0,SUM(Table_1[[#This Row],[Kävijämäärä a) lapset]]*Table_1[[#This Row],[Tapaamis-kerrat /osallistuja]]))</f>
        <v>0</v>
      </c>
      <c r="N228" s="239">
        <f>IF(Table_1[[#This Row],[Kokonaiskävijämäärä]]&lt;1,0,SUM(Table_1[[#This Row],[Kävijämäärä b) aikuiset]]*Table_1[[#This Row],[Tapaamis-kerrat /osallistuja]]))</f>
        <v>0</v>
      </c>
      <c r="O228" s="239">
        <f>IF(Table_1[[#This Row],[Kokonaiskävijämäärä]]&lt;1,0,Table_1[[#This Row],[Kokonaiskävijämäärä]]*Table_1[[#This Row],[Tapaamis-kerrat /osallistuja]])</f>
        <v>0</v>
      </c>
      <c r="P228" s="264"/>
      <c r="Q228" s="265"/>
    </row>
    <row r="229" spans="1:17" ht="15.75" customHeight="1" x14ac:dyDescent="0.25">
      <c r="A229" s="249"/>
      <c r="B229" s="250" t="str">
        <f>IF(Table_1[[#This Row],[SISÄLLÖN NIMI]]="","",1)</f>
        <v/>
      </c>
      <c r="C229" s="251"/>
      <c r="D229" s="252" t="s">
        <v>18</v>
      </c>
      <c r="E229" s="253" t="s">
        <v>18</v>
      </c>
      <c r="F229" s="254" t="s">
        <v>18</v>
      </c>
      <c r="G229" s="253" t="s">
        <v>18</v>
      </c>
      <c r="H229" s="255" t="str">
        <f>IF(Table_1[[#This Row],[TOTEUTUSTAPA]]="b) Verkossa","Verkossa","")</f>
        <v/>
      </c>
      <c r="I229" s="256" t="str">
        <f>IF(Table_1[[#This Row],[SISÄLLÖN NIMI]]="","",1)</f>
        <v/>
      </c>
      <c r="J229" s="257"/>
      <c r="K229" s="250"/>
      <c r="L229" s="239">
        <f>Table_1[[#This Row],[Kävijämäärä a) lapset]]+Table_1[[#This Row],[Kävijämäärä b) aikuiset]]</f>
        <v>0</v>
      </c>
      <c r="M229" s="239">
        <f>IF(Table_1[[#This Row],[Kokonaiskävijämäärä]]&lt;1,0,SUM(Table_1[[#This Row],[Kävijämäärä a) lapset]]*Table_1[[#This Row],[Tapaamis-kerrat /osallistuja]]))</f>
        <v>0</v>
      </c>
      <c r="N229" s="239">
        <f>IF(Table_1[[#This Row],[Kokonaiskävijämäärä]]&lt;1,0,SUM(Table_1[[#This Row],[Kävijämäärä b) aikuiset]]*Table_1[[#This Row],[Tapaamis-kerrat /osallistuja]]))</f>
        <v>0</v>
      </c>
      <c r="O229" s="239">
        <f>IF(Table_1[[#This Row],[Kokonaiskävijämäärä]]&lt;1,0,Table_1[[#This Row],[Kokonaiskävijämäärä]]*Table_1[[#This Row],[Tapaamis-kerrat /osallistuja]])</f>
        <v>0</v>
      </c>
      <c r="P229" s="264"/>
      <c r="Q229" s="265"/>
    </row>
    <row r="230" spans="1:17" ht="15.75" customHeight="1" x14ac:dyDescent="0.25">
      <c r="A230" s="249"/>
      <c r="B230" s="250" t="str">
        <f>IF(Table_1[[#This Row],[SISÄLLÖN NIMI]]="","",1)</f>
        <v/>
      </c>
      <c r="C230" s="251"/>
      <c r="D230" s="252" t="s">
        <v>18</v>
      </c>
      <c r="E230" s="253" t="s">
        <v>18</v>
      </c>
      <c r="F230" s="254" t="s">
        <v>18</v>
      </c>
      <c r="G230" s="253" t="s">
        <v>18</v>
      </c>
      <c r="H230" s="255" t="str">
        <f>IF(Table_1[[#This Row],[TOTEUTUSTAPA]]="b) Verkossa","Verkossa","")</f>
        <v/>
      </c>
      <c r="I230" s="256" t="str">
        <f>IF(Table_1[[#This Row],[SISÄLLÖN NIMI]]="","",1)</f>
        <v/>
      </c>
      <c r="J230" s="257"/>
      <c r="K230" s="250"/>
      <c r="L230" s="239">
        <f>Table_1[[#This Row],[Kävijämäärä a) lapset]]+Table_1[[#This Row],[Kävijämäärä b) aikuiset]]</f>
        <v>0</v>
      </c>
      <c r="M230" s="239">
        <f>IF(Table_1[[#This Row],[Kokonaiskävijämäärä]]&lt;1,0,SUM(Table_1[[#This Row],[Kävijämäärä a) lapset]]*Table_1[[#This Row],[Tapaamis-kerrat /osallistuja]]))</f>
        <v>0</v>
      </c>
      <c r="N230" s="239">
        <f>IF(Table_1[[#This Row],[Kokonaiskävijämäärä]]&lt;1,0,SUM(Table_1[[#This Row],[Kävijämäärä b) aikuiset]]*Table_1[[#This Row],[Tapaamis-kerrat /osallistuja]]))</f>
        <v>0</v>
      </c>
      <c r="O230" s="239">
        <f>IF(Table_1[[#This Row],[Kokonaiskävijämäärä]]&lt;1,0,Table_1[[#This Row],[Kokonaiskävijämäärä]]*Table_1[[#This Row],[Tapaamis-kerrat /osallistuja]])</f>
        <v>0</v>
      </c>
      <c r="P230" s="264"/>
      <c r="Q230" s="265"/>
    </row>
    <row r="231" spans="1:17" ht="15.75" customHeight="1" x14ac:dyDescent="0.25">
      <c r="A231" s="249"/>
      <c r="B231" s="250" t="str">
        <f>IF(Table_1[[#This Row],[SISÄLLÖN NIMI]]="","",1)</f>
        <v/>
      </c>
      <c r="C231" s="251"/>
      <c r="D231" s="252" t="s">
        <v>18</v>
      </c>
      <c r="E231" s="253" t="s">
        <v>18</v>
      </c>
      <c r="F231" s="254" t="s">
        <v>18</v>
      </c>
      <c r="G231" s="253" t="s">
        <v>18</v>
      </c>
      <c r="H231" s="255" t="str">
        <f>IF(Table_1[[#This Row],[TOTEUTUSTAPA]]="b) Verkossa","Verkossa","")</f>
        <v/>
      </c>
      <c r="I231" s="256" t="str">
        <f>IF(Table_1[[#This Row],[SISÄLLÖN NIMI]]="","",1)</f>
        <v/>
      </c>
      <c r="J231" s="257"/>
      <c r="K231" s="250"/>
      <c r="L231" s="239">
        <f>Table_1[[#This Row],[Kävijämäärä a) lapset]]+Table_1[[#This Row],[Kävijämäärä b) aikuiset]]</f>
        <v>0</v>
      </c>
      <c r="M231" s="239">
        <f>IF(Table_1[[#This Row],[Kokonaiskävijämäärä]]&lt;1,0,SUM(Table_1[[#This Row],[Kävijämäärä a) lapset]]*Table_1[[#This Row],[Tapaamis-kerrat /osallistuja]]))</f>
        <v>0</v>
      </c>
      <c r="N231" s="239">
        <f>IF(Table_1[[#This Row],[Kokonaiskävijämäärä]]&lt;1,0,SUM(Table_1[[#This Row],[Kävijämäärä b) aikuiset]]*Table_1[[#This Row],[Tapaamis-kerrat /osallistuja]]))</f>
        <v>0</v>
      </c>
      <c r="O231" s="239">
        <f>IF(Table_1[[#This Row],[Kokonaiskävijämäärä]]&lt;1,0,Table_1[[#This Row],[Kokonaiskävijämäärä]]*Table_1[[#This Row],[Tapaamis-kerrat /osallistuja]])</f>
        <v>0</v>
      </c>
      <c r="P231" s="264"/>
      <c r="Q231" s="265"/>
    </row>
    <row r="232" spans="1:17" ht="15.75" customHeight="1" x14ac:dyDescent="0.25">
      <c r="A232" s="249"/>
      <c r="B232" s="250" t="str">
        <f>IF(Table_1[[#This Row],[SISÄLLÖN NIMI]]="","",1)</f>
        <v/>
      </c>
      <c r="C232" s="251"/>
      <c r="D232" s="252" t="s">
        <v>18</v>
      </c>
      <c r="E232" s="253" t="s">
        <v>18</v>
      </c>
      <c r="F232" s="254" t="s">
        <v>18</v>
      </c>
      <c r="G232" s="253" t="s">
        <v>18</v>
      </c>
      <c r="H232" s="255" t="str">
        <f>IF(Table_1[[#This Row],[TOTEUTUSTAPA]]="b) Verkossa","Verkossa","")</f>
        <v/>
      </c>
      <c r="I232" s="256" t="str">
        <f>IF(Table_1[[#This Row],[SISÄLLÖN NIMI]]="","",1)</f>
        <v/>
      </c>
      <c r="J232" s="257"/>
      <c r="K232" s="250"/>
      <c r="L232" s="239">
        <f>Table_1[[#This Row],[Kävijämäärä a) lapset]]+Table_1[[#This Row],[Kävijämäärä b) aikuiset]]</f>
        <v>0</v>
      </c>
      <c r="M232" s="239">
        <f>IF(Table_1[[#This Row],[Kokonaiskävijämäärä]]&lt;1,0,SUM(Table_1[[#This Row],[Kävijämäärä a) lapset]]*Table_1[[#This Row],[Tapaamis-kerrat /osallistuja]]))</f>
        <v>0</v>
      </c>
      <c r="N232" s="239">
        <f>IF(Table_1[[#This Row],[Kokonaiskävijämäärä]]&lt;1,0,SUM(Table_1[[#This Row],[Kävijämäärä b) aikuiset]]*Table_1[[#This Row],[Tapaamis-kerrat /osallistuja]]))</f>
        <v>0</v>
      </c>
      <c r="O232" s="239">
        <f>IF(Table_1[[#This Row],[Kokonaiskävijämäärä]]&lt;1,0,Table_1[[#This Row],[Kokonaiskävijämäärä]]*Table_1[[#This Row],[Tapaamis-kerrat /osallistuja]])</f>
        <v>0</v>
      </c>
      <c r="P232" s="264"/>
      <c r="Q232" s="265"/>
    </row>
    <row r="233" spans="1:17" ht="15.75" customHeight="1" x14ac:dyDescent="0.25">
      <c r="A233" s="249"/>
      <c r="B233" s="250" t="str">
        <f>IF(Table_1[[#This Row],[SISÄLLÖN NIMI]]="","",1)</f>
        <v/>
      </c>
      <c r="C233" s="251"/>
      <c r="D233" s="252" t="s">
        <v>18</v>
      </c>
      <c r="E233" s="253" t="s">
        <v>18</v>
      </c>
      <c r="F233" s="254" t="s">
        <v>18</v>
      </c>
      <c r="G233" s="253" t="s">
        <v>18</v>
      </c>
      <c r="H233" s="255" t="str">
        <f>IF(Table_1[[#This Row],[TOTEUTUSTAPA]]="b) Verkossa","Verkossa","")</f>
        <v/>
      </c>
      <c r="I233" s="256" t="str">
        <f>IF(Table_1[[#This Row],[SISÄLLÖN NIMI]]="","",1)</f>
        <v/>
      </c>
      <c r="J233" s="257"/>
      <c r="K233" s="250"/>
      <c r="L233" s="239">
        <f>Table_1[[#This Row],[Kävijämäärä a) lapset]]+Table_1[[#This Row],[Kävijämäärä b) aikuiset]]</f>
        <v>0</v>
      </c>
      <c r="M233" s="239">
        <f>IF(Table_1[[#This Row],[Kokonaiskävijämäärä]]&lt;1,0,SUM(Table_1[[#This Row],[Kävijämäärä a) lapset]]*Table_1[[#This Row],[Tapaamis-kerrat /osallistuja]]))</f>
        <v>0</v>
      </c>
      <c r="N233" s="239">
        <f>IF(Table_1[[#This Row],[Kokonaiskävijämäärä]]&lt;1,0,SUM(Table_1[[#This Row],[Kävijämäärä b) aikuiset]]*Table_1[[#This Row],[Tapaamis-kerrat /osallistuja]]))</f>
        <v>0</v>
      </c>
      <c r="O233" s="239">
        <f>IF(Table_1[[#This Row],[Kokonaiskävijämäärä]]&lt;1,0,Table_1[[#This Row],[Kokonaiskävijämäärä]]*Table_1[[#This Row],[Tapaamis-kerrat /osallistuja]])</f>
        <v>0</v>
      </c>
      <c r="P233" s="264"/>
      <c r="Q233" s="265"/>
    </row>
    <row r="234" spans="1:17" ht="15.75" customHeight="1" x14ac:dyDescent="0.25">
      <c r="A234" s="249"/>
      <c r="B234" s="250" t="str">
        <f>IF(Table_1[[#This Row],[SISÄLLÖN NIMI]]="","",1)</f>
        <v/>
      </c>
      <c r="C234" s="251"/>
      <c r="D234" s="252" t="s">
        <v>18</v>
      </c>
      <c r="E234" s="253" t="s">
        <v>18</v>
      </c>
      <c r="F234" s="254" t="s">
        <v>18</v>
      </c>
      <c r="G234" s="253" t="s">
        <v>18</v>
      </c>
      <c r="H234" s="255" t="str">
        <f>IF(Table_1[[#This Row],[TOTEUTUSTAPA]]="b) Verkossa","Verkossa","")</f>
        <v/>
      </c>
      <c r="I234" s="256" t="str">
        <f>IF(Table_1[[#This Row],[SISÄLLÖN NIMI]]="","",1)</f>
        <v/>
      </c>
      <c r="J234" s="257"/>
      <c r="K234" s="250"/>
      <c r="L234" s="239">
        <f>Table_1[[#This Row],[Kävijämäärä a) lapset]]+Table_1[[#This Row],[Kävijämäärä b) aikuiset]]</f>
        <v>0</v>
      </c>
      <c r="M234" s="239">
        <f>IF(Table_1[[#This Row],[Kokonaiskävijämäärä]]&lt;1,0,SUM(Table_1[[#This Row],[Kävijämäärä a) lapset]]*Table_1[[#This Row],[Tapaamis-kerrat /osallistuja]]))</f>
        <v>0</v>
      </c>
      <c r="N234" s="239">
        <f>IF(Table_1[[#This Row],[Kokonaiskävijämäärä]]&lt;1,0,SUM(Table_1[[#This Row],[Kävijämäärä b) aikuiset]]*Table_1[[#This Row],[Tapaamis-kerrat /osallistuja]]))</f>
        <v>0</v>
      </c>
      <c r="O234" s="239">
        <f>IF(Table_1[[#This Row],[Kokonaiskävijämäärä]]&lt;1,0,Table_1[[#This Row],[Kokonaiskävijämäärä]]*Table_1[[#This Row],[Tapaamis-kerrat /osallistuja]])</f>
        <v>0</v>
      </c>
      <c r="P234" s="264"/>
      <c r="Q234" s="265"/>
    </row>
    <row r="235" spans="1:17" ht="15.75" customHeight="1" x14ac:dyDescent="0.25">
      <c r="A235" s="249"/>
      <c r="B235" s="250" t="str">
        <f>IF(Table_1[[#This Row],[SISÄLLÖN NIMI]]="","",1)</f>
        <v/>
      </c>
      <c r="C235" s="251"/>
      <c r="D235" s="252" t="s">
        <v>18</v>
      </c>
      <c r="E235" s="253" t="s">
        <v>18</v>
      </c>
      <c r="F235" s="254" t="s">
        <v>18</v>
      </c>
      <c r="G235" s="253" t="s">
        <v>18</v>
      </c>
      <c r="H235" s="255" t="str">
        <f>IF(Table_1[[#This Row],[TOTEUTUSTAPA]]="b) Verkossa","Verkossa","")</f>
        <v/>
      </c>
      <c r="I235" s="256" t="str">
        <f>IF(Table_1[[#This Row],[SISÄLLÖN NIMI]]="","",1)</f>
        <v/>
      </c>
      <c r="J235" s="257"/>
      <c r="K235" s="250"/>
      <c r="L235" s="239">
        <f>Table_1[[#This Row],[Kävijämäärä a) lapset]]+Table_1[[#This Row],[Kävijämäärä b) aikuiset]]</f>
        <v>0</v>
      </c>
      <c r="M235" s="239">
        <f>IF(Table_1[[#This Row],[Kokonaiskävijämäärä]]&lt;1,0,SUM(Table_1[[#This Row],[Kävijämäärä a) lapset]]*Table_1[[#This Row],[Tapaamis-kerrat /osallistuja]]))</f>
        <v>0</v>
      </c>
      <c r="N235" s="239">
        <f>IF(Table_1[[#This Row],[Kokonaiskävijämäärä]]&lt;1,0,SUM(Table_1[[#This Row],[Kävijämäärä b) aikuiset]]*Table_1[[#This Row],[Tapaamis-kerrat /osallistuja]]))</f>
        <v>0</v>
      </c>
      <c r="O235" s="239">
        <f>IF(Table_1[[#This Row],[Kokonaiskävijämäärä]]&lt;1,0,Table_1[[#This Row],[Kokonaiskävijämäärä]]*Table_1[[#This Row],[Tapaamis-kerrat /osallistuja]])</f>
        <v>0</v>
      </c>
      <c r="P235" s="264"/>
      <c r="Q235" s="265"/>
    </row>
    <row r="236" spans="1:17" ht="15.75" customHeight="1" x14ac:dyDescent="0.25">
      <c r="A236" s="249"/>
      <c r="B236" s="250" t="str">
        <f>IF(Table_1[[#This Row],[SISÄLLÖN NIMI]]="","",1)</f>
        <v/>
      </c>
      <c r="C236" s="251"/>
      <c r="D236" s="252" t="s">
        <v>18</v>
      </c>
      <c r="E236" s="253" t="s">
        <v>18</v>
      </c>
      <c r="F236" s="254" t="s">
        <v>18</v>
      </c>
      <c r="G236" s="253" t="s">
        <v>18</v>
      </c>
      <c r="H236" s="255" t="str">
        <f>IF(Table_1[[#This Row],[TOTEUTUSTAPA]]="b) Verkossa","Verkossa","")</f>
        <v/>
      </c>
      <c r="I236" s="256" t="str">
        <f>IF(Table_1[[#This Row],[SISÄLLÖN NIMI]]="","",1)</f>
        <v/>
      </c>
      <c r="J236" s="257"/>
      <c r="K236" s="250"/>
      <c r="L236" s="239">
        <f>Table_1[[#This Row],[Kävijämäärä a) lapset]]+Table_1[[#This Row],[Kävijämäärä b) aikuiset]]</f>
        <v>0</v>
      </c>
      <c r="M236" s="239">
        <f>IF(Table_1[[#This Row],[Kokonaiskävijämäärä]]&lt;1,0,SUM(Table_1[[#This Row],[Kävijämäärä a) lapset]]*Table_1[[#This Row],[Tapaamis-kerrat /osallistuja]]))</f>
        <v>0</v>
      </c>
      <c r="N236" s="239">
        <f>IF(Table_1[[#This Row],[Kokonaiskävijämäärä]]&lt;1,0,SUM(Table_1[[#This Row],[Kävijämäärä b) aikuiset]]*Table_1[[#This Row],[Tapaamis-kerrat /osallistuja]]))</f>
        <v>0</v>
      </c>
      <c r="O236" s="239">
        <f>IF(Table_1[[#This Row],[Kokonaiskävijämäärä]]&lt;1,0,Table_1[[#This Row],[Kokonaiskävijämäärä]]*Table_1[[#This Row],[Tapaamis-kerrat /osallistuja]])</f>
        <v>0</v>
      </c>
      <c r="P236" s="264"/>
      <c r="Q236" s="265"/>
    </row>
    <row r="237" spans="1:17" ht="15.75" customHeight="1" x14ac:dyDescent="0.25">
      <c r="A237" s="249"/>
      <c r="B237" s="250" t="str">
        <f>IF(Table_1[[#This Row],[SISÄLLÖN NIMI]]="","",1)</f>
        <v/>
      </c>
      <c r="C237" s="251"/>
      <c r="D237" s="252" t="s">
        <v>18</v>
      </c>
      <c r="E237" s="253" t="s">
        <v>18</v>
      </c>
      <c r="F237" s="254" t="s">
        <v>18</v>
      </c>
      <c r="G237" s="253" t="s">
        <v>18</v>
      </c>
      <c r="H237" s="255" t="str">
        <f>IF(Table_1[[#This Row],[TOTEUTUSTAPA]]="b) Verkossa","Verkossa","")</f>
        <v/>
      </c>
      <c r="I237" s="256" t="str">
        <f>IF(Table_1[[#This Row],[SISÄLLÖN NIMI]]="","",1)</f>
        <v/>
      </c>
      <c r="J237" s="257"/>
      <c r="K237" s="250"/>
      <c r="L237" s="239">
        <f>Table_1[[#This Row],[Kävijämäärä a) lapset]]+Table_1[[#This Row],[Kävijämäärä b) aikuiset]]</f>
        <v>0</v>
      </c>
      <c r="M237" s="239">
        <f>IF(Table_1[[#This Row],[Kokonaiskävijämäärä]]&lt;1,0,SUM(Table_1[[#This Row],[Kävijämäärä a) lapset]]*Table_1[[#This Row],[Tapaamis-kerrat /osallistuja]]))</f>
        <v>0</v>
      </c>
      <c r="N237" s="239">
        <f>IF(Table_1[[#This Row],[Kokonaiskävijämäärä]]&lt;1,0,SUM(Table_1[[#This Row],[Kävijämäärä b) aikuiset]]*Table_1[[#This Row],[Tapaamis-kerrat /osallistuja]]))</f>
        <v>0</v>
      </c>
      <c r="O237" s="239">
        <f>IF(Table_1[[#This Row],[Kokonaiskävijämäärä]]&lt;1,0,Table_1[[#This Row],[Kokonaiskävijämäärä]]*Table_1[[#This Row],[Tapaamis-kerrat /osallistuja]])</f>
        <v>0</v>
      </c>
      <c r="P237" s="264"/>
      <c r="Q237" s="265"/>
    </row>
    <row r="238" spans="1:17" ht="15.75" customHeight="1" x14ac:dyDescent="0.25">
      <c r="A238" s="249"/>
      <c r="B238" s="250" t="str">
        <f>IF(Table_1[[#This Row],[SISÄLLÖN NIMI]]="","",1)</f>
        <v/>
      </c>
      <c r="C238" s="251"/>
      <c r="D238" s="252" t="s">
        <v>18</v>
      </c>
      <c r="E238" s="253" t="s">
        <v>18</v>
      </c>
      <c r="F238" s="254" t="s">
        <v>18</v>
      </c>
      <c r="G238" s="253" t="s">
        <v>18</v>
      </c>
      <c r="H238" s="255" t="str">
        <f>IF(Table_1[[#This Row],[TOTEUTUSTAPA]]="b) Verkossa","Verkossa","")</f>
        <v/>
      </c>
      <c r="I238" s="256" t="str">
        <f>IF(Table_1[[#This Row],[SISÄLLÖN NIMI]]="","",1)</f>
        <v/>
      </c>
      <c r="J238" s="257"/>
      <c r="K238" s="250"/>
      <c r="L238" s="239">
        <f>Table_1[[#This Row],[Kävijämäärä a) lapset]]+Table_1[[#This Row],[Kävijämäärä b) aikuiset]]</f>
        <v>0</v>
      </c>
      <c r="M238" s="239">
        <f>IF(Table_1[[#This Row],[Kokonaiskävijämäärä]]&lt;1,0,SUM(Table_1[[#This Row],[Kävijämäärä a) lapset]]*Table_1[[#This Row],[Tapaamis-kerrat /osallistuja]]))</f>
        <v>0</v>
      </c>
      <c r="N238" s="239">
        <f>IF(Table_1[[#This Row],[Kokonaiskävijämäärä]]&lt;1,0,SUM(Table_1[[#This Row],[Kävijämäärä b) aikuiset]]*Table_1[[#This Row],[Tapaamis-kerrat /osallistuja]]))</f>
        <v>0</v>
      </c>
      <c r="O238" s="239">
        <f>IF(Table_1[[#This Row],[Kokonaiskävijämäärä]]&lt;1,0,Table_1[[#This Row],[Kokonaiskävijämäärä]]*Table_1[[#This Row],[Tapaamis-kerrat /osallistuja]])</f>
        <v>0</v>
      </c>
      <c r="P238" s="264"/>
      <c r="Q238" s="265"/>
    </row>
    <row r="239" spans="1:17" ht="15.75" customHeight="1" x14ac:dyDescent="0.25">
      <c r="A239" s="249"/>
      <c r="B239" s="250" t="str">
        <f>IF(Table_1[[#This Row],[SISÄLLÖN NIMI]]="","",1)</f>
        <v/>
      </c>
      <c r="C239" s="251"/>
      <c r="D239" s="252" t="s">
        <v>18</v>
      </c>
      <c r="E239" s="253" t="s">
        <v>18</v>
      </c>
      <c r="F239" s="254" t="s">
        <v>18</v>
      </c>
      <c r="G239" s="253" t="s">
        <v>18</v>
      </c>
      <c r="H239" s="255" t="str">
        <f>IF(Table_1[[#This Row],[TOTEUTUSTAPA]]="b) Verkossa","Verkossa","")</f>
        <v/>
      </c>
      <c r="I239" s="256" t="str">
        <f>IF(Table_1[[#This Row],[SISÄLLÖN NIMI]]="","",1)</f>
        <v/>
      </c>
      <c r="J239" s="257"/>
      <c r="K239" s="250"/>
      <c r="L239" s="239">
        <f>Table_1[[#This Row],[Kävijämäärä a) lapset]]+Table_1[[#This Row],[Kävijämäärä b) aikuiset]]</f>
        <v>0</v>
      </c>
      <c r="M239" s="239">
        <f>IF(Table_1[[#This Row],[Kokonaiskävijämäärä]]&lt;1,0,SUM(Table_1[[#This Row],[Kävijämäärä a) lapset]]*Table_1[[#This Row],[Tapaamis-kerrat /osallistuja]]))</f>
        <v>0</v>
      </c>
      <c r="N239" s="239">
        <f>IF(Table_1[[#This Row],[Kokonaiskävijämäärä]]&lt;1,0,SUM(Table_1[[#This Row],[Kävijämäärä b) aikuiset]]*Table_1[[#This Row],[Tapaamis-kerrat /osallistuja]]))</f>
        <v>0</v>
      </c>
      <c r="O239" s="239">
        <f>IF(Table_1[[#This Row],[Kokonaiskävijämäärä]]&lt;1,0,Table_1[[#This Row],[Kokonaiskävijämäärä]]*Table_1[[#This Row],[Tapaamis-kerrat /osallistuja]])</f>
        <v>0</v>
      </c>
      <c r="P239" s="264"/>
      <c r="Q239" s="265"/>
    </row>
    <row r="240" spans="1:17" ht="15.75" customHeight="1" x14ac:dyDescent="0.25">
      <c r="A240" s="249"/>
      <c r="B240" s="250" t="str">
        <f>IF(Table_1[[#This Row],[SISÄLLÖN NIMI]]="","",1)</f>
        <v/>
      </c>
      <c r="C240" s="251"/>
      <c r="D240" s="252" t="s">
        <v>18</v>
      </c>
      <c r="E240" s="253" t="s">
        <v>18</v>
      </c>
      <c r="F240" s="254" t="s">
        <v>18</v>
      </c>
      <c r="G240" s="253" t="s">
        <v>18</v>
      </c>
      <c r="H240" s="255" t="str">
        <f>IF(Table_1[[#This Row],[TOTEUTUSTAPA]]="b) Verkossa","Verkossa","")</f>
        <v/>
      </c>
      <c r="I240" s="256" t="str">
        <f>IF(Table_1[[#This Row],[SISÄLLÖN NIMI]]="","",1)</f>
        <v/>
      </c>
      <c r="J240" s="257"/>
      <c r="K240" s="250"/>
      <c r="L240" s="239">
        <f>Table_1[[#This Row],[Kävijämäärä a) lapset]]+Table_1[[#This Row],[Kävijämäärä b) aikuiset]]</f>
        <v>0</v>
      </c>
      <c r="M240" s="239">
        <f>IF(Table_1[[#This Row],[Kokonaiskävijämäärä]]&lt;1,0,SUM(Table_1[[#This Row],[Kävijämäärä a) lapset]]*Table_1[[#This Row],[Tapaamis-kerrat /osallistuja]]))</f>
        <v>0</v>
      </c>
      <c r="N240" s="239">
        <f>IF(Table_1[[#This Row],[Kokonaiskävijämäärä]]&lt;1,0,SUM(Table_1[[#This Row],[Kävijämäärä b) aikuiset]]*Table_1[[#This Row],[Tapaamis-kerrat /osallistuja]]))</f>
        <v>0</v>
      </c>
      <c r="O240" s="239">
        <f>IF(Table_1[[#This Row],[Kokonaiskävijämäärä]]&lt;1,0,Table_1[[#This Row],[Kokonaiskävijämäärä]]*Table_1[[#This Row],[Tapaamis-kerrat /osallistuja]])</f>
        <v>0</v>
      </c>
      <c r="P240" s="264"/>
      <c r="Q240" s="265"/>
    </row>
    <row r="241" spans="1:17" ht="15.75" customHeight="1" x14ac:dyDescent="0.25">
      <c r="A241" s="249"/>
      <c r="B241" s="250" t="str">
        <f>IF(Table_1[[#This Row],[SISÄLLÖN NIMI]]="","",1)</f>
        <v/>
      </c>
      <c r="C241" s="251"/>
      <c r="D241" s="252" t="s">
        <v>18</v>
      </c>
      <c r="E241" s="253" t="s">
        <v>18</v>
      </c>
      <c r="F241" s="254" t="s">
        <v>18</v>
      </c>
      <c r="G241" s="253" t="s">
        <v>18</v>
      </c>
      <c r="H241" s="255" t="str">
        <f>IF(Table_1[[#This Row],[TOTEUTUSTAPA]]="b) Verkossa","Verkossa","")</f>
        <v/>
      </c>
      <c r="I241" s="256" t="str">
        <f>IF(Table_1[[#This Row],[SISÄLLÖN NIMI]]="","",1)</f>
        <v/>
      </c>
      <c r="J241" s="257"/>
      <c r="K241" s="250"/>
      <c r="L241" s="239">
        <f>Table_1[[#This Row],[Kävijämäärä a) lapset]]+Table_1[[#This Row],[Kävijämäärä b) aikuiset]]</f>
        <v>0</v>
      </c>
      <c r="M241" s="239">
        <f>IF(Table_1[[#This Row],[Kokonaiskävijämäärä]]&lt;1,0,SUM(Table_1[[#This Row],[Kävijämäärä a) lapset]]*Table_1[[#This Row],[Tapaamis-kerrat /osallistuja]]))</f>
        <v>0</v>
      </c>
      <c r="N241" s="239">
        <f>IF(Table_1[[#This Row],[Kokonaiskävijämäärä]]&lt;1,0,SUM(Table_1[[#This Row],[Kävijämäärä b) aikuiset]]*Table_1[[#This Row],[Tapaamis-kerrat /osallistuja]]))</f>
        <v>0</v>
      </c>
      <c r="O241" s="239">
        <f>IF(Table_1[[#This Row],[Kokonaiskävijämäärä]]&lt;1,0,Table_1[[#This Row],[Kokonaiskävijämäärä]]*Table_1[[#This Row],[Tapaamis-kerrat /osallistuja]])</f>
        <v>0</v>
      </c>
      <c r="P241" s="264"/>
      <c r="Q241" s="265"/>
    </row>
    <row r="242" spans="1:17" ht="15.75" customHeight="1" x14ac:dyDescent="0.25">
      <c r="A242" s="249"/>
      <c r="B242" s="250" t="str">
        <f>IF(Table_1[[#This Row],[SISÄLLÖN NIMI]]="","",1)</f>
        <v/>
      </c>
      <c r="C242" s="251"/>
      <c r="D242" s="252" t="s">
        <v>18</v>
      </c>
      <c r="E242" s="253" t="s">
        <v>18</v>
      </c>
      <c r="F242" s="254" t="s">
        <v>18</v>
      </c>
      <c r="G242" s="253" t="s">
        <v>18</v>
      </c>
      <c r="H242" s="255" t="str">
        <f>IF(Table_1[[#This Row],[TOTEUTUSTAPA]]="b) Verkossa","Verkossa","")</f>
        <v/>
      </c>
      <c r="I242" s="256" t="str">
        <f>IF(Table_1[[#This Row],[SISÄLLÖN NIMI]]="","",1)</f>
        <v/>
      </c>
      <c r="J242" s="257"/>
      <c r="K242" s="250"/>
      <c r="L242" s="239">
        <f>Table_1[[#This Row],[Kävijämäärä a) lapset]]+Table_1[[#This Row],[Kävijämäärä b) aikuiset]]</f>
        <v>0</v>
      </c>
      <c r="M242" s="239">
        <f>IF(Table_1[[#This Row],[Kokonaiskävijämäärä]]&lt;1,0,SUM(Table_1[[#This Row],[Kävijämäärä a) lapset]]*Table_1[[#This Row],[Tapaamis-kerrat /osallistuja]]))</f>
        <v>0</v>
      </c>
      <c r="N242" s="239">
        <f>IF(Table_1[[#This Row],[Kokonaiskävijämäärä]]&lt;1,0,SUM(Table_1[[#This Row],[Kävijämäärä b) aikuiset]]*Table_1[[#This Row],[Tapaamis-kerrat /osallistuja]]))</f>
        <v>0</v>
      </c>
      <c r="O242" s="239">
        <f>IF(Table_1[[#This Row],[Kokonaiskävijämäärä]]&lt;1,0,Table_1[[#This Row],[Kokonaiskävijämäärä]]*Table_1[[#This Row],[Tapaamis-kerrat /osallistuja]])</f>
        <v>0</v>
      </c>
      <c r="P242" s="264"/>
      <c r="Q242" s="265"/>
    </row>
    <row r="243" spans="1:17" ht="15.75" customHeight="1" x14ac:dyDescent="0.25">
      <c r="A243" s="249"/>
      <c r="B243" s="250" t="str">
        <f>IF(Table_1[[#This Row],[SISÄLLÖN NIMI]]="","",1)</f>
        <v/>
      </c>
      <c r="C243" s="251"/>
      <c r="D243" s="252" t="s">
        <v>18</v>
      </c>
      <c r="E243" s="253" t="s">
        <v>18</v>
      </c>
      <c r="F243" s="254" t="s">
        <v>18</v>
      </c>
      <c r="G243" s="253" t="s">
        <v>18</v>
      </c>
      <c r="H243" s="255" t="str">
        <f>IF(Table_1[[#This Row],[TOTEUTUSTAPA]]="b) Verkossa","Verkossa","")</f>
        <v/>
      </c>
      <c r="I243" s="256" t="str">
        <f>IF(Table_1[[#This Row],[SISÄLLÖN NIMI]]="","",1)</f>
        <v/>
      </c>
      <c r="J243" s="257"/>
      <c r="K243" s="250"/>
      <c r="L243" s="239">
        <f>Table_1[[#This Row],[Kävijämäärä a) lapset]]+Table_1[[#This Row],[Kävijämäärä b) aikuiset]]</f>
        <v>0</v>
      </c>
      <c r="M243" s="239">
        <f>IF(Table_1[[#This Row],[Kokonaiskävijämäärä]]&lt;1,0,SUM(Table_1[[#This Row],[Kävijämäärä a) lapset]]*Table_1[[#This Row],[Tapaamis-kerrat /osallistuja]]))</f>
        <v>0</v>
      </c>
      <c r="N243" s="239">
        <f>IF(Table_1[[#This Row],[Kokonaiskävijämäärä]]&lt;1,0,SUM(Table_1[[#This Row],[Kävijämäärä b) aikuiset]]*Table_1[[#This Row],[Tapaamis-kerrat /osallistuja]]))</f>
        <v>0</v>
      </c>
      <c r="O243" s="239">
        <f>IF(Table_1[[#This Row],[Kokonaiskävijämäärä]]&lt;1,0,Table_1[[#This Row],[Kokonaiskävijämäärä]]*Table_1[[#This Row],[Tapaamis-kerrat /osallistuja]])</f>
        <v>0</v>
      </c>
      <c r="P243" s="264"/>
      <c r="Q243" s="265"/>
    </row>
    <row r="244" spans="1:17" ht="15.75" customHeight="1" x14ac:dyDescent="0.25">
      <c r="A244" s="249"/>
      <c r="B244" s="250" t="str">
        <f>IF(Table_1[[#This Row],[SISÄLLÖN NIMI]]="","",1)</f>
        <v/>
      </c>
      <c r="C244" s="251"/>
      <c r="D244" s="252" t="s">
        <v>18</v>
      </c>
      <c r="E244" s="253" t="s">
        <v>18</v>
      </c>
      <c r="F244" s="254" t="s">
        <v>18</v>
      </c>
      <c r="G244" s="253" t="s">
        <v>18</v>
      </c>
      <c r="H244" s="255" t="str">
        <f>IF(Table_1[[#This Row],[TOTEUTUSTAPA]]="b) Verkossa","Verkossa","")</f>
        <v/>
      </c>
      <c r="I244" s="256" t="str">
        <f>IF(Table_1[[#This Row],[SISÄLLÖN NIMI]]="","",1)</f>
        <v/>
      </c>
      <c r="J244" s="257"/>
      <c r="K244" s="250"/>
      <c r="L244" s="239">
        <f>Table_1[[#This Row],[Kävijämäärä a) lapset]]+Table_1[[#This Row],[Kävijämäärä b) aikuiset]]</f>
        <v>0</v>
      </c>
      <c r="M244" s="239">
        <f>IF(Table_1[[#This Row],[Kokonaiskävijämäärä]]&lt;1,0,SUM(Table_1[[#This Row],[Kävijämäärä a) lapset]]*Table_1[[#This Row],[Tapaamis-kerrat /osallistuja]]))</f>
        <v>0</v>
      </c>
      <c r="N244" s="239">
        <f>IF(Table_1[[#This Row],[Kokonaiskävijämäärä]]&lt;1,0,SUM(Table_1[[#This Row],[Kävijämäärä b) aikuiset]]*Table_1[[#This Row],[Tapaamis-kerrat /osallistuja]]))</f>
        <v>0</v>
      </c>
      <c r="O244" s="239">
        <f>IF(Table_1[[#This Row],[Kokonaiskävijämäärä]]&lt;1,0,Table_1[[#This Row],[Kokonaiskävijämäärä]]*Table_1[[#This Row],[Tapaamis-kerrat /osallistuja]])</f>
        <v>0</v>
      </c>
      <c r="P244" s="264"/>
      <c r="Q244" s="265"/>
    </row>
    <row r="245" spans="1:17" ht="15.75" customHeight="1" x14ac:dyDescent="0.25">
      <c r="A245" s="249"/>
      <c r="B245" s="250" t="str">
        <f>IF(Table_1[[#This Row],[SISÄLLÖN NIMI]]="","",1)</f>
        <v/>
      </c>
      <c r="C245" s="251"/>
      <c r="D245" s="252" t="s">
        <v>18</v>
      </c>
      <c r="E245" s="253" t="s">
        <v>18</v>
      </c>
      <c r="F245" s="254" t="s">
        <v>18</v>
      </c>
      <c r="G245" s="253" t="s">
        <v>18</v>
      </c>
      <c r="H245" s="255" t="str">
        <f>IF(Table_1[[#This Row],[TOTEUTUSTAPA]]="b) Verkossa","Verkossa","")</f>
        <v/>
      </c>
      <c r="I245" s="256" t="str">
        <f>IF(Table_1[[#This Row],[SISÄLLÖN NIMI]]="","",1)</f>
        <v/>
      </c>
      <c r="J245" s="257"/>
      <c r="K245" s="250"/>
      <c r="L245" s="239">
        <f>Table_1[[#This Row],[Kävijämäärä a) lapset]]+Table_1[[#This Row],[Kävijämäärä b) aikuiset]]</f>
        <v>0</v>
      </c>
      <c r="M245" s="239">
        <f>IF(Table_1[[#This Row],[Kokonaiskävijämäärä]]&lt;1,0,SUM(Table_1[[#This Row],[Kävijämäärä a) lapset]]*Table_1[[#This Row],[Tapaamis-kerrat /osallistuja]]))</f>
        <v>0</v>
      </c>
      <c r="N245" s="239">
        <f>IF(Table_1[[#This Row],[Kokonaiskävijämäärä]]&lt;1,0,SUM(Table_1[[#This Row],[Kävijämäärä b) aikuiset]]*Table_1[[#This Row],[Tapaamis-kerrat /osallistuja]]))</f>
        <v>0</v>
      </c>
      <c r="O245" s="239">
        <f>IF(Table_1[[#This Row],[Kokonaiskävijämäärä]]&lt;1,0,Table_1[[#This Row],[Kokonaiskävijämäärä]]*Table_1[[#This Row],[Tapaamis-kerrat /osallistuja]])</f>
        <v>0</v>
      </c>
      <c r="P245" s="264"/>
      <c r="Q245" s="265"/>
    </row>
    <row r="246" spans="1:17" ht="15.75" customHeight="1" x14ac:dyDescent="0.25">
      <c r="A246" s="249"/>
      <c r="B246" s="250" t="str">
        <f>IF(Table_1[[#This Row],[SISÄLLÖN NIMI]]="","",1)</f>
        <v/>
      </c>
      <c r="C246" s="251"/>
      <c r="D246" s="252" t="s">
        <v>18</v>
      </c>
      <c r="E246" s="253" t="s">
        <v>18</v>
      </c>
      <c r="F246" s="254" t="s">
        <v>18</v>
      </c>
      <c r="G246" s="253" t="s">
        <v>18</v>
      </c>
      <c r="H246" s="255" t="str">
        <f>IF(Table_1[[#This Row],[TOTEUTUSTAPA]]="b) Verkossa","Verkossa","")</f>
        <v/>
      </c>
      <c r="I246" s="256" t="str">
        <f>IF(Table_1[[#This Row],[SISÄLLÖN NIMI]]="","",1)</f>
        <v/>
      </c>
      <c r="J246" s="257"/>
      <c r="K246" s="250"/>
      <c r="L246" s="239">
        <f>Table_1[[#This Row],[Kävijämäärä a) lapset]]+Table_1[[#This Row],[Kävijämäärä b) aikuiset]]</f>
        <v>0</v>
      </c>
      <c r="M246" s="239">
        <f>IF(Table_1[[#This Row],[Kokonaiskävijämäärä]]&lt;1,0,SUM(Table_1[[#This Row],[Kävijämäärä a) lapset]]*Table_1[[#This Row],[Tapaamis-kerrat /osallistuja]]))</f>
        <v>0</v>
      </c>
      <c r="N246" s="239">
        <f>IF(Table_1[[#This Row],[Kokonaiskävijämäärä]]&lt;1,0,SUM(Table_1[[#This Row],[Kävijämäärä b) aikuiset]]*Table_1[[#This Row],[Tapaamis-kerrat /osallistuja]]))</f>
        <v>0</v>
      </c>
      <c r="O246" s="239">
        <f>IF(Table_1[[#This Row],[Kokonaiskävijämäärä]]&lt;1,0,Table_1[[#This Row],[Kokonaiskävijämäärä]]*Table_1[[#This Row],[Tapaamis-kerrat /osallistuja]])</f>
        <v>0</v>
      </c>
      <c r="P246" s="264"/>
      <c r="Q246" s="265"/>
    </row>
    <row r="247" spans="1:17" ht="15.75" customHeight="1" x14ac:dyDescent="0.25">
      <c r="A247" s="249"/>
      <c r="B247" s="250" t="str">
        <f>IF(Table_1[[#This Row],[SISÄLLÖN NIMI]]="","",1)</f>
        <v/>
      </c>
      <c r="C247" s="251"/>
      <c r="D247" s="252" t="s">
        <v>18</v>
      </c>
      <c r="E247" s="253" t="s">
        <v>18</v>
      </c>
      <c r="F247" s="254" t="s">
        <v>18</v>
      </c>
      <c r="G247" s="253" t="s">
        <v>18</v>
      </c>
      <c r="H247" s="255" t="str">
        <f>IF(Table_1[[#This Row],[TOTEUTUSTAPA]]="b) Verkossa","Verkossa","")</f>
        <v/>
      </c>
      <c r="I247" s="256" t="str">
        <f>IF(Table_1[[#This Row],[SISÄLLÖN NIMI]]="","",1)</f>
        <v/>
      </c>
      <c r="J247" s="257"/>
      <c r="K247" s="250"/>
      <c r="L247" s="239">
        <f>Table_1[[#This Row],[Kävijämäärä a) lapset]]+Table_1[[#This Row],[Kävijämäärä b) aikuiset]]</f>
        <v>0</v>
      </c>
      <c r="M247" s="239">
        <f>IF(Table_1[[#This Row],[Kokonaiskävijämäärä]]&lt;1,0,SUM(Table_1[[#This Row],[Kävijämäärä a) lapset]]*Table_1[[#This Row],[Tapaamis-kerrat /osallistuja]]))</f>
        <v>0</v>
      </c>
      <c r="N247" s="239">
        <f>IF(Table_1[[#This Row],[Kokonaiskävijämäärä]]&lt;1,0,SUM(Table_1[[#This Row],[Kävijämäärä b) aikuiset]]*Table_1[[#This Row],[Tapaamis-kerrat /osallistuja]]))</f>
        <v>0</v>
      </c>
      <c r="O247" s="239">
        <f>IF(Table_1[[#This Row],[Kokonaiskävijämäärä]]&lt;1,0,Table_1[[#This Row],[Kokonaiskävijämäärä]]*Table_1[[#This Row],[Tapaamis-kerrat /osallistuja]])</f>
        <v>0</v>
      </c>
      <c r="P247" s="264"/>
      <c r="Q247" s="265"/>
    </row>
    <row r="248" spans="1:17" ht="15.75" customHeight="1" x14ac:dyDescent="0.25">
      <c r="A248" s="249"/>
      <c r="B248" s="250" t="str">
        <f>IF(Table_1[[#This Row],[SISÄLLÖN NIMI]]="","",1)</f>
        <v/>
      </c>
      <c r="C248" s="251"/>
      <c r="D248" s="252" t="s">
        <v>18</v>
      </c>
      <c r="E248" s="253" t="s">
        <v>18</v>
      </c>
      <c r="F248" s="254" t="s">
        <v>18</v>
      </c>
      <c r="G248" s="253" t="s">
        <v>18</v>
      </c>
      <c r="H248" s="255" t="str">
        <f>IF(Table_1[[#This Row],[TOTEUTUSTAPA]]="b) Verkossa","Verkossa","")</f>
        <v/>
      </c>
      <c r="I248" s="256" t="str">
        <f>IF(Table_1[[#This Row],[SISÄLLÖN NIMI]]="","",1)</f>
        <v/>
      </c>
      <c r="J248" s="257"/>
      <c r="K248" s="250"/>
      <c r="L248" s="239">
        <f>Table_1[[#This Row],[Kävijämäärä a) lapset]]+Table_1[[#This Row],[Kävijämäärä b) aikuiset]]</f>
        <v>0</v>
      </c>
      <c r="M248" s="239">
        <f>IF(Table_1[[#This Row],[Kokonaiskävijämäärä]]&lt;1,0,SUM(Table_1[[#This Row],[Kävijämäärä a) lapset]]*Table_1[[#This Row],[Tapaamis-kerrat /osallistuja]]))</f>
        <v>0</v>
      </c>
      <c r="N248" s="239">
        <f>IF(Table_1[[#This Row],[Kokonaiskävijämäärä]]&lt;1,0,SUM(Table_1[[#This Row],[Kävijämäärä b) aikuiset]]*Table_1[[#This Row],[Tapaamis-kerrat /osallistuja]]))</f>
        <v>0</v>
      </c>
      <c r="O248" s="239">
        <f>IF(Table_1[[#This Row],[Kokonaiskävijämäärä]]&lt;1,0,Table_1[[#This Row],[Kokonaiskävijämäärä]]*Table_1[[#This Row],[Tapaamis-kerrat /osallistuja]])</f>
        <v>0</v>
      </c>
      <c r="P248" s="264"/>
      <c r="Q248" s="265"/>
    </row>
    <row r="249" spans="1:17" ht="15.75" customHeight="1" x14ac:dyDescent="0.25">
      <c r="A249" s="249"/>
      <c r="B249" s="250" t="str">
        <f>IF(Table_1[[#This Row],[SISÄLLÖN NIMI]]="","",1)</f>
        <v/>
      </c>
      <c r="C249" s="251"/>
      <c r="D249" s="252" t="s">
        <v>18</v>
      </c>
      <c r="E249" s="253" t="s">
        <v>18</v>
      </c>
      <c r="F249" s="254" t="s">
        <v>18</v>
      </c>
      <c r="G249" s="253" t="s">
        <v>18</v>
      </c>
      <c r="H249" s="255" t="str">
        <f>IF(Table_1[[#This Row],[TOTEUTUSTAPA]]="b) Verkossa","Verkossa","")</f>
        <v/>
      </c>
      <c r="I249" s="256" t="str">
        <f>IF(Table_1[[#This Row],[SISÄLLÖN NIMI]]="","",1)</f>
        <v/>
      </c>
      <c r="J249" s="257"/>
      <c r="K249" s="250"/>
      <c r="L249" s="239">
        <f>Table_1[[#This Row],[Kävijämäärä a) lapset]]+Table_1[[#This Row],[Kävijämäärä b) aikuiset]]</f>
        <v>0</v>
      </c>
      <c r="M249" s="239">
        <f>IF(Table_1[[#This Row],[Kokonaiskävijämäärä]]&lt;1,0,SUM(Table_1[[#This Row],[Kävijämäärä a) lapset]]*Table_1[[#This Row],[Tapaamis-kerrat /osallistuja]]))</f>
        <v>0</v>
      </c>
      <c r="N249" s="239">
        <f>IF(Table_1[[#This Row],[Kokonaiskävijämäärä]]&lt;1,0,SUM(Table_1[[#This Row],[Kävijämäärä b) aikuiset]]*Table_1[[#This Row],[Tapaamis-kerrat /osallistuja]]))</f>
        <v>0</v>
      </c>
      <c r="O249" s="239">
        <f>IF(Table_1[[#This Row],[Kokonaiskävijämäärä]]&lt;1,0,Table_1[[#This Row],[Kokonaiskävijämäärä]]*Table_1[[#This Row],[Tapaamis-kerrat /osallistuja]])</f>
        <v>0</v>
      </c>
      <c r="P249" s="264"/>
      <c r="Q249" s="265"/>
    </row>
    <row r="250" spans="1:17" ht="15.75" customHeight="1" x14ac:dyDescent="0.25">
      <c r="A250" s="249"/>
      <c r="B250" s="250" t="str">
        <f>IF(Table_1[[#This Row],[SISÄLLÖN NIMI]]="","",1)</f>
        <v/>
      </c>
      <c r="C250" s="251"/>
      <c r="D250" s="252" t="s">
        <v>18</v>
      </c>
      <c r="E250" s="253" t="s">
        <v>18</v>
      </c>
      <c r="F250" s="254" t="s">
        <v>18</v>
      </c>
      <c r="G250" s="253" t="s">
        <v>18</v>
      </c>
      <c r="H250" s="255" t="str">
        <f>IF(Table_1[[#This Row],[TOTEUTUSTAPA]]="b) Verkossa","Verkossa","")</f>
        <v/>
      </c>
      <c r="I250" s="256" t="str">
        <f>IF(Table_1[[#This Row],[SISÄLLÖN NIMI]]="","",1)</f>
        <v/>
      </c>
      <c r="J250" s="257"/>
      <c r="K250" s="250"/>
      <c r="L250" s="239">
        <f>Table_1[[#This Row],[Kävijämäärä a) lapset]]+Table_1[[#This Row],[Kävijämäärä b) aikuiset]]</f>
        <v>0</v>
      </c>
      <c r="M250" s="239">
        <f>IF(Table_1[[#This Row],[Kokonaiskävijämäärä]]&lt;1,0,SUM(Table_1[[#This Row],[Kävijämäärä a) lapset]]*Table_1[[#This Row],[Tapaamis-kerrat /osallistuja]]))</f>
        <v>0</v>
      </c>
      <c r="N250" s="239">
        <f>IF(Table_1[[#This Row],[Kokonaiskävijämäärä]]&lt;1,0,SUM(Table_1[[#This Row],[Kävijämäärä b) aikuiset]]*Table_1[[#This Row],[Tapaamis-kerrat /osallistuja]]))</f>
        <v>0</v>
      </c>
      <c r="O250" s="239">
        <f>IF(Table_1[[#This Row],[Kokonaiskävijämäärä]]&lt;1,0,Table_1[[#This Row],[Kokonaiskävijämäärä]]*Table_1[[#This Row],[Tapaamis-kerrat /osallistuja]])</f>
        <v>0</v>
      </c>
      <c r="P250" s="264"/>
      <c r="Q250" s="265"/>
    </row>
    <row r="251" spans="1:17" ht="15.75" customHeight="1" x14ac:dyDescent="0.25">
      <c r="A251" s="249"/>
      <c r="B251" s="250" t="str">
        <f>IF(Table_1[[#This Row],[SISÄLLÖN NIMI]]="","",1)</f>
        <v/>
      </c>
      <c r="C251" s="251"/>
      <c r="D251" s="252" t="s">
        <v>18</v>
      </c>
      <c r="E251" s="253" t="s">
        <v>18</v>
      </c>
      <c r="F251" s="254" t="s">
        <v>18</v>
      </c>
      <c r="G251" s="253" t="s">
        <v>18</v>
      </c>
      <c r="H251" s="255" t="str">
        <f>IF(Table_1[[#This Row],[TOTEUTUSTAPA]]="b) Verkossa","Verkossa","")</f>
        <v/>
      </c>
      <c r="I251" s="256" t="str">
        <f>IF(Table_1[[#This Row],[SISÄLLÖN NIMI]]="","",1)</f>
        <v/>
      </c>
      <c r="J251" s="257"/>
      <c r="K251" s="250"/>
      <c r="L251" s="239">
        <f>Table_1[[#This Row],[Kävijämäärä a) lapset]]+Table_1[[#This Row],[Kävijämäärä b) aikuiset]]</f>
        <v>0</v>
      </c>
      <c r="M251" s="239">
        <f>IF(Table_1[[#This Row],[Kokonaiskävijämäärä]]&lt;1,0,SUM(Table_1[[#This Row],[Kävijämäärä a) lapset]]*Table_1[[#This Row],[Tapaamis-kerrat /osallistuja]]))</f>
        <v>0</v>
      </c>
      <c r="N251" s="239">
        <f>IF(Table_1[[#This Row],[Kokonaiskävijämäärä]]&lt;1,0,SUM(Table_1[[#This Row],[Kävijämäärä b) aikuiset]]*Table_1[[#This Row],[Tapaamis-kerrat /osallistuja]]))</f>
        <v>0</v>
      </c>
      <c r="O251" s="239">
        <f>IF(Table_1[[#This Row],[Kokonaiskävijämäärä]]&lt;1,0,Table_1[[#This Row],[Kokonaiskävijämäärä]]*Table_1[[#This Row],[Tapaamis-kerrat /osallistuja]])</f>
        <v>0</v>
      </c>
      <c r="P251" s="264"/>
      <c r="Q251" s="265"/>
    </row>
    <row r="252" spans="1:17" ht="15.75" customHeight="1" x14ac:dyDescent="0.25">
      <c r="A252" s="249"/>
      <c r="B252" s="250" t="str">
        <f>IF(Table_1[[#This Row],[SISÄLLÖN NIMI]]="","",1)</f>
        <v/>
      </c>
      <c r="C252" s="251"/>
      <c r="D252" s="252" t="s">
        <v>18</v>
      </c>
      <c r="E252" s="253" t="s">
        <v>18</v>
      </c>
      <c r="F252" s="254" t="s">
        <v>18</v>
      </c>
      <c r="G252" s="253" t="s">
        <v>18</v>
      </c>
      <c r="H252" s="255" t="str">
        <f>IF(Table_1[[#This Row],[TOTEUTUSTAPA]]="b) Verkossa","Verkossa","")</f>
        <v/>
      </c>
      <c r="I252" s="256" t="str">
        <f>IF(Table_1[[#This Row],[SISÄLLÖN NIMI]]="","",1)</f>
        <v/>
      </c>
      <c r="J252" s="257"/>
      <c r="K252" s="250"/>
      <c r="L252" s="239">
        <f>Table_1[[#This Row],[Kävijämäärä a) lapset]]+Table_1[[#This Row],[Kävijämäärä b) aikuiset]]</f>
        <v>0</v>
      </c>
      <c r="M252" s="239">
        <f>IF(Table_1[[#This Row],[Kokonaiskävijämäärä]]&lt;1,0,SUM(Table_1[[#This Row],[Kävijämäärä a) lapset]]*Table_1[[#This Row],[Tapaamis-kerrat /osallistuja]]))</f>
        <v>0</v>
      </c>
      <c r="N252" s="239">
        <f>IF(Table_1[[#This Row],[Kokonaiskävijämäärä]]&lt;1,0,SUM(Table_1[[#This Row],[Kävijämäärä b) aikuiset]]*Table_1[[#This Row],[Tapaamis-kerrat /osallistuja]]))</f>
        <v>0</v>
      </c>
      <c r="O252" s="239">
        <f>IF(Table_1[[#This Row],[Kokonaiskävijämäärä]]&lt;1,0,Table_1[[#This Row],[Kokonaiskävijämäärä]]*Table_1[[#This Row],[Tapaamis-kerrat /osallistuja]])</f>
        <v>0</v>
      </c>
      <c r="P252" s="264"/>
      <c r="Q252" s="265"/>
    </row>
    <row r="253" spans="1:17" ht="15.75" customHeight="1" x14ac:dyDescent="0.25">
      <c r="A253" s="249"/>
      <c r="B253" s="250" t="str">
        <f>IF(Table_1[[#This Row],[SISÄLLÖN NIMI]]="","",1)</f>
        <v/>
      </c>
      <c r="C253" s="251"/>
      <c r="D253" s="252" t="s">
        <v>18</v>
      </c>
      <c r="E253" s="253" t="s">
        <v>18</v>
      </c>
      <c r="F253" s="254" t="s">
        <v>18</v>
      </c>
      <c r="G253" s="253" t="s">
        <v>18</v>
      </c>
      <c r="H253" s="255" t="str">
        <f>IF(Table_1[[#This Row],[TOTEUTUSTAPA]]="b) Verkossa","Verkossa","")</f>
        <v/>
      </c>
      <c r="I253" s="256" t="str">
        <f>IF(Table_1[[#This Row],[SISÄLLÖN NIMI]]="","",1)</f>
        <v/>
      </c>
      <c r="J253" s="257"/>
      <c r="K253" s="250"/>
      <c r="L253" s="239">
        <f>Table_1[[#This Row],[Kävijämäärä a) lapset]]+Table_1[[#This Row],[Kävijämäärä b) aikuiset]]</f>
        <v>0</v>
      </c>
      <c r="M253" s="239">
        <f>IF(Table_1[[#This Row],[Kokonaiskävijämäärä]]&lt;1,0,SUM(Table_1[[#This Row],[Kävijämäärä a) lapset]]*Table_1[[#This Row],[Tapaamis-kerrat /osallistuja]]))</f>
        <v>0</v>
      </c>
      <c r="N253" s="239">
        <f>IF(Table_1[[#This Row],[Kokonaiskävijämäärä]]&lt;1,0,SUM(Table_1[[#This Row],[Kävijämäärä b) aikuiset]]*Table_1[[#This Row],[Tapaamis-kerrat /osallistuja]]))</f>
        <v>0</v>
      </c>
      <c r="O253" s="239">
        <f>IF(Table_1[[#This Row],[Kokonaiskävijämäärä]]&lt;1,0,Table_1[[#This Row],[Kokonaiskävijämäärä]]*Table_1[[#This Row],[Tapaamis-kerrat /osallistuja]])</f>
        <v>0</v>
      </c>
      <c r="P253" s="264"/>
      <c r="Q253" s="265"/>
    </row>
    <row r="254" spans="1:17" ht="15.75" customHeight="1" x14ac:dyDescent="0.25">
      <c r="A254" s="249"/>
      <c r="B254" s="250" t="str">
        <f>IF(Table_1[[#This Row],[SISÄLLÖN NIMI]]="","",1)</f>
        <v/>
      </c>
      <c r="C254" s="251"/>
      <c r="D254" s="252" t="s">
        <v>18</v>
      </c>
      <c r="E254" s="253" t="s">
        <v>18</v>
      </c>
      <c r="F254" s="254" t="s">
        <v>18</v>
      </c>
      <c r="G254" s="253" t="s">
        <v>18</v>
      </c>
      <c r="H254" s="255" t="str">
        <f>IF(Table_1[[#This Row],[TOTEUTUSTAPA]]="b) Verkossa","Verkossa","")</f>
        <v/>
      </c>
      <c r="I254" s="256" t="str">
        <f>IF(Table_1[[#This Row],[SISÄLLÖN NIMI]]="","",1)</f>
        <v/>
      </c>
      <c r="J254" s="257"/>
      <c r="K254" s="250"/>
      <c r="L254" s="239">
        <f>Table_1[[#This Row],[Kävijämäärä a) lapset]]+Table_1[[#This Row],[Kävijämäärä b) aikuiset]]</f>
        <v>0</v>
      </c>
      <c r="M254" s="239">
        <f>IF(Table_1[[#This Row],[Kokonaiskävijämäärä]]&lt;1,0,SUM(Table_1[[#This Row],[Kävijämäärä a) lapset]]*Table_1[[#This Row],[Tapaamis-kerrat /osallistuja]]))</f>
        <v>0</v>
      </c>
      <c r="N254" s="239">
        <f>IF(Table_1[[#This Row],[Kokonaiskävijämäärä]]&lt;1,0,SUM(Table_1[[#This Row],[Kävijämäärä b) aikuiset]]*Table_1[[#This Row],[Tapaamis-kerrat /osallistuja]]))</f>
        <v>0</v>
      </c>
      <c r="O254" s="239">
        <f>IF(Table_1[[#This Row],[Kokonaiskävijämäärä]]&lt;1,0,Table_1[[#This Row],[Kokonaiskävijämäärä]]*Table_1[[#This Row],[Tapaamis-kerrat /osallistuja]])</f>
        <v>0</v>
      </c>
      <c r="P254" s="264"/>
      <c r="Q254" s="265"/>
    </row>
    <row r="255" spans="1:17" ht="15.75" customHeight="1" x14ac:dyDescent="0.25">
      <c r="A255" s="249"/>
      <c r="B255" s="250" t="str">
        <f>IF(Table_1[[#This Row],[SISÄLLÖN NIMI]]="","",1)</f>
        <v/>
      </c>
      <c r="C255" s="251"/>
      <c r="D255" s="252" t="s">
        <v>18</v>
      </c>
      <c r="E255" s="253" t="s">
        <v>18</v>
      </c>
      <c r="F255" s="254" t="s">
        <v>18</v>
      </c>
      <c r="G255" s="253" t="s">
        <v>18</v>
      </c>
      <c r="H255" s="255" t="str">
        <f>IF(Table_1[[#This Row],[TOTEUTUSTAPA]]="b) Verkossa","Verkossa","")</f>
        <v/>
      </c>
      <c r="I255" s="256" t="str">
        <f>IF(Table_1[[#This Row],[SISÄLLÖN NIMI]]="","",1)</f>
        <v/>
      </c>
      <c r="J255" s="257"/>
      <c r="K255" s="250"/>
      <c r="L255" s="239">
        <f>Table_1[[#This Row],[Kävijämäärä a) lapset]]+Table_1[[#This Row],[Kävijämäärä b) aikuiset]]</f>
        <v>0</v>
      </c>
      <c r="M255" s="239">
        <f>IF(Table_1[[#This Row],[Kokonaiskävijämäärä]]&lt;1,0,SUM(Table_1[[#This Row],[Kävijämäärä a) lapset]]*Table_1[[#This Row],[Tapaamis-kerrat /osallistuja]]))</f>
        <v>0</v>
      </c>
      <c r="N255" s="239">
        <f>IF(Table_1[[#This Row],[Kokonaiskävijämäärä]]&lt;1,0,SUM(Table_1[[#This Row],[Kävijämäärä b) aikuiset]]*Table_1[[#This Row],[Tapaamis-kerrat /osallistuja]]))</f>
        <v>0</v>
      </c>
      <c r="O255" s="239">
        <f>IF(Table_1[[#This Row],[Kokonaiskävijämäärä]]&lt;1,0,Table_1[[#This Row],[Kokonaiskävijämäärä]]*Table_1[[#This Row],[Tapaamis-kerrat /osallistuja]])</f>
        <v>0</v>
      </c>
      <c r="P255" s="264"/>
      <c r="Q255" s="265"/>
    </row>
    <row r="256" spans="1:17" ht="15.75" customHeight="1" x14ac:dyDescent="0.25">
      <c r="A256" s="249"/>
      <c r="B256" s="250" t="str">
        <f>IF(Table_1[[#This Row],[SISÄLLÖN NIMI]]="","",1)</f>
        <v/>
      </c>
      <c r="C256" s="251"/>
      <c r="D256" s="252" t="s">
        <v>18</v>
      </c>
      <c r="E256" s="253" t="s">
        <v>18</v>
      </c>
      <c r="F256" s="254" t="s">
        <v>18</v>
      </c>
      <c r="G256" s="253" t="s">
        <v>18</v>
      </c>
      <c r="H256" s="255" t="str">
        <f>IF(Table_1[[#This Row],[TOTEUTUSTAPA]]="b) Verkossa","Verkossa","")</f>
        <v/>
      </c>
      <c r="I256" s="256" t="str">
        <f>IF(Table_1[[#This Row],[SISÄLLÖN NIMI]]="","",1)</f>
        <v/>
      </c>
      <c r="J256" s="257"/>
      <c r="K256" s="250"/>
      <c r="L256" s="239">
        <f>Table_1[[#This Row],[Kävijämäärä a) lapset]]+Table_1[[#This Row],[Kävijämäärä b) aikuiset]]</f>
        <v>0</v>
      </c>
      <c r="M256" s="239">
        <f>IF(Table_1[[#This Row],[Kokonaiskävijämäärä]]&lt;1,0,SUM(Table_1[[#This Row],[Kävijämäärä a) lapset]]*Table_1[[#This Row],[Tapaamis-kerrat /osallistuja]]))</f>
        <v>0</v>
      </c>
      <c r="N256" s="239">
        <f>IF(Table_1[[#This Row],[Kokonaiskävijämäärä]]&lt;1,0,SUM(Table_1[[#This Row],[Kävijämäärä b) aikuiset]]*Table_1[[#This Row],[Tapaamis-kerrat /osallistuja]]))</f>
        <v>0</v>
      </c>
      <c r="O256" s="239">
        <f>IF(Table_1[[#This Row],[Kokonaiskävijämäärä]]&lt;1,0,Table_1[[#This Row],[Kokonaiskävijämäärä]]*Table_1[[#This Row],[Tapaamis-kerrat /osallistuja]])</f>
        <v>0</v>
      </c>
      <c r="P256" s="264"/>
      <c r="Q256" s="265"/>
    </row>
    <row r="257" spans="1:17" ht="15.75" customHeight="1" x14ac:dyDescent="0.25">
      <c r="A257" s="249"/>
      <c r="B257" s="250" t="str">
        <f>IF(Table_1[[#This Row],[SISÄLLÖN NIMI]]="","",1)</f>
        <v/>
      </c>
      <c r="C257" s="251"/>
      <c r="D257" s="252" t="s">
        <v>18</v>
      </c>
      <c r="E257" s="253" t="s">
        <v>18</v>
      </c>
      <c r="F257" s="254" t="s">
        <v>18</v>
      </c>
      <c r="G257" s="253" t="s">
        <v>18</v>
      </c>
      <c r="H257" s="255" t="str">
        <f>IF(Table_1[[#This Row],[TOTEUTUSTAPA]]="b) Verkossa","Verkossa","")</f>
        <v/>
      </c>
      <c r="I257" s="256" t="str">
        <f>IF(Table_1[[#This Row],[SISÄLLÖN NIMI]]="","",1)</f>
        <v/>
      </c>
      <c r="J257" s="257"/>
      <c r="K257" s="250"/>
      <c r="L257" s="239">
        <f>Table_1[[#This Row],[Kävijämäärä a) lapset]]+Table_1[[#This Row],[Kävijämäärä b) aikuiset]]</f>
        <v>0</v>
      </c>
      <c r="M257" s="239">
        <f>IF(Table_1[[#This Row],[Kokonaiskävijämäärä]]&lt;1,0,SUM(Table_1[[#This Row],[Kävijämäärä a) lapset]]*Table_1[[#This Row],[Tapaamis-kerrat /osallistuja]]))</f>
        <v>0</v>
      </c>
      <c r="N257" s="239">
        <f>IF(Table_1[[#This Row],[Kokonaiskävijämäärä]]&lt;1,0,SUM(Table_1[[#This Row],[Kävijämäärä b) aikuiset]]*Table_1[[#This Row],[Tapaamis-kerrat /osallistuja]]))</f>
        <v>0</v>
      </c>
      <c r="O257" s="239">
        <f>IF(Table_1[[#This Row],[Kokonaiskävijämäärä]]&lt;1,0,Table_1[[#This Row],[Kokonaiskävijämäärä]]*Table_1[[#This Row],[Tapaamis-kerrat /osallistuja]])</f>
        <v>0</v>
      </c>
      <c r="P257" s="264"/>
      <c r="Q257" s="265"/>
    </row>
    <row r="258" spans="1:17" ht="15.75" customHeight="1" x14ac:dyDescent="0.25">
      <c r="A258" s="249"/>
      <c r="B258" s="250" t="str">
        <f>IF(Table_1[[#This Row],[SISÄLLÖN NIMI]]="","",1)</f>
        <v/>
      </c>
      <c r="C258" s="251"/>
      <c r="D258" s="252" t="s">
        <v>18</v>
      </c>
      <c r="E258" s="253" t="s">
        <v>18</v>
      </c>
      <c r="F258" s="254" t="s">
        <v>18</v>
      </c>
      <c r="G258" s="253" t="s">
        <v>18</v>
      </c>
      <c r="H258" s="255" t="str">
        <f>IF(Table_1[[#This Row],[TOTEUTUSTAPA]]="b) Verkossa","Verkossa","")</f>
        <v/>
      </c>
      <c r="I258" s="256" t="str">
        <f>IF(Table_1[[#This Row],[SISÄLLÖN NIMI]]="","",1)</f>
        <v/>
      </c>
      <c r="J258" s="257"/>
      <c r="K258" s="250"/>
      <c r="L258" s="239">
        <f>Table_1[[#This Row],[Kävijämäärä a) lapset]]+Table_1[[#This Row],[Kävijämäärä b) aikuiset]]</f>
        <v>0</v>
      </c>
      <c r="M258" s="239">
        <f>IF(Table_1[[#This Row],[Kokonaiskävijämäärä]]&lt;1,0,SUM(Table_1[[#This Row],[Kävijämäärä a) lapset]]*Table_1[[#This Row],[Tapaamis-kerrat /osallistuja]]))</f>
        <v>0</v>
      </c>
      <c r="N258" s="239">
        <f>IF(Table_1[[#This Row],[Kokonaiskävijämäärä]]&lt;1,0,SUM(Table_1[[#This Row],[Kävijämäärä b) aikuiset]]*Table_1[[#This Row],[Tapaamis-kerrat /osallistuja]]))</f>
        <v>0</v>
      </c>
      <c r="O258" s="239">
        <f>IF(Table_1[[#This Row],[Kokonaiskävijämäärä]]&lt;1,0,Table_1[[#This Row],[Kokonaiskävijämäärä]]*Table_1[[#This Row],[Tapaamis-kerrat /osallistuja]])</f>
        <v>0</v>
      </c>
      <c r="P258" s="264"/>
      <c r="Q258" s="265"/>
    </row>
    <row r="259" spans="1:17" ht="15.75" customHeight="1" x14ac:dyDescent="0.25">
      <c r="A259" s="249"/>
      <c r="B259" s="250" t="str">
        <f>IF(Table_1[[#This Row],[SISÄLLÖN NIMI]]="","",1)</f>
        <v/>
      </c>
      <c r="C259" s="251"/>
      <c r="D259" s="252" t="s">
        <v>18</v>
      </c>
      <c r="E259" s="253" t="s">
        <v>18</v>
      </c>
      <c r="F259" s="254" t="s">
        <v>18</v>
      </c>
      <c r="G259" s="253" t="s">
        <v>18</v>
      </c>
      <c r="H259" s="255" t="str">
        <f>IF(Table_1[[#This Row],[TOTEUTUSTAPA]]="b) Verkossa","Verkossa","")</f>
        <v/>
      </c>
      <c r="I259" s="256" t="str">
        <f>IF(Table_1[[#This Row],[SISÄLLÖN NIMI]]="","",1)</f>
        <v/>
      </c>
      <c r="J259" s="257"/>
      <c r="K259" s="250"/>
      <c r="L259" s="239">
        <f>Table_1[[#This Row],[Kävijämäärä a) lapset]]+Table_1[[#This Row],[Kävijämäärä b) aikuiset]]</f>
        <v>0</v>
      </c>
      <c r="M259" s="239">
        <f>IF(Table_1[[#This Row],[Kokonaiskävijämäärä]]&lt;1,0,SUM(Table_1[[#This Row],[Kävijämäärä a) lapset]]*Table_1[[#This Row],[Tapaamis-kerrat /osallistuja]]))</f>
        <v>0</v>
      </c>
      <c r="N259" s="239">
        <f>IF(Table_1[[#This Row],[Kokonaiskävijämäärä]]&lt;1,0,SUM(Table_1[[#This Row],[Kävijämäärä b) aikuiset]]*Table_1[[#This Row],[Tapaamis-kerrat /osallistuja]]))</f>
        <v>0</v>
      </c>
      <c r="O259" s="239">
        <f>IF(Table_1[[#This Row],[Kokonaiskävijämäärä]]&lt;1,0,Table_1[[#This Row],[Kokonaiskävijämäärä]]*Table_1[[#This Row],[Tapaamis-kerrat /osallistuja]])</f>
        <v>0</v>
      </c>
      <c r="P259" s="264"/>
      <c r="Q259" s="265"/>
    </row>
    <row r="260" spans="1:17" ht="15.75" customHeight="1" x14ac:dyDescent="0.25">
      <c r="A260" s="249"/>
      <c r="B260" s="250" t="str">
        <f>IF(Table_1[[#This Row],[SISÄLLÖN NIMI]]="","",1)</f>
        <v/>
      </c>
      <c r="C260" s="251"/>
      <c r="D260" s="252" t="s">
        <v>18</v>
      </c>
      <c r="E260" s="253" t="s">
        <v>18</v>
      </c>
      <c r="F260" s="254" t="s">
        <v>18</v>
      </c>
      <c r="G260" s="253" t="s">
        <v>18</v>
      </c>
      <c r="H260" s="255" t="str">
        <f>IF(Table_1[[#This Row],[TOTEUTUSTAPA]]="b) Verkossa","Verkossa","")</f>
        <v/>
      </c>
      <c r="I260" s="256" t="str">
        <f>IF(Table_1[[#This Row],[SISÄLLÖN NIMI]]="","",1)</f>
        <v/>
      </c>
      <c r="J260" s="257"/>
      <c r="K260" s="250"/>
      <c r="L260" s="239">
        <f>Table_1[[#This Row],[Kävijämäärä a) lapset]]+Table_1[[#This Row],[Kävijämäärä b) aikuiset]]</f>
        <v>0</v>
      </c>
      <c r="M260" s="239">
        <f>IF(Table_1[[#This Row],[Kokonaiskävijämäärä]]&lt;1,0,SUM(Table_1[[#This Row],[Kävijämäärä a) lapset]]*Table_1[[#This Row],[Tapaamis-kerrat /osallistuja]]))</f>
        <v>0</v>
      </c>
      <c r="N260" s="239">
        <f>IF(Table_1[[#This Row],[Kokonaiskävijämäärä]]&lt;1,0,SUM(Table_1[[#This Row],[Kävijämäärä b) aikuiset]]*Table_1[[#This Row],[Tapaamis-kerrat /osallistuja]]))</f>
        <v>0</v>
      </c>
      <c r="O260" s="239">
        <f>IF(Table_1[[#This Row],[Kokonaiskävijämäärä]]&lt;1,0,Table_1[[#This Row],[Kokonaiskävijämäärä]]*Table_1[[#This Row],[Tapaamis-kerrat /osallistuja]])</f>
        <v>0</v>
      </c>
      <c r="P260" s="264"/>
      <c r="Q260" s="265"/>
    </row>
    <row r="261" spans="1:17" ht="15.75" customHeight="1" x14ac:dyDescent="0.25">
      <c r="A261" s="249"/>
      <c r="B261" s="250" t="str">
        <f>IF(Table_1[[#This Row],[SISÄLLÖN NIMI]]="","",1)</f>
        <v/>
      </c>
      <c r="C261" s="251"/>
      <c r="D261" s="252" t="s">
        <v>18</v>
      </c>
      <c r="E261" s="253" t="s">
        <v>18</v>
      </c>
      <c r="F261" s="254" t="s">
        <v>18</v>
      </c>
      <c r="G261" s="253" t="s">
        <v>18</v>
      </c>
      <c r="H261" s="255" t="str">
        <f>IF(Table_1[[#This Row],[TOTEUTUSTAPA]]="b) Verkossa","Verkossa","")</f>
        <v/>
      </c>
      <c r="I261" s="256" t="str">
        <f>IF(Table_1[[#This Row],[SISÄLLÖN NIMI]]="","",1)</f>
        <v/>
      </c>
      <c r="J261" s="257"/>
      <c r="K261" s="250"/>
      <c r="L261" s="239">
        <f>Table_1[[#This Row],[Kävijämäärä a) lapset]]+Table_1[[#This Row],[Kävijämäärä b) aikuiset]]</f>
        <v>0</v>
      </c>
      <c r="M261" s="239">
        <f>IF(Table_1[[#This Row],[Kokonaiskävijämäärä]]&lt;1,0,SUM(Table_1[[#This Row],[Kävijämäärä a) lapset]]*Table_1[[#This Row],[Tapaamis-kerrat /osallistuja]]))</f>
        <v>0</v>
      </c>
      <c r="N261" s="239">
        <f>IF(Table_1[[#This Row],[Kokonaiskävijämäärä]]&lt;1,0,SUM(Table_1[[#This Row],[Kävijämäärä b) aikuiset]]*Table_1[[#This Row],[Tapaamis-kerrat /osallistuja]]))</f>
        <v>0</v>
      </c>
      <c r="O261" s="239">
        <f>IF(Table_1[[#This Row],[Kokonaiskävijämäärä]]&lt;1,0,Table_1[[#This Row],[Kokonaiskävijämäärä]]*Table_1[[#This Row],[Tapaamis-kerrat /osallistuja]])</f>
        <v>0</v>
      </c>
      <c r="P261" s="264"/>
      <c r="Q261" s="265"/>
    </row>
    <row r="262" spans="1:17" ht="15.75" customHeight="1" x14ac:dyDescent="0.25">
      <c r="A262" s="249"/>
      <c r="B262" s="250" t="str">
        <f>IF(Table_1[[#This Row],[SISÄLLÖN NIMI]]="","",1)</f>
        <v/>
      </c>
      <c r="C262" s="251"/>
      <c r="D262" s="252" t="s">
        <v>18</v>
      </c>
      <c r="E262" s="253" t="s">
        <v>18</v>
      </c>
      <c r="F262" s="254" t="s">
        <v>18</v>
      </c>
      <c r="G262" s="253" t="s">
        <v>18</v>
      </c>
      <c r="H262" s="255" t="str">
        <f>IF(Table_1[[#This Row],[TOTEUTUSTAPA]]="b) Verkossa","Verkossa","")</f>
        <v/>
      </c>
      <c r="I262" s="256" t="str">
        <f>IF(Table_1[[#This Row],[SISÄLLÖN NIMI]]="","",1)</f>
        <v/>
      </c>
      <c r="J262" s="257"/>
      <c r="K262" s="250"/>
      <c r="L262" s="239">
        <f>Table_1[[#This Row],[Kävijämäärä a) lapset]]+Table_1[[#This Row],[Kävijämäärä b) aikuiset]]</f>
        <v>0</v>
      </c>
      <c r="M262" s="239">
        <f>IF(Table_1[[#This Row],[Kokonaiskävijämäärä]]&lt;1,0,SUM(Table_1[[#This Row],[Kävijämäärä a) lapset]]*Table_1[[#This Row],[Tapaamis-kerrat /osallistuja]]))</f>
        <v>0</v>
      </c>
      <c r="N262" s="239">
        <f>IF(Table_1[[#This Row],[Kokonaiskävijämäärä]]&lt;1,0,SUM(Table_1[[#This Row],[Kävijämäärä b) aikuiset]]*Table_1[[#This Row],[Tapaamis-kerrat /osallistuja]]))</f>
        <v>0</v>
      </c>
      <c r="O262" s="239">
        <f>IF(Table_1[[#This Row],[Kokonaiskävijämäärä]]&lt;1,0,Table_1[[#This Row],[Kokonaiskävijämäärä]]*Table_1[[#This Row],[Tapaamis-kerrat /osallistuja]])</f>
        <v>0</v>
      </c>
      <c r="P262" s="264"/>
      <c r="Q262" s="265"/>
    </row>
    <row r="263" spans="1:17" ht="15.75" customHeight="1" x14ac:dyDescent="0.25">
      <c r="A263" s="249"/>
      <c r="B263" s="250" t="str">
        <f>IF(Table_1[[#This Row],[SISÄLLÖN NIMI]]="","",1)</f>
        <v/>
      </c>
      <c r="C263" s="251"/>
      <c r="D263" s="252" t="s">
        <v>18</v>
      </c>
      <c r="E263" s="253" t="s">
        <v>18</v>
      </c>
      <c r="F263" s="254" t="s">
        <v>18</v>
      </c>
      <c r="G263" s="253" t="s">
        <v>18</v>
      </c>
      <c r="H263" s="255" t="str">
        <f>IF(Table_1[[#This Row],[TOTEUTUSTAPA]]="b) Verkossa","Verkossa","")</f>
        <v/>
      </c>
      <c r="I263" s="256" t="str">
        <f>IF(Table_1[[#This Row],[SISÄLLÖN NIMI]]="","",1)</f>
        <v/>
      </c>
      <c r="J263" s="257"/>
      <c r="K263" s="250"/>
      <c r="L263" s="239">
        <f>Table_1[[#This Row],[Kävijämäärä a) lapset]]+Table_1[[#This Row],[Kävijämäärä b) aikuiset]]</f>
        <v>0</v>
      </c>
      <c r="M263" s="239">
        <f>IF(Table_1[[#This Row],[Kokonaiskävijämäärä]]&lt;1,0,SUM(Table_1[[#This Row],[Kävijämäärä a) lapset]]*Table_1[[#This Row],[Tapaamis-kerrat /osallistuja]]))</f>
        <v>0</v>
      </c>
      <c r="N263" s="239">
        <f>IF(Table_1[[#This Row],[Kokonaiskävijämäärä]]&lt;1,0,SUM(Table_1[[#This Row],[Kävijämäärä b) aikuiset]]*Table_1[[#This Row],[Tapaamis-kerrat /osallistuja]]))</f>
        <v>0</v>
      </c>
      <c r="O263" s="239">
        <f>IF(Table_1[[#This Row],[Kokonaiskävijämäärä]]&lt;1,0,Table_1[[#This Row],[Kokonaiskävijämäärä]]*Table_1[[#This Row],[Tapaamis-kerrat /osallistuja]])</f>
        <v>0</v>
      </c>
      <c r="P263" s="264"/>
      <c r="Q263" s="265"/>
    </row>
    <row r="264" spans="1:17" ht="15.75" customHeight="1" x14ac:dyDescent="0.25">
      <c r="A264" s="249"/>
      <c r="B264" s="250" t="str">
        <f>IF(Table_1[[#This Row],[SISÄLLÖN NIMI]]="","",1)</f>
        <v/>
      </c>
      <c r="C264" s="251"/>
      <c r="D264" s="252" t="s">
        <v>18</v>
      </c>
      <c r="E264" s="253" t="s">
        <v>18</v>
      </c>
      <c r="F264" s="254" t="s">
        <v>18</v>
      </c>
      <c r="G264" s="253" t="s">
        <v>18</v>
      </c>
      <c r="H264" s="255" t="str">
        <f>IF(Table_1[[#This Row],[TOTEUTUSTAPA]]="b) Verkossa","Verkossa","")</f>
        <v/>
      </c>
      <c r="I264" s="256" t="str">
        <f>IF(Table_1[[#This Row],[SISÄLLÖN NIMI]]="","",1)</f>
        <v/>
      </c>
      <c r="J264" s="257"/>
      <c r="K264" s="250"/>
      <c r="L264" s="239">
        <f>Table_1[[#This Row],[Kävijämäärä a) lapset]]+Table_1[[#This Row],[Kävijämäärä b) aikuiset]]</f>
        <v>0</v>
      </c>
      <c r="M264" s="239">
        <f>IF(Table_1[[#This Row],[Kokonaiskävijämäärä]]&lt;1,0,SUM(Table_1[[#This Row],[Kävijämäärä a) lapset]]*Table_1[[#This Row],[Tapaamis-kerrat /osallistuja]]))</f>
        <v>0</v>
      </c>
      <c r="N264" s="239">
        <f>IF(Table_1[[#This Row],[Kokonaiskävijämäärä]]&lt;1,0,SUM(Table_1[[#This Row],[Kävijämäärä b) aikuiset]]*Table_1[[#This Row],[Tapaamis-kerrat /osallistuja]]))</f>
        <v>0</v>
      </c>
      <c r="O264" s="239">
        <f>IF(Table_1[[#This Row],[Kokonaiskävijämäärä]]&lt;1,0,Table_1[[#This Row],[Kokonaiskävijämäärä]]*Table_1[[#This Row],[Tapaamis-kerrat /osallistuja]])</f>
        <v>0</v>
      </c>
      <c r="P264" s="264"/>
      <c r="Q264" s="265"/>
    </row>
    <row r="265" spans="1:17" ht="15.75" customHeight="1" x14ac:dyDescent="0.25">
      <c r="A265" s="249"/>
      <c r="B265" s="250" t="str">
        <f>IF(Table_1[[#This Row],[SISÄLLÖN NIMI]]="","",1)</f>
        <v/>
      </c>
      <c r="C265" s="251"/>
      <c r="D265" s="252" t="s">
        <v>18</v>
      </c>
      <c r="E265" s="253" t="s">
        <v>18</v>
      </c>
      <c r="F265" s="254" t="s">
        <v>18</v>
      </c>
      <c r="G265" s="253" t="s">
        <v>18</v>
      </c>
      <c r="H265" s="255" t="str">
        <f>IF(Table_1[[#This Row],[TOTEUTUSTAPA]]="b) Verkossa","Verkossa","")</f>
        <v/>
      </c>
      <c r="I265" s="256" t="str">
        <f>IF(Table_1[[#This Row],[SISÄLLÖN NIMI]]="","",1)</f>
        <v/>
      </c>
      <c r="J265" s="257"/>
      <c r="K265" s="250"/>
      <c r="L265" s="239">
        <f>Table_1[[#This Row],[Kävijämäärä a) lapset]]+Table_1[[#This Row],[Kävijämäärä b) aikuiset]]</f>
        <v>0</v>
      </c>
      <c r="M265" s="239">
        <f>IF(Table_1[[#This Row],[Kokonaiskävijämäärä]]&lt;1,0,SUM(Table_1[[#This Row],[Kävijämäärä a) lapset]]*Table_1[[#This Row],[Tapaamis-kerrat /osallistuja]]))</f>
        <v>0</v>
      </c>
      <c r="N265" s="239">
        <f>IF(Table_1[[#This Row],[Kokonaiskävijämäärä]]&lt;1,0,SUM(Table_1[[#This Row],[Kävijämäärä b) aikuiset]]*Table_1[[#This Row],[Tapaamis-kerrat /osallistuja]]))</f>
        <v>0</v>
      </c>
      <c r="O265" s="239">
        <f>IF(Table_1[[#This Row],[Kokonaiskävijämäärä]]&lt;1,0,Table_1[[#This Row],[Kokonaiskävijämäärä]]*Table_1[[#This Row],[Tapaamis-kerrat /osallistuja]])</f>
        <v>0</v>
      </c>
      <c r="P265" s="264"/>
      <c r="Q265" s="265"/>
    </row>
    <row r="266" spans="1:17" ht="15.75" customHeight="1" x14ac:dyDescent="0.25">
      <c r="A266" s="249"/>
      <c r="B266" s="250" t="str">
        <f>IF(Table_1[[#This Row],[SISÄLLÖN NIMI]]="","",1)</f>
        <v/>
      </c>
      <c r="C266" s="251"/>
      <c r="D266" s="252" t="s">
        <v>18</v>
      </c>
      <c r="E266" s="253" t="s">
        <v>18</v>
      </c>
      <c r="F266" s="254" t="s">
        <v>18</v>
      </c>
      <c r="G266" s="253" t="s">
        <v>18</v>
      </c>
      <c r="H266" s="255" t="str">
        <f>IF(Table_1[[#This Row],[TOTEUTUSTAPA]]="b) Verkossa","Verkossa","")</f>
        <v/>
      </c>
      <c r="I266" s="256" t="str">
        <f>IF(Table_1[[#This Row],[SISÄLLÖN NIMI]]="","",1)</f>
        <v/>
      </c>
      <c r="J266" s="257"/>
      <c r="K266" s="250"/>
      <c r="L266" s="239">
        <f>Table_1[[#This Row],[Kävijämäärä a) lapset]]+Table_1[[#This Row],[Kävijämäärä b) aikuiset]]</f>
        <v>0</v>
      </c>
      <c r="M266" s="239">
        <f>IF(Table_1[[#This Row],[Kokonaiskävijämäärä]]&lt;1,0,SUM(Table_1[[#This Row],[Kävijämäärä a) lapset]]*Table_1[[#This Row],[Tapaamis-kerrat /osallistuja]]))</f>
        <v>0</v>
      </c>
      <c r="N266" s="239">
        <f>IF(Table_1[[#This Row],[Kokonaiskävijämäärä]]&lt;1,0,SUM(Table_1[[#This Row],[Kävijämäärä b) aikuiset]]*Table_1[[#This Row],[Tapaamis-kerrat /osallistuja]]))</f>
        <v>0</v>
      </c>
      <c r="O266" s="239">
        <f>IF(Table_1[[#This Row],[Kokonaiskävijämäärä]]&lt;1,0,Table_1[[#This Row],[Kokonaiskävijämäärä]]*Table_1[[#This Row],[Tapaamis-kerrat /osallistuja]])</f>
        <v>0</v>
      </c>
      <c r="P266" s="264"/>
      <c r="Q266" s="265"/>
    </row>
    <row r="267" spans="1:17" ht="15.75" customHeight="1" x14ac:dyDescent="0.25">
      <c r="A267" s="249"/>
      <c r="B267" s="250" t="str">
        <f>IF(Table_1[[#This Row],[SISÄLLÖN NIMI]]="","",1)</f>
        <v/>
      </c>
      <c r="C267" s="251"/>
      <c r="D267" s="252" t="s">
        <v>18</v>
      </c>
      <c r="E267" s="253" t="s">
        <v>18</v>
      </c>
      <c r="F267" s="254" t="s">
        <v>18</v>
      </c>
      <c r="G267" s="253" t="s">
        <v>18</v>
      </c>
      <c r="H267" s="255" t="str">
        <f>IF(Table_1[[#This Row],[TOTEUTUSTAPA]]="b) Verkossa","Verkossa","")</f>
        <v/>
      </c>
      <c r="I267" s="256" t="str">
        <f>IF(Table_1[[#This Row],[SISÄLLÖN NIMI]]="","",1)</f>
        <v/>
      </c>
      <c r="J267" s="257"/>
      <c r="K267" s="250"/>
      <c r="L267" s="239">
        <f>Table_1[[#This Row],[Kävijämäärä a) lapset]]+Table_1[[#This Row],[Kävijämäärä b) aikuiset]]</f>
        <v>0</v>
      </c>
      <c r="M267" s="239">
        <f>IF(Table_1[[#This Row],[Kokonaiskävijämäärä]]&lt;1,0,SUM(Table_1[[#This Row],[Kävijämäärä a) lapset]]*Table_1[[#This Row],[Tapaamis-kerrat /osallistuja]]))</f>
        <v>0</v>
      </c>
      <c r="N267" s="239">
        <f>IF(Table_1[[#This Row],[Kokonaiskävijämäärä]]&lt;1,0,SUM(Table_1[[#This Row],[Kävijämäärä b) aikuiset]]*Table_1[[#This Row],[Tapaamis-kerrat /osallistuja]]))</f>
        <v>0</v>
      </c>
      <c r="O267" s="239">
        <f>IF(Table_1[[#This Row],[Kokonaiskävijämäärä]]&lt;1,0,Table_1[[#This Row],[Kokonaiskävijämäärä]]*Table_1[[#This Row],[Tapaamis-kerrat /osallistuja]])</f>
        <v>0</v>
      </c>
      <c r="P267" s="264"/>
      <c r="Q267" s="265"/>
    </row>
    <row r="268" spans="1:17" ht="15.75" customHeight="1" x14ac:dyDescent="0.25">
      <c r="A268" s="249"/>
      <c r="B268" s="250" t="str">
        <f>IF(Table_1[[#This Row],[SISÄLLÖN NIMI]]="","",1)</f>
        <v/>
      </c>
      <c r="C268" s="251"/>
      <c r="D268" s="252" t="s">
        <v>18</v>
      </c>
      <c r="E268" s="253" t="s">
        <v>18</v>
      </c>
      <c r="F268" s="254" t="s">
        <v>18</v>
      </c>
      <c r="G268" s="253" t="s">
        <v>18</v>
      </c>
      <c r="H268" s="255" t="str">
        <f>IF(Table_1[[#This Row],[TOTEUTUSTAPA]]="b) Verkossa","Verkossa","")</f>
        <v/>
      </c>
      <c r="I268" s="256" t="str">
        <f>IF(Table_1[[#This Row],[SISÄLLÖN NIMI]]="","",1)</f>
        <v/>
      </c>
      <c r="J268" s="257"/>
      <c r="K268" s="250"/>
      <c r="L268" s="239">
        <f>Table_1[[#This Row],[Kävijämäärä a) lapset]]+Table_1[[#This Row],[Kävijämäärä b) aikuiset]]</f>
        <v>0</v>
      </c>
      <c r="M268" s="239">
        <f>IF(Table_1[[#This Row],[Kokonaiskävijämäärä]]&lt;1,0,SUM(Table_1[[#This Row],[Kävijämäärä a) lapset]]*Table_1[[#This Row],[Tapaamis-kerrat /osallistuja]]))</f>
        <v>0</v>
      </c>
      <c r="N268" s="239">
        <f>IF(Table_1[[#This Row],[Kokonaiskävijämäärä]]&lt;1,0,SUM(Table_1[[#This Row],[Kävijämäärä b) aikuiset]]*Table_1[[#This Row],[Tapaamis-kerrat /osallistuja]]))</f>
        <v>0</v>
      </c>
      <c r="O268" s="239">
        <f>IF(Table_1[[#This Row],[Kokonaiskävijämäärä]]&lt;1,0,Table_1[[#This Row],[Kokonaiskävijämäärä]]*Table_1[[#This Row],[Tapaamis-kerrat /osallistuja]])</f>
        <v>0</v>
      </c>
      <c r="P268" s="264"/>
      <c r="Q268" s="265"/>
    </row>
    <row r="269" spans="1:17" ht="15.75" customHeight="1" x14ac:dyDescent="0.25">
      <c r="A269" s="249"/>
      <c r="B269" s="250" t="str">
        <f>IF(Table_1[[#This Row],[SISÄLLÖN NIMI]]="","",1)</f>
        <v/>
      </c>
      <c r="C269" s="251"/>
      <c r="D269" s="252" t="s">
        <v>18</v>
      </c>
      <c r="E269" s="253" t="s">
        <v>18</v>
      </c>
      <c r="F269" s="254" t="s">
        <v>18</v>
      </c>
      <c r="G269" s="253" t="s">
        <v>18</v>
      </c>
      <c r="H269" s="255" t="str">
        <f>IF(Table_1[[#This Row],[TOTEUTUSTAPA]]="b) Verkossa","Verkossa","")</f>
        <v/>
      </c>
      <c r="I269" s="256" t="str">
        <f>IF(Table_1[[#This Row],[SISÄLLÖN NIMI]]="","",1)</f>
        <v/>
      </c>
      <c r="J269" s="257"/>
      <c r="K269" s="250"/>
      <c r="L269" s="239">
        <f>Table_1[[#This Row],[Kävijämäärä a) lapset]]+Table_1[[#This Row],[Kävijämäärä b) aikuiset]]</f>
        <v>0</v>
      </c>
      <c r="M269" s="239">
        <f>IF(Table_1[[#This Row],[Kokonaiskävijämäärä]]&lt;1,0,SUM(Table_1[[#This Row],[Kävijämäärä a) lapset]]*Table_1[[#This Row],[Tapaamis-kerrat /osallistuja]]))</f>
        <v>0</v>
      </c>
      <c r="N269" s="239">
        <f>IF(Table_1[[#This Row],[Kokonaiskävijämäärä]]&lt;1,0,SUM(Table_1[[#This Row],[Kävijämäärä b) aikuiset]]*Table_1[[#This Row],[Tapaamis-kerrat /osallistuja]]))</f>
        <v>0</v>
      </c>
      <c r="O269" s="239">
        <f>IF(Table_1[[#This Row],[Kokonaiskävijämäärä]]&lt;1,0,Table_1[[#This Row],[Kokonaiskävijämäärä]]*Table_1[[#This Row],[Tapaamis-kerrat /osallistuja]])</f>
        <v>0</v>
      </c>
      <c r="P269" s="264"/>
      <c r="Q269" s="265"/>
    </row>
    <row r="270" spans="1:17" ht="15.75" customHeight="1" x14ac:dyDescent="0.25">
      <c r="A270" s="249"/>
      <c r="B270" s="250" t="str">
        <f>IF(Table_1[[#This Row],[SISÄLLÖN NIMI]]="","",1)</f>
        <v/>
      </c>
      <c r="C270" s="251"/>
      <c r="D270" s="252" t="s">
        <v>18</v>
      </c>
      <c r="E270" s="253" t="s">
        <v>18</v>
      </c>
      <c r="F270" s="254" t="s">
        <v>18</v>
      </c>
      <c r="G270" s="253" t="s">
        <v>18</v>
      </c>
      <c r="H270" s="255" t="str">
        <f>IF(Table_1[[#This Row],[TOTEUTUSTAPA]]="b) Verkossa","Verkossa","")</f>
        <v/>
      </c>
      <c r="I270" s="256" t="str">
        <f>IF(Table_1[[#This Row],[SISÄLLÖN NIMI]]="","",1)</f>
        <v/>
      </c>
      <c r="J270" s="257"/>
      <c r="K270" s="250"/>
      <c r="L270" s="239">
        <f>Table_1[[#This Row],[Kävijämäärä a) lapset]]+Table_1[[#This Row],[Kävijämäärä b) aikuiset]]</f>
        <v>0</v>
      </c>
      <c r="M270" s="239">
        <f>IF(Table_1[[#This Row],[Kokonaiskävijämäärä]]&lt;1,0,SUM(Table_1[[#This Row],[Kävijämäärä a) lapset]]*Table_1[[#This Row],[Tapaamis-kerrat /osallistuja]]))</f>
        <v>0</v>
      </c>
      <c r="N270" s="239">
        <f>IF(Table_1[[#This Row],[Kokonaiskävijämäärä]]&lt;1,0,SUM(Table_1[[#This Row],[Kävijämäärä b) aikuiset]]*Table_1[[#This Row],[Tapaamis-kerrat /osallistuja]]))</f>
        <v>0</v>
      </c>
      <c r="O270" s="239">
        <f>IF(Table_1[[#This Row],[Kokonaiskävijämäärä]]&lt;1,0,Table_1[[#This Row],[Kokonaiskävijämäärä]]*Table_1[[#This Row],[Tapaamis-kerrat /osallistuja]])</f>
        <v>0</v>
      </c>
      <c r="P270" s="264"/>
      <c r="Q270" s="265"/>
    </row>
    <row r="271" spans="1:17" ht="15.75" customHeight="1" x14ac:dyDescent="0.25">
      <c r="A271" s="249"/>
      <c r="B271" s="250" t="str">
        <f>IF(Table_1[[#This Row],[SISÄLLÖN NIMI]]="","",1)</f>
        <v/>
      </c>
      <c r="C271" s="251"/>
      <c r="D271" s="252" t="s">
        <v>18</v>
      </c>
      <c r="E271" s="253" t="s">
        <v>18</v>
      </c>
      <c r="F271" s="254" t="s">
        <v>18</v>
      </c>
      <c r="G271" s="253" t="s">
        <v>18</v>
      </c>
      <c r="H271" s="255" t="str">
        <f>IF(Table_1[[#This Row],[TOTEUTUSTAPA]]="b) Verkossa","Verkossa","")</f>
        <v/>
      </c>
      <c r="I271" s="256" t="str">
        <f>IF(Table_1[[#This Row],[SISÄLLÖN NIMI]]="","",1)</f>
        <v/>
      </c>
      <c r="J271" s="257"/>
      <c r="K271" s="250"/>
      <c r="L271" s="239">
        <f>Table_1[[#This Row],[Kävijämäärä a) lapset]]+Table_1[[#This Row],[Kävijämäärä b) aikuiset]]</f>
        <v>0</v>
      </c>
      <c r="M271" s="239">
        <f>IF(Table_1[[#This Row],[Kokonaiskävijämäärä]]&lt;1,0,SUM(Table_1[[#This Row],[Kävijämäärä a) lapset]]*Table_1[[#This Row],[Tapaamis-kerrat /osallistuja]]))</f>
        <v>0</v>
      </c>
      <c r="N271" s="239">
        <f>IF(Table_1[[#This Row],[Kokonaiskävijämäärä]]&lt;1,0,SUM(Table_1[[#This Row],[Kävijämäärä b) aikuiset]]*Table_1[[#This Row],[Tapaamis-kerrat /osallistuja]]))</f>
        <v>0</v>
      </c>
      <c r="O271" s="239">
        <f>IF(Table_1[[#This Row],[Kokonaiskävijämäärä]]&lt;1,0,Table_1[[#This Row],[Kokonaiskävijämäärä]]*Table_1[[#This Row],[Tapaamis-kerrat /osallistuja]])</f>
        <v>0</v>
      </c>
      <c r="P271" s="264"/>
      <c r="Q271" s="265"/>
    </row>
    <row r="272" spans="1:17" ht="15.75" customHeight="1" x14ac:dyDescent="0.25">
      <c r="A272" s="249"/>
      <c r="B272" s="250" t="str">
        <f>IF(Table_1[[#This Row],[SISÄLLÖN NIMI]]="","",1)</f>
        <v/>
      </c>
      <c r="C272" s="251"/>
      <c r="D272" s="252" t="s">
        <v>18</v>
      </c>
      <c r="E272" s="253" t="s">
        <v>18</v>
      </c>
      <c r="F272" s="254" t="s">
        <v>18</v>
      </c>
      <c r="G272" s="253" t="s">
        <v>18</v>
      </c>
      <c r="H272" s="255" t="str">
        <f>IF(Table_1[[#This Row],[TOTEUTUSTAPA]]="b) Verkossa","Verkossa","")</f>
        <v/>
      </c>
      <c r="I272" s="256" t="str">
        <f>IF(Table_1[[#This Row],[SISÄLLÖN NIMI]]="","",1)</f>
        <v/>
      </c>
      <c r="J272" s="257"/>
      <c r="K272" s="250"/>
      <c r="L272" s="239">
        <f>Table_1[[#This Row],[Kävijämäärä a) lapset]]+Table_1[[#This Row],[Kävijämäärä b) aikuiset]]</f>
        <v>0</v>
      </c>
      <c r="M272" s="239">
        <f>IF(Table_1[[#This Row],[Kokonaiskävijämäärä]]&lt;1,0,SUM(Table_1[[#This Row],[Kävijämäärä a) lapset]]*Table_1[[#This Row],[Tapaamis-kerrat /osallistuja]]))</f>
        <v>0</v>
      </c>
      <c r="N272" s="239">
        <f>IF(Table_1[[#This Row],[Kokonaiskävijämäärä]]&lt;1,0,SUM(Table_1[[#This Row],[Kävijämäärä b) aikuiset]]*Table_1[[#This Row],[Tapaamis-kerrat /osallistuja]]))</f>
        <v>0</v>
      </c>
      <c r="O272" s="239">
        <f>IF(Table_1[[#This Row],[Kokonaiskävijämäärä]]&lt;1,0,Table_1[[#This Row],[Kokonaiskävijämäärä]]*Table_1[[#This Row],[Tapaamis-kerrat /osallistuja]])</f>
        <v>0</v>
      </c>
      <c r="P272" s="264"/>
      <c r="Q272" s="265"/>
    </row>
    <row r="273" spans="1:17" ht="15.75" customHeight="1" x14ac:dyDescent="0.25">
      <c r="A273" s="249"/>
      <c r="B273" s="250" t="str">
        <f>IF(Table_1[[#This Row],[SISÄLLÖN NIMI]]="","",1)</f>
        <v/>
      </c>
      <c r="C273" s="251"/>
      <c r="D273" s="252" t="s">
        <v>18</v>
      </c>
      <c r="E273" s="253" t="s">
        <v>18</v>
      </c>
      <c r="F273" s="254" t="s">
        <v>18</v>
      </c>
      <c r="G273" s="253" t="s">
        <v>18</v>
      </c>
      <c r="H273" s="255" t="str">
        <f>IF(Table_1[[#This Row],[TOTEUTUSTAPA]]="b) Verkossa","Verkossa","")</f>
        <v/>
      </c>
      <c r="I273" s="256" t="str">
        <f>IF(Table_1[[#This Row],[SISÄLLÖN NIMI]]="","",1)</f>
        <v/>
      </c>
      <c r="J273" s="257"/>
      <c r="K273" s="250"/>
      <c r="L273" s="239">
        <f>Table_1[[#This Row],[Kävijämäärä a) lapset]]+Table_1[[#This Row],[Kävijämäärä b) aikuiset]]</f>
        <v>0</v>
      </c>
      <c r="M273" s="239">
        <f>IF(Table_1[[#This Row],[Kokonaiskävijämäärä]]&lt;1,0,SUM(Table_1[[#This Row],[Kävijämäärä a) lapset]]*Table_1[[#This Row],[Tapaamis-kerrat /osallistuja]]))</f>
        <v>0</v>
      </c>
      <c r="N273" s="239">
        <f>IF(Table_1[[#This Row],[Kokonaiskävijämäärä]]&lt;1,0,SUM(Table_1[[#This Row],[Kävijämäärä b) aikuiset]]*Table_1[[#This Row],[Tapaamis-kerrat /osallistuja]]))</f>
        <v>0</v>
      </c>
      <c r="O273" s="239">
        <f>IF(Table_1[[#This Row],[Kokonaiskävijämäärä]]&lt;1,0,Table_1[[#This Row],[Kokonaiskävijämäärä]]*Table_1[[#This Row],[Tapaamis-kerrat /osallistuja]])</f>
        <v>0</v>
      </c>
      <c r="P273" s="264"/>
      <c r="Q273" s="265"/>
    </row>
    <row r="274" spans="1:17" ht="15.75" customHeight="1" x14ac:dyDescent="0.25">
      <c r="A274" s="249"/>
      <c r="B274" s="250" t="str">
        <f>IF(Table_1[[#This Row],[SISÄLLÖN NIMI]]="","",1)</f>
        <v/>
      </c>
      <c r="C274" s="251"/>
      <c r="D274" s="252" t="s">
        <v>18</v>
      </c>
      <c r="E274" s="253" t="s">
        <v>18</v>
      </c>
      <c r="F274" s="254" t="s">
        <v>18</v>
      </c>
      <c r="G274" s="253" t="s">
        <v>18</v>
      </c>
      <c r="H274" s="255" t="str">
        <f>IF(Table_1[[#This Row],[TOTEUTUSTAPA]]="b) Verkossa","Verkossa","")</f>
        <v/>
      </c>
      <c r="I274" s="256" t="str">
        <f>IF(Table_1[[#This Row],[SISÄLLÖN NIMI]]="","",1)</f>
        <v/>
      </c>
      <c r="J274" s="257"/>
      <c r="K274" s="250"/>
      <c r="L274" s="239">
        <f>Table_1[[#This Row],[Kävijämäärä a) lapset]]+Table_1[[#This Row],[Kävijämäärä b) aikuiset]]</f>
        <v>0</v>
      </c>
      <c r="M274" s="239">
        <f>IF(Table_1[[#This Row],[Kokonaiskävijämäärä]]&lt;1,0,SUM(Table_1[[#This Row],[Kävijämäärä a) lapset]]*Table_1[[#This Row],[Tapaamis-kerrat /osallistuja]]))</f>
        <v>0</v>
      </c>
      <c r="N274" s="239">
        <f>IF(Table_1[[#This Row],[Kokonaiskävijämäärä]]&lt;1,0,SUM(Table_1[[#This Row],[Kävijämäärä b) aikuiset]]*Table_1[[#This Row],[Tapaamis-kerrat /osallistuja]]))</f>
        <v>0</v>
      </c>
      <c r="O274" s="239">
        <f>IF(Table_1[[#This Row],[Kokonaiskävijämäärä]]&lt;1,0,Table_1[[#This Row],[Kokonaiskävijämäärä]]*Table_1[[#This Row],[Tapaamis-kerrat /osallistuja]])</f>
        <v>0</v>
      </c>
      <c r="P274" s="264"/>
      <c r="Q274" s="265"/>
    </row>
    <row r="275" spans="1:17" ht="15.75" customHeight="1" x14ac:dyDescent="0.25">
      <c r="A275" s="249"/>
      <c r="B275" s="250" t="str">
        <f>IF(Table_1[[#This Row],[SISÄLLÖN NIMI]]="","",1)</f>
        <v/>
      </c>
      <c r="C275" s="251"/>
      <c r="D275" s="252" t="s">
        <v>18</v>
      </c>
      <c r="E275" s="253" t="s">
        <v>18</v>
      </c>
      <c r="F275" s="254" t="s">
        <v>18</v>
      </c>
      <c r="G275" s="253" t="s">
        <v>18</v>
      </c>
      <c r="H275" s="255" t="str">
        <f>IF(Table_1[[#This Row],[TOTEUTUSTAPA]]="b) Verkossa","Verkossa","")</f>
        <v/>
      </c>
      <c r="I275" s="256" t="str">
        <f>IF(Table_1[[#This Row],[SISÄLLÖN NIMI]]="","",1)</f>
        <v/>
      </c>
      <c r="J275" s="257"/>
      <c r="K275" s="250"/>
      <c r="L275" s="239">
        <f>Table_1[[#This Row],[Kävijämäärä a) lapset]]+Table_1[[#This Row],[Kävijämäärä b) aikuiset]]</f>
        <v>0</v>
      </c>
      <c r="M275" s="239">
        <f>IF(Table_1[[#This Row],[Kokonaiskävijämäärä]]&lt;1,0,SUM(Table_1[[#This Row],[Kävijämäärä a) lapset]]*Table_1[[#This Row],[Tapaamis-kerrat /osallistuja]]))</f>
        <v>0</v>
      </c>
      <c r="N275" s="239">
        <f>IF(Table_1[[#This Row],[Kokonaiskävijämäärä]]&lt;1,0,SUM(Table_1[[#This Row],[Kävijämäärä b) aikuiset]]*Table_1[[#This Row],[Tapaamis-kerrat /osallistuja]]))</f>
        <v>0</v>
      </c>
      <c r="O275" s="239">
        <f>IF(Table_1[[#This Row],[Kokonaiskävijämäärä]]&lt;1,0,Table_1[[#This Row],[Kokonaiskävijämäärä]]*Table_1[[#This Row],[Tapaamis-kerrat /osallistuja]])</f>
        <v>0</v>
      </c>
      <c r="P275" s="264"/>
      <c r="Q275" s="265"/>
    </row>
    <row r="276" spans="1:17" ht="15.75" customHeight="1" x14ac:dyDescent="0.25">
      <c r="A276" s="249"/>
      <c r="B276" s="250" t="str">
        <f>IF(Table_1[[#This Row],[SISÄLLÖN NIMI]]="","",1)</f>
        <v/>
      </c>
      <c r="C276" s="251"/>
      <c r="D276" s="252" t="s">
        <v>18</v>
      </c>
      <c r="E276" s="253" t="s">
        <v>18</v>
      </c>
      <c r="F276" s="254" t="s">
        <v>18</v>
      </c>
      <c r="G276" s="253" t="s">
        <v>18</v>
      </c>
      <c r="H276" s="255" t="str">
        <f>IF(Table_1[[#This Row],[TOTEUTUSTAPA]]="b) Verkossa","Verkossa","")</f>
        <v/>
      </c>
      <c r="I276" s="256" t="str">
        <f>IF(Table_1[[#This Row],[SISÄLLÖN NIMI]]="","",1)</f>
        <v/>
      </c>
      <c r="J276" s="257"/>
      <c r="K276" s="250"/>
      <c r="L276" s="239">
        <f>Table_1[[#This Row],[Kävijämäärä a) lapset]]+Table_1[[#This Row],[Kävijämäärä b) aikuiset]]</f>
        <v>0</v>
      </c>
      <c r="M276" s="239">
        <f>IF(Table_1[[#This Row],[Kokonaiskävijämäärä]]&lt;1,0,SUM(Table_1[[#This Row],[Kävijämäärä a) lapset]]*Table_1[[#This Row],[Tapaamis-kerrat /osallistuja]]))</f>
        <v>0</v>
      </c>
      <c r="N276" s="239">
        <f>IF(Table_1[[#This Row],[Kokonaiskävijämäärä]]&lt;1,0,SUM(Table_1[[#This Row],[Kävijämäärä b) aikuiset]]*Table_1[[#This Row],[Tapaamis-kerrat /osallistuja]]))</f>
        <v>0</v>
      </c>
      <c r="O276" s="239">
        <f>IF(Table_1[[#This Row],[Kokonaiskävijämäärä]]&lt;1,0,Table_1[[#This Row],[Kokonaiskävijämäärä]]*Table_1[[#This Row],[Tapaamis-kerrat /osallistuja]])</f>
        <v>0</v>
      </c>
      <c r="P276" s="264"/>
      <c r="Q276" s="265"/>
    </row>
    <row r="277" spans="1:17" ht="15.75" customHeight="1" x14ac:dyDescent="0.25">
      <c r="A277" s="249"/>
      <c r="B277" s="250" t="str">
        <f>IF(Table_1[[#This Row],[SISÄLLÖN NIMI]]="","",1)</f>
        <v/>
      </c>
      <c r="C277" s="251"/>
      <c r="D277" s="252" t="s">
        <v>18</v>
      </c>
      <c r="E277" s="253" t="s">
        <v>18</v>
      </c>
      <c r="F277" s="254" t="s">
        <v>18</v>
      </c>
      <c r="G277" s="253" t="s">
        <v>18</v>
      </c>
      <c r="H277" s="255" t="str">
        <f>IF(Table_1[[#This Row],[TOTEUTUSTAPA]]="b) Verkossa","Verkossa","")</f>
        <v/>
      </c>
      <c r="I277" s="256" t="str">
        <f>IF(Table_1[[#This Row],[SISÄLLÖN NIMI]]="","",1)</f>
        <v/>
      </c>
      <c r="J277" s="257"/>
      <c r="K277" s="250"/>
      <c r="L277" s="239">
        <f>Table_1[[#This Row],[Kävijämäärä a) lapset]]+Table_1[[#This Row],[Kävijämäärä b) aikuiset]]</f>
        <v>0</v>
      </c>
      <c r="M277" s="239">
        <f>IF(Table_1[[#This Row],[Kokonaiskävijämäärä]]&lt;1,0,SUM(Table_1[[#This Row],[Kävijämäärä a) lapset]]*Table_1[[#This Row],[Tapaamis-kerrat /osallistuja]]))</f>
        <v>0</v>
      </c>
      <c r="N277" s="239">
        <f>IF(Table_1[[#This Row],[Kokonaiskävijämäärä]]&lt;1,0,SUM(Table_1[[#This Row],[Kävijämäärä b) aikuiset]]*Table_1[[#This Row],[Tapaamis-kerrat /osallistuja]]))</f>
        <v>0</v>
      </c>
      <c r="O277" s="239">
        <f>IF(Table_1[[#This Row],[Kokonaiskävijämäärä]]&lt;1,0,Table_1[[#This Row],[Kokonaiskävijämäärä]]*Table_1[[#This Row],[Tapaamis-kerrat /osallistuja]])</f>
        <v>0</v>
      </c>
      <c r="P277" s="264"/>
      <c r="Q277" s="265"/>
    </row>
    <row r="278" spans="1:17" ht="15.75" customHeight="1" x14ac:dyDescent="0.25">
      <c r="A278" s="249"/>
      <c r="B278" s="250" t="str">
        <f>IF(Table_1[[#This Row],[SISÄLLÖN NIMI]]="","",1)</f>
        <v/>
      </c>
      <c r="C278" s="251"/>
      <c r="D278" s="252" t="s">
        <v>18</v>
      </c>
      <c r="E278" s="253" t="s">
        <v>18</v>
      </c>
      <c r="F278" s="254" t="s">
        <v>18</v>
      </c>
      <c r="G278" s="253" t="s">
        <v>18</v>
      </c>
      <c r="H278" s="255" t="str">
        <f>IF(Table_1[[#This Row],[TOTEUTUSTAPA]]="b) Verkossa","Verkossa","")</f>
        <v/>
      </c>
      <c r="I278" s="256" t="str">
        <f>IF(Table_1[[#This Row],[SISÄLLÖN NIMI]]="","",1)</f>
        <v/>
      </c>
      <c r="J278" s="257"/>
      <c r="K278" s="250"/>
      <c r="L278" s="239">
        <f>Table_1[[#This Row],[Kävijämäärä a) lapset]]+Table_1[[#This Row],[Kävijämäärä b) aikuiset]]</f>
        <v>0</v>
      </c>
      <c r="M278" s="239">
        <f>IF(Table_1[[#This Row],[Kokonaiskävijämäärä]]&lt;1,0,SUM(Table_1[[#This Row],[Kävijämäärä a) lapset]]*Table_1[[#This Row],[Tapaamis-kerrat /osallistuja]]))</f>
        <v>0</v>
      </c>
      <c r="N278" s="239">
        <f>IF(Table_1[[#This Row],[Kokonaiskävijämäärä]]&lt;1,0,SUM(Table_1[[#This Row],[Kävijämäärä b) aikuiset]]*Table_1[[#This Row],[Tapaamis-kerrat /osallistuja]]))</f>
        <v>0</v>
      </c>
      <c r="O278" s="239">
        <f>IF(Table_1[[#This Row],[Kokonaiskävijämäärä]]&lt;1,0,Table_1[[#This Row],[Kokonaiskävijämäärä]]*Table_1[[#This Row],[Tapaamis-kerrat /osallistuja]])</f>
        <v>0</v>
      </c>
      <c r="P278" s="264"/>
      <c r="Q278" s="265"/>
    </row>
    <row r="279" spans="1:17" ht="15.75" customHeight="1" x14ac:dyDescent="0.25">
      <c r="A279" s="249"/>
      <c r="B279" s="250" t="str">
        <f>IF(Table_1[[#This Row],[SISÄLLÖN NIMI]]="","",1)</f>
        <v/>
      </c>
      <c r="C279" s="251"/>
      <c r="D279" s="252" t="s">
        <v>18</v>
      </c>
      <c r="E279" s="253" t="s">
        <v>18</v>
      </c>
      <c r="F279" s="254" t="s">
        <v>18</v>
      </c>
      <c r="G279" s="253" t="s">
        <v>18</v>
      </c>
      <c r="H279" s="255" t="str">
        <f>IF(Table_1[[#This Row],[TOTEUTUSTAPA]]="b) Verkossa","Verkossa","")</f>
        <v/>
      </c>
      <c r="I279" s="256" t="str">
        <f>IF(Table_1[[#This Row],[SISÄLLÖN NIMI]]="","",1)</f>
        <v/>
      </c>
      <c r="J279" s="257"/>
      <c r="K279" s="250"/>
      <c r="L279" s="239">
        <f>Table_1[[#This Row],[Kävijämäärä a) lapset]]+Table_1[[#This Row],[Kävijämäärä b) aikuiset]]</f>
        <v>0</v>
      </c>
      <c r="M279" s="239">
        <f>IF(Table_1[[#This Row],[Kokonaiskävijämäärä]]&lt;1,0,SUM(Table_1[[#This Row],[Kävijämäärä a) lapset]]*Table_1[[#This Row],[Tapaamis-kerrat /osallistuja]]))</f>
        <v>0</v>
      </c>
      <c r="N279" s="239">
        <f>IF(Table_1[[#This Row],[Kokonaiskävijämäärä]]&lt;1,0,SUM(Table_1[[#This Row],[Kävijämäärä b) aikuiset]]*Table_1[[#This Row],[Tapaamis-kerrat /osallistuja]]))</f>
        <v>0</v>
      </c>
      <c r="O279" s="239">
        <f>IF(Table_1[[#This Row],[Kokonaiskävijämäärä]]&lt;1,0,Table_1[[#This Row],[Kokonaiskävijämäärä]]*Table_1[[#This Row],[Tapaamis-kerrat /osallistuja]])</f>
        <v>0</v>
      </c>
      <c r="P279" s="264"/>
      <c r="Q279" s="265"/>
    </row>
    <row r="280" spans="1:17" ht="15.75" customHeight="1" x14ac:dyDescent="0.25">
      <c r="A280" s="249"/>
      <c r="B280" s="250" t="str">
        <f>IF(Table_1[[#This Row],[SISÄLLÖN NIMI]]="","",1)</f>
        <v/>
      </c>
      <c r="C280" s="251"/>
      <c r="D280" s="252" t="s">
        <v>18</v>
      </c>
      <c r="E280" s="253" t="s">
        <v>18</v>
      </c>
      <c r="F280" s="254" t="s">
        <v>18</v>
      </c>
      <c r="G280" s="253" t="s">
        <v>18</v>
      </c>
      <c r="H280" s="255" t="str">
        <f>IF(Table_1[[#This Row],[TOTEUTUSTAPA]]="b) Verkossa","Verkossa","")</f>
        <v/>
      </c>
      <c r="I280" s="256" t="str">
        <f>IF(Table_1[[#This Row],[SISÄLLÖN NIMI]]="","",1)</f>
        <v/>
      </c>
      <c r="J280" s="257"/>
      <c r="K280" s="250"/>
      <c r="L280" s="239">
        <f>Table_1[[#This Row],[Kävijämäärä a) lapset]]+Table_1[[#This Row],[Kävijämäärä b) aikuiset]]</f>
        <v>0</v>
      </c>
      <c r="M280" s="239">
        <f>IF(Table_1[[#This Row],[Kokonaiskävijämäärä]]&lt;1,0,SUM(Table_1[[#This Row],[Kävijämäärä a) lapset]]*Table_1[[#This Row],[Tapaamis-kerrat /osallistuja]]))</f>
        <v>0</v>
      </c>
      <c r="N280" s="239">
        <f>IF(Table_1[[#This Row],[Kokonaiskävijämäärä]]&lt;1,0,SUM(Table_1[[#This Row],[Kävijämäärä b) aikuiset]]*Table_1[[#This Row],[Tapaamis-kerrat /osallistuja]]))</f>
        <v>0</v>
      </c>
      <c r="O280" s="239">
        <f>IF(Table_1[[#This Row],[Kokonaiskävijämäärä]]&lt;1,0,Table_1[[#This Row],[Kokonaiskävijämäärä]]*Table_1[[#This Row],[Tapaamis-kerrat /osallistuja]])</f>
        <v>0</v>
      </c>
      <c r="P280" s="264"/>
      <c r="Q280" s="265"/>
    </row>
    <row r="281" spans="1:17" ht="15.75" customHeight="1" x14ac:dyDescent="0.25">
      <c r="A281" s="249"/>
      <c r="B281" s="250" t="str">
        <f>IF(Table_1[[#This Row],[SISÄLLÖN NIMI]]="","",1)</f>
        <v/>
      </c>
      <c r="C281" s="251"/>
      <c r="D281" s="252" t="s">
        <v>18</v>
      </c>
      <c r="E281" s="253" t="s">
        <v>18</v>
      </c>
      <c r="F281" s="254" t="s">
        <v>18</v>
      </c>
      <c r="G281" s="253" t="s">
        <v>18</v>
      </c>
      <c r="H281" s="255" t="str">
        <f>IF(Table_1[[#This Row],[TOTEUTUSTAPA]]="b) Verkossa","Verkossa","")</f>
        <v/>
      </c>
      <c r="I281" s="256" t="str">
        <f>IF(Table_1[[#This Row],[SISÄLLÖN NIMI]]="","",1)</f>
        <v/>
      </c>
      <c r="J281" s="257"/>
      <c r="K281" s="250"/>
      <c r="L281" s="239">
        <f>Table_1[[#This Row],[Kävijämäärä a) lapset]]+Table_1[[#This Row],[Kävijämäärä b) aikuiset]]</f>
        <v>0</v>
      </c>
      <c r="M281" s="239">
        <f>IF(Table_1[[#This Row],[Kokonaiskävijämäärä]]&lt;1,0,SUM(Table_1[[#This Row],[Kävijämäärä a) lapset]]*Table_1[[#This Row],[Tapaamis-kerrat /osallistuja]]))</f>
        <v>0</v>
      </c>
      <c r="N281" s="239">
        <f>IF(Table_1[[#This Row],[Kokonaiskävijämäärä]]&lt;1,0,SUM(Table_1[[#This Row],[Kävijämäärä b) aikuiset]]*Table_1[[#This Row],[Tapaamis-kerrat /osallistuja]]))</f>
        <v>0</v>
      </c>
      <c r="O281" s="239">
        <f>IF(Table_1[[#This Row],[Kokonaiskävijämäärä]]&lt;1,0,Table_1[[#This Row],[Kokonaiskävijämäärä]]*Table_1[[#This Row],[Tapaamis-kerrat /osallistuja]])</f>
        <v>0</v>
      </c>
      <c r="P281" s="264"/>
      <c r="Q281" s="265"/>
    </row>
    <row r="282" spans="1:17" ht="15.75" customHeight="1" x14ac:dyDescent="0.25">
      <c r="A282" s="249"/>
      <c r="B282" s="250" t="str">
        <f>IF(Table_1[[#This Row],[SISÄLLÖN NIMI]]="","",1)</f>
        <v/>
      </c>
      <c r="C282" s="251"/>
      <c r="D282" s="252" t="s">
        <v>18</v>
      </c>
      <c r="E282" s="253" t="s">
        <v>18</v>
      </c>
      <c r="F282" s="254" t="s">
        <v>18</v>
      </c>
      <c r="G282" s="253" t="s">
        <v>18</v>
      </c>
      <c r="H282" s="255" t="str">
        <f>IF(Table_1[[#This Row],[TOTEUTUSTAPA]]="b) Verkossa","Verkossa","")</f>
        <v/>
      </c>
      <c r="I282" s="256" t="str">
        <f>IF(Table_1[[#This Row],[SISÄLLÖN NIMI]]="","",1)</f>
        <v/>
      </c>
      <c r="J282" s="257"/>
      <c r="K282" s="250"/>
      <c r="L282" s="239">
        <f>Table_1[[#This Row],[Kävijämäärä a) lapset]]+Table_1[[#This Row],[Kävijämäärä b) aikuiset]]</f>
        <v>0</v>
      </c>
      <c r="M282" s="239">
        <f>IF(Table_1[[#This Row],[Kokonaiskävijämäärä]]&lt;1,0,SUM(Table_1[[#This Row],[Kävijämäärä a) lapset]]*Table_1[[#This Row],[Tapaamis-kerrat /osallistuja]]))</f>
        <v>0</v>
      </c>
      <c r="N282" s="239">
        <f>IF(Table_1[[#This Row],[Kokonaiskävijämäärä]]&lt;1,0,SUM(Table_1[[#This Row],[Kävijämäärä b) aikuiset]]*Table_1[[#This Row],[Tapaamis-kerrat /osallistuja]]))</f>
        <v>0</v>
      </c>
      <c r="O282" s="239">
        <f>IF(Table_1[[#This Row],[Kokonaiskävijämäärä]]&lt;1,0,Table_1[[#This Row],[Kokonaiskävijämäärä]]*Table_1[[#This Row],[Tapaamis-kerrat /osallistuja]])</f>
        <v>0</v>
      </c>
      <c r="P282" s="264"/>
      <c r="Q282" s="265"/>
    </row>
    <row r="283" spans="1:17" ht="15.75" customHeight="1" x14ac:dyDescent="0.25">
      <c r="A283" s="249"/>
      <c r="B283" s="250" t="str">
        <f>IF(Table_1[[#This Row],[SISÄLLÖN NIMI]]="","",1)</f>
        <v/>
      </c>
      <c r="C283" s="251"/>
      <c r="D283" s="252" t="s">
        <v>18</v>
      </c>
      <c r="E283" s="253" t="s">
        <v>18</v>
      </c>
      <c r="F283" s="254" t="s">
        <v>18</v>
      </c>
      <c r="G283" s="253" t="s">
        <v>18</v>
      </c>
      <c r="H283" s="255" t="str">
        <f>IF(Table_1[[#This Row],[TOTEUTUSTAPA]]="b) Verkossa","Verkossa","")</f>
        <v/>
      </c>
      <c r="I283" s="256" t="str">
        <f>IF(Table_1[[#This Row],[SISÄLLÖN NIMI]]="","",1)</f>
        <v/>
      </c>
      <c r="J283" s="257"/>
      <c r="K283" s="250"/>
      <c r="L283" s="239">
        <f>Table_1[[#This Row],[Kävijämäärä a) lapset]]+Table_1[[#This Row],[Kävijämäärä b) aikuiset]]</f>
        <v>0</v>
      </c>
      <c r="M283" s="239">
        <f>IF(Table_1[[#This Row],[Kokonaiskävijämäärä]]&lt;1,0,SUM(Table_1[[#This Row],[Kävijämäärä a) lapset]]*Table_1[[#This Row],[Tapaamis-kerrat /osallistuja]]))</f>
        <v>0</v>
      </c>
      <c r="N283" s="239">
        <f>IF(Table_1[[#This Row],[Kokonaiskävijämäärä]]&lt;1,0,SUM(Table_1[[#This Row],[Kävijämäärä b) aikuiset]]*Table_1[[#This Row],[Tapaamis-kerrat /osallistuja]]))</f>
        <v>0</v>
      </c>
      <c r="O283" s="239">
        <f>IF(Table_1[[#This Row],[Kokonaiskävijämäärä]]&lt;1,0,Table_1[[#This Row],[Kokonaiskävijämäärä]]*Table_1[[#This Row],[Tapaamis-kerrat /osallistuja]])</f>
        <v>0</v>
      </c>
      <c r="P283" s="264"/>
      <c r="Q283" s="265"/>
    </row>
    <row r="284" spans="1:17" ht="15.75" customHeight="1" x14ac:dyDescent="0.25">
      <c r="A284" s="249"/>
      <c r="B284" s="250" t="str">
        <f>IF(Table_1[[#This Row],[SISÄLLÖN NIMI]]="","",1)</f>
        <v/>
      </c>
      <c r="C284" s="251"/>
      <c r="D284" s="252" t="s">
        <v>18</v>
      </c>
      <c r="E284" s="253" t="s">
        <v>18</v>
      </c>
      <c r="F284" s="254" t="s">
        <v>18</v>
      </c>
      <c r="G284" s="253" t="s">
        <v>18</v>
      </c>
      <c r="H284" s="255" t="str">
        <f>IF(Table_1[[#This Row],[TOTEUTUSTAPA]]="b) Verkossa","Verkossa","")</f>
        <v/>
      </c>
      <c r="I284" s="256" t="str">
        <f>IF(Table_1[[#This Row],[SISÄLLÖN NIMI]]="","",1)</f>
        <v/>
      </c>
      <c r="J284" s="257"/>
      <c r="K284" s="250"/>
      <c r="L284" s="239">
        <f>Table_1[[#This Row],[Kävijämäärä a) lapset]]+Table_1[[#This Row],[Kävijämäärä b) aikuiset]]</f>
        <v>0</v>
      </c>
      <c r="M284" s="239">
        <f>IF(Table_1[[#This Row],[Kokonaiskävijämäärä]]&lt;1,0,SUM(Table_1[[#This Row],[Kävijämäärä a) lapset]]*Table_1[[#This Row],[Tapaamis-kerrat /osallistuja]]))</f>
        <v>0</v>
      </c>
      <c r="N284" s="239">
        <f>IF(Table_1[[#This Row],[Kokonaiskävijämäärä]]&lt;1,0,SUM(Table_1[[#This Row],[Kävijämäärä b) aikuiset]]*Table_1[[#This Row],[Tapaamis-kerrat /osallistuja]]))</f>
        <v>0</v>
      </c>
      <c r="O284" s="239">
        <f>IF(Table_1[[#This Row],[Kokonaiskävijämäärä]]&lt;1,0,Table_1[[#This Row],[Kokonaiskävijämäärä]]*Table_1[[#This Row],[Tapaamis-kerrat /osallistuja]])</f>
        <v>0</v>
      </c>
      <c r="P284" s="264"/>
      <c r="Q284" s="265"/>
    </row>
    <row r="285" spans="1:17" ht="15.75" customHeight="1" x14ac:dyDescent="0.25">
      <c r="A285" s="249"/>
      <c r="B285" s="250" t="str">
        <f>IF(Table_1[[#This Row],[SISÄLLÖN NIMI]]="","",1)</f>
        <v/>
      </c>
      <c r="C285" s="251"/>
      <c r="D285" s="252" t="s">
        <v>18</v>
      </c>
      <c r="E285" s="253" t="s">
        <v>18</v>
      </c>
      <c r="F285" s="254" t="s">
        <v>18</v>
      </c>
      <c r="G285" s="253" t="s">
        <v>18</v>
      </c>
      <c r="H285" s="255" t="str">
        <f>IF(Table_1[[#This Row],[TOTEUTUSTAPA]]="b) Verkossa","Verkossa","")</f>
        <v/>
      </c>
      <c r="I285" s="256" t="str">
        <f>IF(Table_1[[#This Row],[SISÄLLÖN NIMI]]="","",1)</f>
        <v/>
      </c>
      <c r="J285" s="257"/>
      <c r="K285" s="250"/>
      <c r="L285" s="239">
        <f>Table_1[[#This Row],[Kävijämäärä a) lapset]]+Table_1[[#This Row],[Kävijämäärä b) aikuiset]]</f>
        <v>0</v>
      </c>
      <c r="M285" s="239">
        <f>IF(Table_1[[#This Row],[Kokonaiskävijämäärä]]&lt;1,0,SUM(Table_1[[#This Row],[Kävijämäärä a) lapset]]*Table_1[[#This Row],[Tapaamis-kerrat /osallistuja]]))</f>
        <v>0</v>
      </c>
      <c r="N285" s="239">
        <f>IF(Table_1[[#This Row],[Kokonaiskävijämäärä]]&lt;1,0,SUM(Table_1[[#This Row],[Kävijämäärä b) aikuiset]]*Table_1[[#This Row],[Tapaamis-kerrat /osallistuja]]))</f>
        <v>0</v>
      </c>
      <c r="O285" s="239">
        <f>IF(Table_1[[#This Row],[Kokonaiskävijämäärä]]&lt;1,0,Table_1[[#This Row],[Kokonaiskävijämäärä]]*Table_1[[#This Row],[Tapaamis-kerrat /osallistuja]])</f>
        <v>0</v>
      </c>
      <c r="P285" s="264"/>
      <c r="Q285" s="265"/>
    </row>
    <row r="286" spans="1:17" ht="15.75" customHeight="1" x14ac:dyDescent="0.25">
      <c r="A286" s="249"/>
      <c r="B286" s="250" t="str">
        <f>IF(Table_1[[#This Row],[SISÄLLÖN NIMI]]="","",1)</f>
        <v/>
      </c>
      <c r="C286" s="251"/>
      <c r="D286" s="252" t="s">
        <v>18</v>
      </c>
      <c r="E286" s="253" t="s">
        <v>18</v>
      </c>
      <c r="F286" s="254" t="s">
        <v>18</v>
      </c>
      <c r="G286" s="253" t="s">
        <v>18</v>
      </c>
      <c r="H286" s="255" t="str">
        <f>IF(Table_1[[#This Row],[TOTEUTUSTAPA]]="b) Verkossa","Verkossa","")</f>
        <v/>
      </c>
      <c r="I286" s="256" t="str">
        <f>IF(Table_1[[#This Row],[SISÄLLÖN NIMI]]="","",1)</f>
        <v/>
      </c>
      <c r="J286" s="257"/>
      <c r="K286" s="250"/>
      <c r="L286" s="239">
        <f>Table_1[[#This Row],[Kävijämäärä a) lapset]]+Table_1[[#This Row],[Kävijämäärä b) aikuiset]]</f>
        <v>0</v>
      </c>
      <c r="M286" s="239">
        <f>IF(Table_1[[#This Row],[Kokonaiskävijämäärä]]&lt;1,0,SUM(Table_1[[#This Row],[Kävijämäärä a) lapset]]*Table_1[[#This Row],[Tapaamis-kerrat /osallistuja]]))</f>
        <v>0</v>
      </c>
      <c r="N286" s="239">
        <f>IF(Table_1[[#This Row],[Kokonaiskävijämäärä]]&lt;1,0,SUM(Table_1[[#This Row],[Kävijämäärä b) aikuiset]]*Table_1[[#This Row],[Tapaamis-kerrat /osallistuja]]))</f>
        <v>0</v>
      </c>
      <c r="O286" s="239">
        <f>IF(Table_1[[#This Row],[Kokonaiskävijämäärä]]&lt;1,0,Table_1[[#This Row],[Kokonaiskävijämäärä]]*Table_1[[#This Row],[Tapaamis-kerrat /osallistuja]])</f>
        <v>0</v>
      </c>
      <c r="P286" s="264"/>
      <c r="Q286" s="265"/>
    </row>
    <row r="287" spans="1:17" ht="15.75" customHeight="1" x14ac:dyDescent="0.25">
      <c r="A287" s="249"/>
      <c r="B287" s="250" t="str">
        <f>IF(Table_1[[#This Row],[SISÄLLÖN NIMI]]="","",1)</f>
        <v/>
      </c>
      <c r="C287" s="251"/>
      <c r="D287" s="252" t="s">
        <v>18</v>
      </c>
      <c r="E287" s="253" t="s">
        <v>18</v>
      </c>
      <c r="F287" s="254" t="s">
        <v>18</v>
      </c>
      <c r="G287" s="253" t="s">
        <v>18</v>
      </c>
      <c r="H287" s="255" t="str">
        <f>IF(Table_1[[#This Row],[TOTEUTUSTAPA]]="b) Verkossa","Verkossa","")</f>
        <v/>
      </c>
      <c r="I287" s="256" t="str">
        <f>IF(Table_1[[#This Row],[SISÄLLÖN NIMI]]="","",1)</f>
        <v/>
      </c>
      <c r="J287" s="257"/>
      <c r="K287" s="250"/>
      <c r="L287" s="239">
        <f>Table_1[[#This Row],[Kävijämäärä a) lapset]]+Table_1[[#This Row],[Kävijämäärä b) aikuiset]]</f>
        <v>0</v>
      </c>
      <c r="M287" s="239">
        <f>IF(Table_1[[#This Row],[Kokonaiskävijämäärä]]&lt;1,0,SUM(Table_1[[#This Row],[Kävijämäärä a) lapset]]*Table_1[[#This Row],[Tapaamis-kerrat /osallistuja]]))</f>
        <v>0</v>
      </c>
      <c r="N287" s="239">
        <f>IF(Table_1[[#This Row],[Kokonaiskävijämäärä]]&lt;1,0,SUM(Table_1[[#This Row],[Kävijämäärä b) aikuiset]]*Table_1[[#This Row],[Tapaamis-kerrat /osallistuja]]))</f>
        <v>0</v>
      </c>
      <c r="O287" s="239">
        <f>IF(Table_1[[#This Row],[Kokonaiskävijämäärä]]&lt;1,0,Table_1[[#This Row],[Kokonaiskävijämäärä]]*Table_1[[#This Row],[Tapaamis-kerrat /osallistuja]])</f>
        <v>0</v>
      </c>
      <c r="P287" s="264"/>
      <c r="Q287" s="265"/>
    </row>
    <row r="288" spans="1:17" ht="15.75" customHeight="1" x14ac:dyDescent="0.25">
      <c r="A288" s="249"/>
      <c r="B288" s="250" t="str">
        <f>IF(Table_1[[#This Row],[SISÄLLÖN NIMI]]="","",1)</f>
        <v/>
      </c>
      <c r="C288" s="251"/>
      <c r="D288" s="252" t="s">
        <v>18</v>
      </c>
      <c r="E288" s="253" t="s">
        <v>18</v>
      </c>
      <c r="F288" s="254" t="s">
        <v>18</v>
      </c>
      <c r="G288" s="253" t="s">
        <v>18</v>
      </c>
      <c r="H288" s="255" t="str">
        <f>IF(Table_1[[#This Row],[TOTEUTUSTAPA]]="b) Verkossa","Verkossa","")</f>
        <v/>
      </c>
      <c r="I288" s="256" t="str">
        <f>IF(Table_1[[#This Row],[SISÄLLÖN NIMI]]="","",1)</f>
        <v/>
      </c>
      <c r="J288" s="257"/>
      <c r="K288" s="250"/>
      <c r="L288" s="239">
        <f>Table_1[[#This Row],[Kävijämäärä a) lapset]]+Table_1[[#This Row],[Kävijämäärä b) aikuiset]]</f>
        <v>0</v>
      </c>
      <c r="M288" s="239">
        <f>IF(Table_1[[#This Row],[Kokonaiskävijämäärä]]&lt;1,0,SUM(Table_1[[#This Row],[Kävijämäärä a) lapset]]*Table_1[[#This Row],[Tapaamis-kerrat /osallistuja]]))</f>
        <v>0</v>
      </c>
      <c r="N288" s="239">
        <f>IF(Table_1[[#This Row],[Kokonaiskävijämäärä]]&lt;1,0,SUM(Table_1[[#This Row],[Kävijämäärä b) aikuiset]]*Table_1[[#This Row],[Tapaamis-kerrat /osallistuja]]))</f>
        <v>0</v>
      </c>
      <c r="O288" s="239">
        <f>IF(Table_1[[#This Row],[Kokonaiskävijämäärä]]&lt;1,0,Table_1[[#This Row],[Kokonaiskävijämäärä]]*Table_1[[#This Row],[Tapaamis-kerrat /osallistuja]])</f>
        <v>0</v>
      </c>
      <c r="P288" s="264"/>
      <c r="Q288" s="265"/>
    </row>
    <row r="289" spans="1:17" ht="15.75" customHeight="1" x14ac:dyDescent="0.25">
      <c r="A289" s="249"/>
      <c r="B289" s="250" t="str">
        <f>IF(Table_1[[#This Row],[SISÄLLÖN NIMI]]="","",1)</f>
        <v/>
      </c>
      <c r="C289" s="251"/>
      <c r="D289" s="252" t="s">
        <v>18</v>
      </c>
      <c r="E289" s="253" t="s">
        <v>18</v>
      </c>
      <c r="F289" s="254" t="s">
        <v>18</v>
      </c>
      <c r="G289" s="253" t="s">
        <v>18</v>
      </c>
      <c r="H289" s="255" t="str">
        <f>IF(Table_1[[#This Row],[TOTEUTUSTAPA]]="b) Verkossa","Verkossa","")</f>
        <v/>
      </c>
      <c r="I289" s="256" t="str">
        <f>IF(Table_1[[#This Row],[SISÄLLÖN NIMI]]="","",1)</f>
        <v/>
      </c>
      <c r="J289" s="257"/>
      <c r="K289" s="250"/>
      <c r="L289" s="239">
        <f>Table_1[[#This Row],[Kävijämäärä a) lapset]]+Table_1[[#This Row],[Kävijämäärä b) aikuiset]]</f>
        <v>0</v>
      </c>
      <c r="M289" s="239">
        <f>IF(Table_1[[#This Row],[Kokonaiskävijämäärä]]&lt;1,0,SUM(Table_1[[#This Row],[Kävijämäärä a) lapset]]*Table_1[[#This Row],[Tapaamis-kerrat /osallistuja]]))</f>
        <v>0</v>
      </c>
      <c r="N289" s="239">
        <f>IF(Table_1[[#This Row],[Kokonaiskävijämäärä]]&lt;1,0,SUM(Table_1[[#This Row],[Kävijämäärä b) aikuiset]]*Table_1[[#This Row],[Tapaamis-kerrat /osallistuja]]))</f>
        <v>0</v>
      </c>
      <c r="O289" s="239">
        <f>IF(Table_1[[#This Row],[Kokonaiskävijämäärä]]&lt;1,0,Table_1[[#This Row],[Kokonaiskävijämäärä]]*Table_1[[#This Row],[Tapaamis-kerrat /osallistuja]])</f>
        <v>0</v>
      </c>
      <c r="P289" s="264"/>
      <c r="Q289" s="265"/>
    </row>
    <row r="290" spans="1:17" ht="15.75" customHeight="1" x14ac:dyDescent="0.25">
      <c r="A290" s="249"/>
      <c r="B290" s="250" t="str">
        <f>IF(Table_1[[#This Row],[SISÄLLÖN NIMI]]="","",1)</f>
        <v/>
      </c>
      <c r="C290" s="251"/>
      <c r="D290" s="252" t="s">
        <v>18</v>
      </c>
      <c r="E290" s="253" t="s">
        <v>18</v>
      </c>
      <c r="F290" s="254" t="s">
        <v>18</v>
      </c>
      <c r="G290" s="253" t="s">
        <v>18</v>
      </c>
      <c r="H290" s="255" t="str">
        <f>IF(Table_1[[#This Row],[TOTEUTUSTAPA]]="b) Verkossa","Verkossa","")</f>
        <v/>
      </c>
      <c r="I290" s="256" t="str">
        <f>IF(Table_1[[#This Row],[SISÄLLÖN NIMI]]="","",1)</f>
        <v/>
      </c>
      <c r="J290" s="257"/>
      <c r="K290" s="250"/>
      <c r="L290" s="239">
        <f>Table_1[[#This Row],[Kävijämäärä a) lapset]]+Table_1[[#This Row],[Kävijämäärä b) aikuiset]]</f>
        <v>0</v>
      </c>
      <c r="M290" s="239">
        <f>IF(Table_1[[#This Row],[Kokonaiskävijämäärä]]&lt;1,0,SUM(Table_1[[#This Row],[Kävijämäärä a) lapset]]*Table_1[[#This Row],[Tapaamis-kerrat /osallistuja]]))</f>
        <v>0</v>
      </c>
      <c r="N290" s="239">
        <f>IF(Table_1[[#This Row],[Kokonaiskävijämäärä]]&lt;1,0,SUM(Table_1[[#This Row],[Kävijämäärä b) aikuiset]]*Table_1[[#This Row],[Tapaamis-kerrat /osallistuja]]))</f>
        <v>0</v>
      </c>
      <c r="O290" s="239">
        <f>IF(Table_1[[#This Row],[Kokonaiskävijämäärä]]&lt;1,0,Table_1[[#This Row],[Kokonaiskävijämäärä]]*Table_1[[#This Row],[Tapaamis-kerrat /osallistuja]])</f>
        <v>0</v>
      </c>
      <c r="P290" s="264"/>
      <c r="Q290" s="265"/>
    </row>
    <row r="291" spans="1:17" ht="15.75" customHeight="1" x14ac:dyDescent="0.25">
      <c r="A291" s="249"/>
      <c r="B291" s="250" t="str">
        <f>IF(Table_1[[#This Row],[SISÄLLÖN NIMI]]="","",1)</f>
        <v/>
      </c>
      <c r="C291" s="251"/>
      <c r="D291" s="252" t="s">
        <v>18</v>
      </c>
      <c r="E291" s="253" t="s">
        <v>18</v>
      </c>
      <c r="F291" s="254" t="s">
        <v>18</v>
      </c>
      <c r="G291" s="253" t="s">
        <v>18</v>
      </c>
      <c r="H291" s="255" t="str">
        <f>IF(Table_1[[#This Row],[TOTEUTUSTAPA]]="b) Verkossa","Verkossa","")</f>
        <v/>
      </c>
      <c r="I291" s="256" t="str">
        <f>IF(Table_1[[#This Row],[SISÄLLÖN NIMI]]="","",1)</f>
        <v/>
      </c>
      <c r="J291" s="257"/>
      <c r="K291" s="250"/>
      <c r="L291" s="239">
        <f>Table_1[[#This Row],[Kävijämäärä a) lapset]]+Table_1[[#This Row],[Kävijämäärä b) aikuiset]]</f>
        <v>0</v>
      </c>
      <c r="M291" s="239">
        <f>IF(Table_1[[#This Row],[Kokonaiskävijämäärä]]&lt;1,0,SUM(Table_1[[#This Row],[Kävijämäärä a) lapset]]*Table_1[[#This Row],[Tapaamis-kerrat /osallistuja]]))</f>
        <v>0</v>
      </c>
      <c r="N291" s="239">
        <f>IF(Table_1[[#This Row],[Kokonaiskävijämäärä]]&lt;1,0,SUM(Table_1[[#This Row],[Kävijämäärä b) aikuiset]]*Table_1[[#This Row],[Tapaamis-kerrat /osallistuja]]))</f>
        <v>0</v>
      </c>
      <c r="O291" s="239">
        <f>IF(Table_1[[#This Row],[Kokonaiskävijämäärä]]&lt;1,0,Table_1[[#This Row],[Kokonaiskävijämäärä]]*Table_1[[#This Row],[Tapaamis-kerrat /osallistuja]])</f>
        <v>0</v>
      </c>
      <c r="P291" s="264"/>
      <c r="Q291" s="265"/>
    </row>
    <row r="292" spans="1:17" ht="15.75" customHeight="1" x14ac:dyDescent="0.25">
      <c r="A292" s="249"/>
      <c r="B292" s="250" t="str">
        <f>IF(Table_1[[#This Row],[SISÄLLÖN NIMI]]="","",1)</f>
        <v/>
      </c>
      <c r="C292" s="251"/>
      <c r="D292" s="252" t="s">
        <v>18</v>
      </c>
      <c r="E292" s="253" t="s">
        <v>18</v>
      </c>
      <c r="F292" s="254" t="s">
        <v>18</v>
      </c>
      <c r="G292" s="253" t="s">
        <v>18</v>
      </c>
      <c r="H292" s="255" t="str">
        <f>IF(Table_1[[#This Row],[TOTEUTUSTAPA]]="b) Verkossa","Verkossa","")</f>
        <v/>
      </c>
      <c r="I292" s="256" t="str">
        <f>IF(Table_1[[#This Row],[SISÄLLÖN NIMI]]="","",1)</f>
        <v/>
      </c>
      <c r="J292" s="257"/>
      <c r="K292" s="250"/>
      <c r="L292" s="239">
        <f>Table_1[[#This Row],[Kävijämäärä a) lapset]]+Table_1[[#This Row],[Kävijämäärä b) aikuiset]]</f>
        <v>0</v>
      </c>
      <c r="M292" s="239">
        <f>IF(Table_1[[#This Row],[Kokonaiskävijämäärä]]&lt;1,0,SUM(Table_1[[#This Row],[Kävijämäärä a) lapset]]*Table_1[[#This Row],[Tapaamis-kerrat /osallistuja]]))</f>
        <v>0</v>
      </c>
      <c r="N292" s="239">
        <f>IF(Table_1[[#This Row],[Kokonaiskävijämäärä]]&lt;1,0,SUM(Table_1[[#This Row],[Kävijämäärä b) aikuiset]]*Table_1[[#This Row],[Tapaamis-kerrat /osallistuja]]))</f>
        <v>0</v>
      </c>
      <c r="O292" s="239">
        <f>IF(Table_1[[#This Row],[Kokonaiskävijämäärä]]&lt;1,0,Table_1[[#This Row],[Kokonaiskävijämäärä]]*Table_1[[#This Row],[Tapaamis-kerrat /osallistuja]])</f>
        <v>0</v>
      </c>
      <c r="P292" s="264"/>
      <c r="Q292" s="265"/>
    </row>
    <row r="293" spans="1:17" ht="15.75" customHeight="1" x14ac:dyDescent="0.25">
      <c r="A293" s="249"/>
      <c r="B293" s="250" t="str">
        <f>IF(Table_1[[#This Row],[SISÄLLÖN NIMI]]="","",1)</f>
        <v/>
      </c>
      <c r="C293" s="251"/>
      <c r="D293" s="252" t="s">
        <v>18</v>
      </c>
      <c r="E293" s="253" t="s">
        <v>18</v>
      </c>
      <c r="F293" s="254" t="s">
        <v>18</v>
      </c>
      <c r="G293" s="253" t="s">
        <v>18</v>
      </c>
      <c r="H293" s="255" t="str">
        <f>IF(Table_1[[#This Row],[TOTEUTUSTAPA]]="b) Verkossa","Verkossa","")</f>
        <v/>
      </c>
      <c r="I293" s="256" t="str">
        <f>IF(Table_1[[#This Row],[SISÄLLÖN NIMI]]="","",1)</f>
        <v/>
      </c>
      <c r="J293" s="257"/>
      <c r="K293" s="250"/>
      <c r="L293" s="239">
        <f>Table_1[[#This Row],[Kävijämäärä a) lapset]]+Table_1[[#This Row],[Kävijämäärä b) aikuiset]]</f>
        <v>0</v>
      </c>
      <c r="M293" s="239">
        <f>IF(Table_1[[#This Row],[Kokonaiskävijämäärä]]&lt;1,0,SUM(Table_1[[#This Row],[Kävijämäärä a) lapset]]*Table_1[[#This Row],[Tapaamis-kerrat /osallistuja]]))</f>
        <v>0</v>
      </c>
      <c r="N293" s="239">
        <f>IF(Table_1[[#This Row],[Kokonaiskävijämäärä]]&lt;1,0,SUM(Table_1[[#This Row],[Kävijämäärä b) aikuiset]]*Table_1[[#This Row],[Tapaamis-kerrat /osallistuja]]))</f>
        <v>0</v>
      </c>
      <c r="O293" s="239">
        <f>IF(Table_1[[#This Row],[Kokonaiskävijämäärä]]&lt;1,0,Table_1[[#This Row],[Kokonaiskävijämäärä]]*Table_1[[#This Row],[Tapaamis-kerrat /osallistuja]])</f>
        <v>0</v>
      </c>
      <c r="P293" s="264"/>
      <c r="Q293" s="265"/>
    </row>
    <row r="294" spans="1:17" ht="15.75" customHeight="1" x14ac:dyDescent="0.25">
      <c r="A294" s="249"/>
      <c r="B294" s="250" t="str">
        <f>IF(Table_1[[#This Row],[SISÄLLÖN NIMI]]="","",1)</f>
        <v/>
      </c>
      <c r="C294" s="251"/>
      <c r="D294" s="252" t="s">
        <v>18</v>
      </c>
      <c r="E294" s="253" t="s">
        <v>18</v>
      </c>
      <c r="F294" s="254" t="s">
        <v>18</v>
      </c>
      <c r="G294" s="253" t="s">
        <v>18</v>
      </c>
      <c r="H294" s="255" t="str">
        <f>IF(Table_1[[#This Row],[TOTEUTUSTAPA]]="b) Verkossa","Verkossa","")</f>
        <v/>
      </c>
      <c r="I294" s="256" t="str">
        <f>IF(Table_1[[#This Row],[SISÄLLÖN NIMI]]="","",1)</f>
        <v/>
      </c>
      <c r="J294" s="257"/>
      <c r="K294" s="250"/>
      <c r="L294" s="239">
        <f>Table_1[[#This Row],[Kävijämäärä a) lapset]]+Table_1[[#This Row],[Kävijämäärä b) aikuiset]]</f>
        <v>0</v>
      </c>
      <c r="M294" s="239">
        <f>IF(Table_1[[#This Row],[Kokonaiskävijämäärä]]&lt;1,0,SUM(Table_1[[#This Row],[Kävijämäärä a) lapset]]*Table_1[[#This Row],[Tapaamis-kerrat /osallistuja]]))</f>
        <v>0</v>
      </c>
      <c r="N294" s="239">
        <f>IF(Table_1[[#This Row],[Kokonaiskävijämäärä]]&lt;1,0,SUM(Table_1[[#This Row],[Kävijämäärä b) aikuiset]]*Table_1[[#This Row],[Tapaamis-kerrat /osallistuja]]))</f>
        <v>0</v>
      </c>
      <c r="O294" s="239">
        <f>IF(Table_1[[#This Row],[Kokonaiskävijämäärä]]&lt;1,0,Table_1[[#This Row],[Kokonaiskävijämäärä]]*Table_1[[#This Row],[Tapaamis-kerrat /osallistuja]])</f>
        <v>0</v>
      </c>
      <c r="P294" s="264"/>
      <c r="Q294" s="265"/>
    </row>
    <row r="295" spans="1:17" ht="15.75" customHeight="1" x14ac:dyDescent="0.25">
      <c r="A295" s="249"/>
      <c r="B295" s="250" t="str">
        <f>IF(Table_1[[#This Row],[SISÄLLÖN NIMI]]="","",1)</f>
        <v/>
      </c>
      <c r="C295" s="251"/>
      <c r="D295" s="252" t="s">
        <v>18</v>
      </c>
      <c r="E295" s="253" t="s">
        <v>18</v>
      </c>
      <c r="F295" s="254" t="s">
        <v>18</v>
      </c>
      <c r="G295" s="253" t="s">
        <v>18</v>
      </c>
      <c r="H295" s="255" t="str">
        <f>IF(Table_1[[#This Row],[TOTEUTUSTAPA]]="b) Verkossa","Verkossa","")</f>
        <v/>
      </c>
      <c r="I295" s="256" t="str">
        <f>IF(Table_1[[#This Row],[SISÄLLÖN NIMI]]="","",1)</f>
        <v/>
      </c>
      <c r="J295" s="257"/>
      <c r="K295" s="250"/>
      <c r="L295" s="239">
        <f>Table_1[[#This Row],[Kävijämäärä a) lapset]]+Table_1[[#This Row],[Kävijämäärä b) aikuiset]]</f>
        <v>0</v>
      </c>
      <c r="M295" s="239">
        <f>IF(Table_1[[#This Row],[Kokonaiskävijämäärä]]&lt;1,0,SUM(Table_1[[#This Row],[Kävijämäärä a) lapset]]*Table_1[[#This Row],[Tapaamis-kerrat /osallistuja]]))</f>
        <v>0</v>
      </c>
      <c r="N295" s="239">
        <f>IF(Table_1[[#This Row],[Kokonaiskävijämäärä]]&lt;1,0,SUM(Table_1[[#This Row],[Kävijämäärä b) aikuiset]]*Table_1[[#This Row],[Tapaamis-kerrat /osallistuja]]))</f>
        <v>0</v>
      </c>
      <c r="O295" s="239">
        <f>IF(Table_1[[#This Row],[Kokonaiskävijämäärä]]&lt;1,0,Table_1[[#This Row],[Kokonaiskävijämäärä]]*Table_1[[#This Row],[Tapaamis-kerrat /osallistuja]])</f>
        <v>0</v>
      </c>
      <c r="P295" s="264"/>
      <c r="Q295" s="265"/>
    </row>
    <row r="296" spans="1:17" ht="15.75" customHeight="1" x14ac:dyDescent="0.25">
      <c r="A296" s="249"/>
      <c r="B296" s="250" t="str">
        <f>IF(Table_1[[#This Row],[SISÄLLÖN NIMI]]="","",1)</f>
        <v/>
      </c>
      <c r="C296" s="251"/>
      <c r="D296" s="252" t="s">
        <v>18</v>
      </c>
      <c r="E296" s="253" t="s">
        <v>18</v>
      </c>
      <c r="F296" s="254" t="s">
        <v>18</v>
      </c>
      <c r="G296" s="253" t="s">
        <v>18</v>
      </c>
      <c r="H296" s="255" t="str">
        <f>IF(Table_1[[#This Row],[TOTEUTUSTAPA]]="b) Verkossa","Verkossa","")</f>
        <v/>
      </c>
      <c r="I296" s="256" t="str">
        <f>IF(Table_1[[#This Row],[SISÄLLÖN NIMI]]="","",1)</f>
        <v/>
      </c>
      <c r="J296" s="257"/>
      <c r="K296" s="250"/>
      <c r="L296" s="239">
        <f>Table_1[[#This Row],[Kävijämäärä a) lapset]]+Table_1[[#This Row],[Kävijämäärä b) aikuiset]]</f>
        <v>0</v>
      </c>
      <c r="M296" s="239">
        <f>IF(Table_1[[#This Row],[Kokonaiskävijämäärä]]&lt;1,0,SUM(Table_1[[#This Row],[Kävijämäärä a) lapset]]*Table_1[[#This Row],[Tapaamis-kerrat /osallistuja]]))</f>
        <v>0</v>
      </c>
      <c r="N296" s="239">
        <f>IF(Table_1[[#This Row],[Kokonaiskävijämäärä]]&lt;1,0,SUM(Table_1[[#This Row],[Kävijämäärä b) aikuiset]]*Table_1[[#This Row],[Tapaamis-kerrat /osallistuja]]))</f>
        <v>0</v>
      </c>
      <c r="O296" s="239">
        <f>IF(Table_1[[#This Row],[Kokonaiskävijämäärä]]&lt;1,0,Table_1[[#This Row],[Kokonaiskävijämäärä]]*Table_1[[#This Row],[Tapaamis-kerrat /osallistuja]])</f>
        <v>0</v>
      </c>
      <c r="P296" s="264"/>
      <c r="Q296" s="265"/>
    </row>
    <row r="297" spans="1:17" ht="15.75" customHeight="1" x14ac:dyDescent="0.25">
      <c r="A297" s="249"/>
      <c r="B297" s="250" t="str">
        <f>IF(Table_1[[#This Row],[SISÄLLÖN NIMI]]="","",1)</f>
        <v/>
      </c>
      <c r="C297" s="251"/>
      <c r="D297" s="252" t="s">
        <v>18</v>
      </c>
      <c r="E297" s="253" t="s">
        <v>18</v>
      </c>
      <c r="F297" s="254" t="s">
        <v>18</v>
      </c>
      <c r="G297" s="253" t="s">
        <v>18</v>
      </c>
      <c r="H297" s="255" t="str">
        <f>IF(Table_1[[#This Row],[TOTEUTUSTAPA]]="b) Verkossa","Verkossa","")</f>
        <v/>
      </c>
      <c r="I297" s="256" t="str">
        <f>IF(Table_1[[#This Row],[SISÄLLÖN NIMI]]="","",1)</f>
        <v/>
      </c>
      <c r="J297" s="257"/>
      <c r="K297" s="250"/>
      <c r="L297" s="239">
        <f>Table_1[[#This Row],[Kävijämäärä a) lapset]]+Table_1[[#This Row],[Kävijämäärä b) aikuiset]]</f>
        <v>0</v>
      </c>
      <c r="M297" s="239">
        <f>IF(Table_1[[#This Row],[Kokonaiskävijämäärä]]&lt;1,0,SUM(Table_1[[#This Row],[Kävijämäärä a) lapset]]*Table_1[[#This Row],[Tapaamis-kerrat /osallistuja]]))</f>
        <v>0</v>
      </c>
      <c r="N297" s="239">
        <f>IF(Table_1[[#This Row],[Kokonaiskävijämäärä]]&lt;1,0,SUM(Table_1[[#This Row],[Kävijämäärä b) aikuiset]]*Table_1[[#This Row],[Tapaamis-kerrat /osallistuja]]))</f>
        <v>0</v>
      </c>
      <c r="O297" s="239">
        <f>IF(Table_1[[#This Row],[Kokonaiskävijämäärä]]&lt;1,0,Table_1[[#This Row],[Kokonaiskävijämäärä]]*Table_1[[#This Row],[Tapaamis-kerrat /osallistuja]])</f>
        <v>0</v>
      </c>
      <c r="P297" s="264"/>
      <c r="Q297" s="265"/>
    </row>
    <row r="298" spans="1:17" ht="15.75" customHeight="1" x14ac:dyDescent="0.25">
      <c r="A298" s="249"/>
      <c r="B298" s="250" t="str">
        <f>IF(Table_1[[#This Row],[SISÄLLÖN NIMI]]="","",1)</f>
        <v/>
      </c>
      <c r="C298" s="251"/>
      <c r="D298" s="252" t="s">
        <v>18</v>
      </c>
      <c r="E298" s="253" t="s">
        <v>18</v>
      </c>
      <c r="F298" s="254" t="s">
        <v>18</v>
      </c>
      <c r="G298" s="253" t="s">
        <v>18</v>
      </c>
      <c r="H298" s="255" t="str">
        <f>IF(Table_1[[#This Row],[TOTEUTUSTAPA]]="b) Verkossa","Verkossa","")</f>
        <v/>
      </c>
      <c r="I298" s="256" t="str">
        <f>IF(Table_1[[#This Row],[SISÄLLÖN NIMI]]="","",1)</f>
        <v/>
      </c>
      <c r="J298" s="257"/>
      <c r="K298" s="250"/>
      <c r="L298" s="239">
        <f>Table_1[[#This Row],[Kävijämäärä a) lapset]]+Table_1[[#This Row],[Kävijämäärä b) aikuiset]]</f>
        <v>0</v>
      </c>
      <c r="M298" s="239">
        <f>IF(Table_1[[#This Row],[Kokonaiskävijämäärä]]&lt;1,0,SUM(Table_1[[#This Row],[Kävijämäärä a) lapset]]*Table_1[[#This Row],[Tapaamis-kerrat /osallistuja]]))</f>
        <v>0</v>
      </c>
      <c r="N298" s="239">
        <f>IF(Table_1[[#This Row],[Kokonaiskävijämäärä]]&lt;1,0,SUM(Table_1[[#This Row],[Kävijämäärä b) aikuiset]]*Table_1[[#This Row],[Tapaamis-kerrat /osallistuja]]))</f>
        <v>0</v>
      </c>
      <c r="O298" s="239">
        <f>IF(Table_1[[#This Row],[Kokonaiskävijämäärä]]&lt;1,0,Table_1[[#This Row],[Kokonaiskävijämäärä]]*Table_1[[#This Row],[Tapaamis-kerrat /osallistuja]])</f>
        <v>0</v>
      </c>
      <c r="P298" s="264"/>
      <c r="Q298" s="265"/>
    </row>
    <row r="299" spans="1:17" ht="15.75" customHeight="1" x14ac:dyDescent="0.25">
      <c r="A299" s="249"/>
      <c r="B299" s="250" t="str">
        <f>IF(Table_1[[#This Row],[SISÄLLÖN NIMI]]="","",1)</f>
        <v/>
      </c>
      <c r="C299" s="251"/>
      <c r="D299" s="252" t="s">
        <v>18</v>
      </c>
      <c r="E299" s="253" t="s">
        <v>18</v>
      </c>
      <c r="F299" s="254" t="s">
        <v>18</v>
      </c>
      <c r="G299" s="253" t="s">
        <v>18</v>
      </c>
      <c r="H299" s="255" t="str">
        <f>IF(Table_1[[#This Row],[TOTEUTUSTAPA]]="b) Verkossa","Verkossa","")</f>
        <v/>
      </c>
      <c r="I299" s="256" t="str">
        <f>IF(Table_1[[#This Row],[SISÄLLÖN NIMI]]="","",1)</f>
        <v/>
      </c>
      <c r="J299" s="257"/>
      <c r="K299" s="250"/>
      <c r="L299" s="239">
        <f>Table_1[[#This Row],[Kävijämäärä a) lapset]]+Table_1[[#This Row],[Kävijämäärä b) aikuiset]]</f>
        <v>0</v>
      </c>
      <c r="M299" s="239">
        <f>IF(Table_1[[#This Row],[Kokonaiskävijämäärä]]&lt;1,0,SUM(Table_1[[#This Row],[Kävijämäärä a) lapset]]*Table_1[[#This Row],[Tapaamis-kerrat /osallistuja]]))</f>
        <v>0</v>
      </c>
      <c r="N299" s="239">
        <f>IF(Table_1[[#This Row],[Kokonaiskävijämäärä]]&lt;1,0,SUM(Table_1[[#This Row],[Kävijämäärä b) aikuiset]]*Table_1[[#This Row],[Tapaamis-kerrat /osallistuja]]))</f>
        <v>0</v>
      </c>
      <c r="O299" s="239">
        <f>IF(Table_1[[#This Row],[Kokonaiskävijämäärä]]&lt;1,0,Table_1[[#This Row],[Kokonaiskävijämäärä]]*Table_1[[#This Row],[Tapaamis-kerrat /osallistuja]])</f>
        <v>0</v>
      </c>
      <c r="P299" s="264"/>
      <c r="Q299" s="265"/>
    </row>
    <row r="300" spans="1:17" ht="15.75" customHeight="1" x14ac:dyDescent="0.25">
      <c r="A300" s="249"/>
      <c r="B300" s="250" t="str">
        <f>IF(Table_1[[#This Row],[SISÄLLÖN NIMI]]="","",1)</f>
        <v/>
      </c>
      <c r="C300" s="251"/>
      <c r="D300" s="252" t="s">
        <v>18</v>
      </c>
      <c r="E300" s="253" t="s">
        <v>18</v>
      </c>
      <c r="F300" s="254" t="s">
        <v>18</v>
      </c>
      <c r="G300" s="253" t="s">
        <v>18</v>
      </c>
      <c r="H300" s="255" t="str">
        <f>IF(Table_1[[#This Row],[TOTEUTUSTAPA]]="b) Verkossa","Verkossa","")</f>
        <v/>
      </c>
      <c r="I300" s="256" t="str">
        <f>IF(Table_1[[#This Row],[SISÄLLÖN NIMI]]="","",1)</f>
        <v/>
      </c>
      <c r="J300" s="257"/>
      <c r="K300" s="250"/>
      <c r="L300" s="239">
        <f>Table_1[[#This Row],[Kävijämäärä a) lapset]]+Table_1[[#This Row],[Kävijämäärä b) aikuiset]]</f>
        <v>0</v>
      </c>
      <c r="M300" s="239">
        <f>IF(Table_1[[#This Row],[Kokonaiskävijämäärä]]&lt;1,0,SUM(Table_1[[#This Row],[Kävijämäärä a) lapset]]*Table_1[[#This Row],[Tapaamis-kerrat /osallistuja]]))</f>
        <v>0</v>
      </c>
      <c r="N300" s="239">
        <f>IF(Table_1[[#This Row],[Kokonaiskävijämäärä]]&lt;1,0,SUM(Table_1[[#This Row],[Kävijämäärä b) aikuiset]]*Table_1[[#This Row],[Tapaamis-kerrat /osallistuja]]))</f>
        <v>0</v>
      </c>
      <c r="O300" s="239">
        <f>IF(Table_1[[#This Row],[Kokonaiskävijämäärä]]&lt;1,0,Table_1[[#This Row],[Kokonaiskävijämäärä]]*Table_1[[#This Row],[Tapaamis-kerrat /osallistuja]])</f>
        <v>0</v>
      </c>
      <c r="P300" s="264"/>
      <c r="Q300" s="265"/>
    </row>
    <row r="301" spans="1:17" ht="15.75" customHeight="1" x14ac:dyDescent="0.25">
      <c r="A301" s="249"/>
      <c r="B301" s="250" t="str">
        <f>IF(Table_1[[#This Row],[SISÄLLÖN NIMI]]="","",1)</f>
        <v/>
      </c>
      <c r="C301" s="251"/>
      <c r="D301" s="252" t="s">
        <v>18</v>
      </c>
      <c r="E301" s="253" t="s">
        <v>18</v>
      </c>
      <c r="F301" s="254" t="s">
        <v>18</v>
      </c>
      <c r="G301" s="253" t="s">
        <v>18</v>
      </c>
      <c r="H301" s="255" t="str">
        <f>IF(Table_1[[#This Row],[TOTEUTUSTAPA]]="b) Verkossa","Verkossa","")</f>
        <v/>
      </c>
      <c r="I301" s="256" t="str">
        <f>IF(Table_1[[#This Row],[SISÄLLÖN NIMI]]="","",1)</f>
        <v/>
      </c>
      <c r="J301" s="257"/>
      <c r="K301" s="250"/>
      <c r="L301" s="239">
        <f>Table_1[[#This Row],[Kävijämäärä a) lapset]]+Table_1[[#This Row],[Kävijämäärä b) aikuiset]]</f>
        <v>0</v>
      </c>
      <c r="M301" s="239">
        <f>IF(Table_1[[#This Row],[Kokonaiskävijämäärä]]&lt;1,0,SUM(Table_1[[#This Row],[Kävijämäärä a) lapset]]*Table_1[[#This Row],[Tapaamis-kerrat /osallistuja]]))</f>
        <v>0</v>
      </c>
      <c r="N301" s="239">
        <f>IF(Table_1[[#This Row],[Kokonaiskävijämäärä]]&lt;1,0,SUM(Table_1[[#This Row],[Kävijämäärä b) aikuiset]]*Table_1[[#This Row],[Tapaamis-kerrat /osallistuja]]))</f>
        <v>0</v>
      </c>
      <c r="O301" s="239">
        <f>IF(Table_1[[#This Row],[Kokonaiskävijämäärä]]&lt;1,0,Table_1[[#This Row],[Kokonaiskävijämäärä]]*Table_1[[#This Row],[Tapaamis-kerrat /osallistuja]])</f>
        <v>0</v>
      </c>
      <c r="P301" s="264"/>
      <c r="Q301" s="265"/>
    </row>
    <row r="302" spans="1:17" ht="15.75" customHeight="1" x14ac:dyDescent="0.25">
      <c r="A302" s="249"/>
      <c r="B302" s="250" t="str">
        <f>IF(Table_1[[#This Row],[SISÄLLÖN NIMI]]="","",1)</f>
        <v/>
      </c>
      <c r="C302" s="251"/>
      <c r="D302" s="252" t="s">
        <v>18</v>
      </c>
      <c r="E302" s="253" t="s">
        <v>18</v>
      </c>
      <c r="F302" s="254" t="s">
        <v>18</v>
      </c>
      <c r="G302" s="253" t="s">
        <v>18</v>
      </c>
      <c r="H302" s="255" t="str">
        <f>IF(Table_1[[#This Row],[TOTEUTUSTAPA]]="b) Verkossa","Verkossa","")</f>
        <v/>
      </c>
      <c r="I302" s="256" t="str">
        <f>IF(Table_1[[#This Row],[SISÄLLÖN NIMI]]="","",1)</f>
        <v/>
      </c>
      <c r="J302" s="257"/>
      <c r="K302" s="250"/>
      <c r="L302" s="239">
        <f>Table_1[[#This Row],[Kävijämäärä a) lapset]]+Table_1[[#This Row],[Kävijämäärä b) aikuiset]]</f>
        <v>0</v>
      </c>
      <c r="M302" s="239">
        <f>IF(Table_1[[#This Row],[Kokonaiskävijämäärä]]&lt;1,0,SUM(Table_1[[#This Row],[Kävijämäärä a) lapset]]*Table_1[[#This Row],[Tapaamis-kerrat /osallistuja]]))</f>
        <v>0</v>
      </c>
      <c r="N302" s="239">
        <f>IF(Table_1[[#This Row],[Kokonaiskävijämäärä]]&lt;1,0,SUM(Table_1[[#This Row],[Kävijämäärä b) aikuiset]]*Table_1[[#This Row],[Tapaamis-kerrat /osallistuja]]))</f>
        <v>0</v>
      </c>
      <c r="O302" s="239">
        <f>IF(Table_1[[#This Row],[Kokonaiskävijämäärä]]&lt;1,0,Table_1[[#This Row],[Kokonaiskävijämäärä]]*Table_1[[#This Row],[Tapaamis-kerrat /osallistuja]])</f>
        <v>0</v>
      </c>
      <c r="P302" s="264"/>
      <c r="Q302" s="265"/>
    </row>
    <row r="303" spans="1:17" ht="15.75" customHeight="1" x14ac:dyDescent="0.25">
      <c r="A303" s="249"/>
      <c r="B303" s="250" t="str">
        <f>IF(Table_1[[#This Row],[SISÄLLÖN NIMI]]="","",1)</f>
        <v/>
      </c>
      <c r="C303" s="251"/>
      <c r="D303" s="252" t="s">
        <v>18</v>
      </c>
      <c r="E303" s="253" t="s">
        <v>18</v>
      </c>
      <c r="F303" s="254" t="s">
        <v>18</v>
      </c>
      <c r="G303" s="253" t="s">
        <v>18</v>
      </c>
      <c r="H303" s="255" t="str">
        <f>IF(Table_1[[#This Row],[TOTEUTUSTAPA]]="b) Verkossa","Verkossa","")</f>
        <v/>
      </c>
      <c r="I303" s="256" t="str">
        <f>IF(Table_1[[#This Row],[SISÄLLÖN NIMI]]="","",1)</f>
        <v/>
      </c>
      <c r="J303" s="257"/>
      <c r="K303" s="250"/>
      <c r="L303" s="239">
        <f>Table_1[[#This Row],[Kävijämäärä a) lapset]]+Table_1[[#This Row],[Kävijämäärä b) aikuiset]]</f>
        <v>0</v>
      </c>
      <c r="M303" s="239">
        <f>IF(Table_1[[#This Row],[Kokonaiskävijämäärä]]&lt;1,0,SUM(Table_1[[#This Row],[Kävijämäärä a) lapset]]*Table_1[[#This Row],[Tapaamis-kerrat /osallistuja]]))</f>
        <v>0</v>
      </c>
      <c r="N303" s="239">
        <f>IF(Table_1[[#This Row],[Kokonaiskävijämäärä]]&lt;1,0,SUM(Table_1[[#This Row],[Kävijämäärä b) aikuiset]]*Table_1[[#This Row],[Tapaamis-kerrat /osallistuja]]))</f>
        <v>0</v>
      </c>
      <c r="O303" s="239">
        <f>IF(Table_1[[#This Row],[Kokonaiskävijämäärä]]&lt;1,0,Table_1[[#This Row],[Kokonaiskävijämäärä]]*Table_1[[#This Row],[Tapaamis-kerrat /osallistuja]])</f>
        <v>0</v>
      </c>
      <c r="P303" s="264"/>
      <c r="Q303" s="265"/>
    </row>
    <row r="304" spans="1:17" ht="15.75" customHeight="1" x14ac:dyDescent="0.25">
      <c r="A304" s="249"/>
      <c r="B304" s="250" t="str">
        <f>IF(Table_1[[#This Row],[SISÄLLÖN NIMI]]="","",1)</f>
        <v/>
      </c>
      <c r="C304" s="251"/>
      <c r="D304" s="252" t="s">
        <v>18</v>
      </c>
      <c r="E304" s="253" t="s">
        <v>18</v>
      </c>
      <c r="F304" s="254" t="s">
        <v>18</v>
      </c>
      <c r="G304" s="253" t="s">
        <v>18</v>
      </c>
      <c r="H304" s="255" t="str">
        <f>IF(Table_1[[#This Row],[TOTEUTUSTAPA]]="b) Verkossa","Verkossa","")</f>
        <v/>
      </c>
      <c r="I304" s="256" t="str">
        <f>IF(Table_1[[#This Row],[SISÄLLÖN NIMI]]="","",1)</f>
        <v/>
      </c>
      <c r="J304" s="257"/>
      <c r="K304" s="250"/>
      <c r="L304" s="239">
        <f>Table_1[[#This Row],[Kävijämäärä a) lapset]]+Table_1[[#This Row],[Kävijämäärä b) aikuiset]]</f>
        <v>0</v>
      </c>
      <c r="M304" s="239">
        <f>IF(Table_1[[#This Row],[Kokonaiskävijämäärä]]&lt;1,0,SUM(Table_1[[#This Row],[Kävijämäärä a) lapset]]*Table_1[[#This Row],[Tapaamis-kerrat /osallistuja]]))</f>
        <v>0</v>
      </c>
      <c r="N304" s="239">
        <f>IF(Table_1[[#This Row],[Kokonaiskävijämäärä]]&lt;1,0,SUM(Table_1[[#This Row],[Kävijämäärä b) aikuiset]]*Table_1[[#This Row],[Tapaamis-kerrat /osallistuja]]))</f>
        <v>0</v>
      </c>
      <c r="O304" s="239">
        <f>IF(Table_1[[#This Row],[Kokonaiskävijämäärä]]&lt;1,0,Table_1[[#This Row],[Kokonaiskävijämäärä]]*Table_1[[#This Row],[Tapaamis-kerrat /osallistuja]])</f>
        <v>0</v>
      </c>
      <c r="P304" s="264"/>
      <c r="Q304" s="265"/>
    </row>
    <row r="305" spans="1:17" ht="15.75" customHeight="1" x14ac:dyDescent="0.25">
      <c r="A305" s="249"/>
      <c r="B305" s="250" t="str">
        <f>IF(Table_1[[#This Row],[SISÄLLÖN NIMI]]="","",1)</f>
        <v/>
      </c>
      <c r="C305" s="251"/>
      <c r="D305" s="252" t="s">
        <v>18</v>
      </c>
      <c r="E305" s="253" t="s">
        <v>18</v>
      </c>
      <c r="F305" s="254" t="s">
        <v>18</v>
      </c>
      <c r="G305" s="253" t="s">
        <v>18</v>
      </c>
      <c r="H305" s="255" t="str">
        <f>IF(Table_1[[#This Row],[TOTEUTUSTAPA]]="b) Verkossa","Verkossa","")</f>
        <v/>
      </c>
      <c r="I305" s="256" t="str">
        <f>IF(Table_1[[#This Row],[SISÄLLÖN NIMI]]="","",1)</f>
        <v/>
      </c>
      <c r="J305" s="257"/>
      <c r="K305" s="250"/>
      <c r="L305" s="239">
        <f>Table_1[[#This Row],[Kävijämäärä a) lapset]]+Table_1[[#This Row],[Kävijämäärä b) aikuiset]]</f>
        <v>0</v>
      </c>
      <c r="M305" s="239">
        <f>IF(Table_1[[#This Row],[Kokonaiskävijämäärä]]&lt;1,0,SUM(Table_1[[#This Row],[Kävijämäärä a) lapset]]*Table_1[[#This Row],[Tapaamis-kerrat /osallistuja]]))</f>
        <v>0</v>
      </c>
      <c r="N305" s="239">
        <f>IF(Table_1[[#This Row],[Kokonaiskävijämäärä]]&lt;1,0,SUM(Table_1[[#This Row],[Kävijämäärä b) aikuiset]]*Table_1[[#This Row],[Tapaamis-kerrat /osallistuja]]))</f>
        <v>0</v>
      </c>
      <c r="O305" s="239">
        <f>IF(Table_1[[#This Row],[Kokonaiskävijämäärä]]&lt;1,0,Table_1[[#This Row],[Kokonaiskävijämäärä]]*Table_1[[#This Row],[Tapaamis-kerrat /osallistuja]])</f>
        <v>0</v>
      </c>
      <c r="P305" s="264"/>
      <c r="Q305" s="265"/>
    </row>
    <row r="306" spans="1:17" ht="15.75" customHeight="1" x14ac:dyDescent="0.25">
      <c r="A306" s="249"/>
      <c r="B306" s="250" t="str">
        <f>IF(Table_1[[#This Row],[SISÄLLÖN NIMI]]="","",1)</f>
        <v/>
      </c>
      <c r="C306" s="251"/>
      <c r="D306" s="252" t="s">
        <v>18</v>
      </c>
      <c r="E306" s="253" t="s">
        <v>18</v>
      </c>
      <c r="F306" s="254" t="s">
        <v>18</v>
      </c>
      <c r="G306" s="253" t="s">
        <v>18</v>
      </c>
      <c r="H306" s="255" t="str">
        <f>IF(Table_1[[#This Row],[TOTEUTUSTAPA]]="b) Verkossa","Verkossa","")</f>
        <v/>
      </c>
      <c r="I306" s="256" t="str">
        <f>IF(Table_1[[#This Row],[SISÄLLÖN NIMI]]="","",1)</f>
        <v/>
      </c>
      <c r="J306" s="257"/>
      <c r="K306" s="250"/>
      <c r="L306" s="239">
        <f>Table_1[[#This Row],[Kävijämäärä a) lapset]]+Table_1[[#This Row],[Kävijämäärä b) aikuiset]]</f>
        <v>0</v>
      </c>
      <c r="M306" s="239">
        <f>IF(Table_1[[#This Row],[Kokonaiskävijämäärä]]&lt;1,0,SUM(Table_1[[#This Row],[Kävijämäärä a) lapset]]*Table_1[[#This Row],[Tapaamis-kerrat /osallistuja]]))</f>
        <v>0</v>
      </c>
      <c r="N306" s="239">
        <f>IF(Table_1[[#This Row],[Kokonaiskävijämäärä]]&lt;1,0,SUM(Table_1[[#This Row],[Kävijämäärä b) aikuiset]]*Table_1[[#This Row],[Tapaamis-kerrat /osallistuja]]))</f>
        <v>0</v>
      </c>
      <c r="O306" s="239">
        <f>IF(Table_1[[#This Row],[Kokonaiskävijämäärä]]&lt;1,0,Table_1[[#This Row],[Kokonaiskävijämäärä]]*Table_1[[#This Row],[Tapaamis-kerrat /osallistuja]])</f>
        <v>0</v>
      </c>
      <c r="P306" s="264"/>
      <c r="Q306" s="265"/>
    </row>
    <row r="307" spans="1:17" ht="15.75" customHeight="1" x14ac:dyDescent="0.25">
      <c r="A307" s="249"/>
      <c r="B307" s="250" t="str">
        <f>IF(Table_1[[#This Row],[SISÄLLÖN NIMI]]="","",1)</f>
        <v/>
      </c>
      <c r="C307" s="251"/>
      <c r="D307" s="252" t="s">
        <v>18</v>
      </c>
      <c r="E307" s="253" t="s">
        <v>18</v>
      </c>
      <c r="F307" s="254" t="s">
        <v>18</v>
      </c>
      <c r="G307" s="253" t="s">
        <v>18</v>
      </c>
      <c r="H307" s="255" t="str">
        <f>IF(Table_1[[#This Row],[TOTEUTUSTAPA]]="b) Verkossa","Verkossa","")</f>
        <v/>
      </c>
      <c r="I307" s="256" t="str">
        <f>IF(Table_1[[#This Row],[SISÄLLÖN NIMI]]="","",1)</f>
        <v/>
      </c>
      <c r="J307" s="257"/>
      <c r="K307" s="250"/>
      <c r="L307" s="239">
        <f>Table_1[[#This Row],[Kävijämäärä a) lapset]]+Table_1[[#This Row],[Kävijämäärä b) aikuiset]]</f>
        <v>0</v>
      </c>
      <c r="M307" s="239">
        <f>IF(Table_1[[#This Row],[Kokonaiskävijämäärä]]&lt;1,0,SUM(Table_1[[#This Row],[Kävijämäärä a) lapset]]*Table_1[[#This Row],[Tapaamis-kerrat /osallistuja]]))</f>
        <v>0</v>
      </c>
      <c r="N307" s="239">
        <f>IF(Table_1[[#This Row],[Kokonaiskävijämäärä]]&lt;1,0,SUM(Table_1[[#This Row],[Kävijämäärä b) aikuiset]]*Table_1[[#This Row],[Tapaamis-kerrat /osallistuja]]))</f>
        <v>0</v>
      </c>
      <c r="O307" s="239">
        <f>IF(Table_1[[#This Row],[Kokonaiskävijämäärä]]&lt;1,0,Table_1[[#This Row],[Kokonaiskävijämäärä]]*Table_1[[#This Row],[Tapaamis-kerrat /osallistuja]])</f>
        <v>0</v>
      </c>
      <c r="P307" s="264"/>
      <c r="Q307" s="265"/>
    </row>
    <row r="308" spans="1:17" ht="15.75" customHeight="1" x14ac:dyDescent="0.25">
      <c r="A308" s="249"/>
      <c r="B308" s="250" t="str">
        <f>IF(Table_1[[#This Row],[SISÄLLÖN NIMI]]="","",1)</f>
        <v/>
      </c>
      <c r="C308" s="251"/>
      <c r="D308" s="252" t="s">
        <v>18</v>
      </c>
      <c r="E308" s="253" t="s">
        <v>18</v>
      </c>
      <c r="F308" s="254" t="s">
        <v>18</v>
      </c>
      <c r="G308" s="253" t="s">
        <v>18</v>
      </c>
      <c r="H308" s="255" t="str">
        <f>IF(Table_1[[#This Row],[TOTEUTUSTAPA]]="b) Verkossa","Verkossa","")</f>
        <v/>
      </c>
      <c r="I308" s="256" t="str">
        <f>IF(Table_1[[#This Row],[SISÄLLÖN NIMI]]="","",1)</f>
        <v/>
      </c>
      <c r="J308" s="257"/>
      <c r="K308" s="250"/>
      <c r="L308" s="239">
        <f>Table_1[[#This Row],[Kävijämäärä a) lapset]]+Table_1[[#This Row],[Kävijämäärä b) aikuiset]]</f>
        <v>0</v>
      </c>
      <c r="M308" s="239">
        <f>IF(Table_1[[#This Row],[Kokonaiskävijämäärä]]&lt;1,0,SUM(Table_1[[#This Row],[Kävijämäärä a) lapset]]*Table_1[[#This Row],[Tapaamis-kerrat /osallistuja]]))</f>
        <v>0</v>
      </c>
      <c r="N308" s="239">
        <f>IF(Table_1[[#This Row],[Kokonaiskävijämäärä]]&lt;1,0,SUM(Table_1[[#This Row],[Kävijämäärä b) aikuiset]]*Table_1[[#This Row],[Tapaamis-kerrat /osallistuja]]))</f>
        <v>0</v>
      </c>
      <c r="O308" s="239">
        <f>IF(Table_1[[#This Row],[Kokonaiskävijämäärä]]&lt;1,0,Table_1[[#This Row],[Kokonaiskävijämäärä]]*Table_1[[#This Row],[Tapaamis-kerrat /osallistuja]])</f>
        <v>0</v>
      </c>
      <c r="P308" s="264"/>
      <c r="Q308" s="265"/>
    </row>
    <row r="309" spans="1:17" ht="15.75" customHeight="1" x14ac:dyDescent="0.25">
      <c r="A309" s="249"/>
      <c r="B309" s="250" t="str">
        <f>IF(Table_1[[#This Row],[SISÄLLÖN NIMI]]="","",1)</f>
        <v/>
      </c>
      <c r="C309" s="251"/>
      <c r="D309" s="252" t="s">
        <v>18</v>
      </c>
      <c r="E309" s="253" t="s">
        <v>18</v>
      </c>
      <c r="F309" s="254" t="s">
        <v>18</v>
      </c>
      <c r="G309" s="253" t="s">
        <v>18</v>
      </c>
      <c r="H309" s="255" t="str">
        <f>IF(Table_1[[#This Row],[TOTEUTUSTAPA]]="b) Verkossa","Verkossa","")</f>
        <v/>
      </c>
      <c r="I309" s="256" t="str">
        <f>IF(Table_1[[#This Row],[SISÄLLÖN NIMI]]="","",1)</f>
        <v/>
      </c>
      <c r="J309" s="257"/>
      <c r="K309" s="250"/>
      <c r="L309" s="239">
        <f>Table_1[[#This Row],[Kävijämäärä a) lapset]]+Table_1[[#This Row],[Kävijämäärä b) aikuiset]]</f>
        <v>0</v>
      </c>
      <c r="M309" s="239">
        <f>IF(Table_1[[#This Row],[Kokonaiskävijämäärä]]&lt;1,0,SUM(Table_1[[#This Row],[Kävijämäärä a) lapset]]*Table_1[[#This Row],[Tapaamis-kerrat /osallistuja]]))</f>
        <v>0</v>
      </c>
      <c r="N309" s="239">
        <f>IF(Table_1[[#This Row],[Kokonaiskävijämäärä]]&lt;1,0,SUM(Table_1[[#This Row],[Kävijämäärä b) aikuiset]]*Table_1[[#This Row],[Tapaamis-kerrat /osallistuja]]))</f>
        <v>0</v>
      </c>
      <c r="O309" s="239">
        <f>IF(Table_1[[#This Row],[Kokonaiskävijämäärä]]&lt;1,0,Table_1[[#This Row],[Kokonaiskävijämäärä]]*Table_1[[#This Row],[Tapaamis-kerrat /osallistuja]])</f>
        <v>0</v>
      </c>
      <c r="P309" s="264"/>
      <c r="Q309" s="265"/>
    </row>
    <row r="310" spans="1:17" ht="15.75" customHeight="1" x14ac:dyDescent="0.25">
      <c r="A310" s="249"/>
      <c r="B310" s="250" t="str">
        <f>IF(Table_1[[#This Row],[SISÄLLÖN NIMI]]="","",1)</f>
        <v/>
      </c>
      <c r="C310" s="251"/>
      <c r="D310" s="252" t="s">
        <v>18</v>
      </c>
      <c r="E310" s="253" t="s">
        <v>18</v>
      </c>
      <c r="F310" s="254" t="s">
        <v>18</v>
      </c>
      <c r="G310" s="253" t="s">
        <v>18</v>
      </c>
      <c r="H310" s="255" t="str">
        <f>IF(Table_1[[#This Row],[TOTEUTUSTAPA]]="b) Verkossa","Verkossa","")</f>
        <v/>
      </c>
      <c r="I310" s="256" t="str">
        <f>IF(Table_1[[#This Row],[SISÄLLÖN NIMI]]="","",1)</f>
        <v/>
      </c>
      <c r="J310" s="257"/>
      <c r="K310" s="250"/>
      <c r="L310" s="239">
        <f>Table_1[[#This Row],[Kävijämäärä a) lapset]]+Table_1[[#This Row],[Kävijämäärä b) aikuiset]]</f>
        <v>0</v>
      </c>
      <c r="M310" s="239">
        <f>IF(Table_1[[#This Row],[Kokonaiskävijämäärä]]&lt;1,0,SUM(Table_1[[#This Row],[Kävijämäärä a) lapset]]*Table_1[[#This Row],[Tapaamis-kerrat /osallistuja]]))</f>
        <v>0</v>
      </c>
      <c r="N310" s="239">
        <f>IF(Table_1[[#This Row],[Kokonaiskävijämäärä]]&lt;1,0,SUM(Table_1[[#This Row],[Kävijämäärä b) aikuiset]]*Table_1[[#This Row],[Tapaamis-kerrat /osallistuja]]))</f>
        <v>0</v>
      </c>
      <c r="O310" s="239">
        <f>IF(Table_1[[#This Row],[Kokonaiskävijämäärä]]&lt;1,0,Table_1[[#This Row],[Kokonaiskävijämäärä]]*Table_1[[#This Row],[Tapaamis-kerrat /osallistuja]])</f>
        <v>0</v>
      </c>
      <c r="P310" s="264"/>
      <c r="Q310" s="265"/>
    </row>
    <row r="311" spans="1:17" ht="15.75" customHeight="1" x14ac:dyDescent="0.25">
      <c r="A311" s="249"/>
      <c r="B311" s="250" t="str">
        <f>IF(Table_1[[#This Row],[SISÄLLÖN NIMI]]="","",1)</f>
        <v/>
      </c>
      <c r="C311" s="251"/>
      <c r="D311" s="252" t="s">
        <v>18</v>
      </c>
      <c r="E311" s="253" t="s">
        <v>18</v>
      </c>
      <c r="F311" s="254" t="s">
        <v>18</v>
      </c>
      <c r="G311" s="253" t="s">
        <v>18</v>
      </c>
      <c r="H311" s="255" t="str">
        <f>IF(Table_1[[#This Row],[TOTEUTUSTAPA]]="b) Verkossa","Verkossa","")</f>
        <v/>
      </c>
      <c r="I311" s="256" t="str">
        <f>IF(Table_1[[#This Row],[SISÄLLÖN NIMI]]="","",1)</f>
        <v/>
      </c>
      <c r="J311" s="257"/>
      <c r="K311" s="250"/>
      <c r="L311" s="239">
        <f>Table_1[[#This Row],[Kävijämäärä a) lapset]]+Table_1[[#This Row],[Kävijämäärä b) aikuiset]]</f>
        <v>0</v>
      </c>
      <c r="M311" s="239">
        <f>IF(Table_1[[#This Row],[Kokonaiskävijämäärä]]&lt;1,0,SUM(Table_1[[#This Row],[Kävijämäärä a) lapset]]*Table_1[[#This Row],[Tapaamis-kerrat /osallistuja]]))</f>
        <v>0</v>
      </c>
      <c r="N311" s="239">
        <f>IF(Table_1[[#This Row],[Kokonaiskävijämäärä]]&lt;1,0,SUM(Table_1[[#This Row],[Kävijämäärä b) aikuiset]]*Table_1[[#This Row],[Tapaamis-kerrat /osallistuja]]))</f>
        <v>0</v>
      </c>
      <c r="O311" s="239">
        <f>IF(Table_1[[#This Row],[Kokonaiskävijämäärä]]&lt;1,0,Table_1[[#This Row],[Kokonaiskävijämäärä]]*Table_1[[#This Row],[Tapaamis-kerrat /osallistuja]])</f>
        <v>0</v>
      </c>
      <c r="P311" s="264"/>
      <c r="Q311" s="265"/>
    </row>
    <row r="312" spans="1:17" ht="15.75" customHeight="1" x14ac:dyDescent="0.25">
      <c r="A312" s="249"/>
      <c r="B312" s="250" t="str">
        <f>IF(Table_1[[#This Row],[SISÄLLÖN NIMI]]="","",1)</f>
        <v/>
      </c>
      <c r="C312" s="251"/>
      <c r="D312" s="252" t="s">
        <v>18</v>
      </c>
      <c r="E312" s="253" t="s">
        <v>18</v>
      </c>
      <c r="F312" s="254" t="s">
        <v>18</v>
      </c>
      <c r="G312" s="253" t="s">
        <v>18</v>
      </c>
      <c r="H312" s="255" t="str">
        <f>IF(Table_1[[#This Row],[TOTEUTUSTAPA]]="b) Verkossa","Verkossa","")</f>
        <v/>
      </c>
      <c r="I312" s="256" t="str">
        <f>IF(Table_1[[#This Row],[SISÄLLÖN NIMI]]="","",1)</f>
        <v/>
      </c>
      <c r="J312" s="257"/>
      <c r="K312" s="250"/>
      <c r="L312" s="239">
        <f>Table_1[[#This Row],[Kävijämäärä a) lapset]]+Table_1[[#This Row],[Kävijämäärä b) aikuiset]]</f>
        <v>0</v>
      </c>
      <c r="M312" s="239">
        <f>IF(Table_1[[#This Row],[Kokonaiskävijämäärä]]&lt;1,0,SUM(Table_1[[#This Row],[Kävijämäärä a) lapset]]*Table_1[[#This Row],[Tapaamis-kerrat /osallistuja]]))</f>
        <v>0</v>
      </c>
      <c r="N312" s="239">
        <f>IF(Table_1[[#This Row],[Kokonaiskävijämäärä]]&lt;1,0,SUM(Table_1[[#This Row],[Kävijämäärä b) aikuiset]]*Table_1[[#This Row],[Tapaamis-kerrat /osallistuja]]))</f>
        <v>0</v>
      </c>
      <c r="O312" s="239">
        <f>IF(Table_1[[#This Row],[Kokonaiskävijämäärä]]&lt;1,0,Table_1[[#This Row],[Kokonaiskävijämäärä]]*Table_1[[#This Row],[Tapaamis-kerrat /osallistuja]])</f>
        <v>0</v>
      </c>
      <c r="P312" s="264"/>
      <c r="Q312" s="265"/>
    </row>
    <row r="313" spans="1:17" ht="15.75" customHeight="1" x14ac:dyDescent="0.25">
      <c r="A313" s="249"/>
      <c r="B313" s="250" t="str">
        <f>IF(Table_1[[#This Row],[SISÄLLÖN NIMI]]="","",1)</f>
        <v/>
      </c>
      <c r="C313" s="251"/>
      <c r="D313" s="252" t="s">
        <v>18</v>
      </c>
      <c r="E313" s="253" t="s">
        <v>18</v>
      </c>
      <c r="F313" s="254" t="s">
        <v>18</v>
      </c>
      <c r="G313" s="253" t="s">
        <v>18</v>
      </c>
      <c r="H313" s="255" t="str">
        <f>IF(Table_1[[#This Row],[TOTEUTUSTAPA]]="b) Verkossa","Verkossa","")</f>
        <v/>
      </c>
      <c r="I313" s="256" t="str">
        <f>IF(Table_1[[#This Row],[SISÄLLÖN NIMI]]="","",1)</f>
        <v/>
      </c>
      <c r="J313" s="257"/>
      <c r="K313" s="250"/>
      <c r="L313" s="239">
        <f>Table_1[[#This Row],[Kävijämäärä a) lapset]]+Table_1[[#This Row],[Kävijämäärä b) aikuiset]]</f>
        <v>0</v>
      </c>
      <c r="M313" s="239">
        <f>IF(Table_1[[#This Row],[Kokonaiskävijämäärä]]&lt;1,0,SUM(Table_1[[#This Row],[Kävijämäärä a) lapset]]*Table_1[[#This Row],[Tapaamis-kerrat /osallistuja]]))</f>
        <v>0</v>
      </c>
      <c r="N313" s="239">
        <f>IF(Table_1[[#This Row],[Kokonaiskävijämäärä]]&lt;1,0,SUM(Table_1[[#This Row],[Kävijämäärä b) aikuiset]]*Table_1[[#This Row],[Tapaamis-kerrat /osallistuja]]))</f>
        <v>0</v>
      </c>
      <c r="O313" s="239">
        <f>IF(Table_1[[#This Row],[Kokonaiskävijämäärä]]&lt;1,0,Table_1[[#This Row],[Kokonaiskävijämäärä]]*Table_1[[#This Row],[Tapaamis-kerrat /osallistuja]])</f>
        <v>0</v>
      </c>
      <c r="P313" s="264"/>
      <c r="Q313" s="265"/>
    </row>
    <row r="314" spans="1:17" ht="15.75" customHeight="1" x14ac:dyDescent="0.25">
      <c r="A314" s="249"/>
      <c r="B314" s="250" t="str">
        <f>IF(Table_1[[#This Row],[SISÄLLÖN NIMI]]="","",1)</f>
        <v/>
      </c>
      <c r="C314" s="251"/>
      <c r="D314" s="252" t="s">
        <v>18</v>
      </c>
      <c r="E314" s="253" t="s">
        <v>18</v>
      </c>
      <c r="F314" s="254" t="s">
        <v>18</v>
      </c>
      <c r="G314" s="253" t="s">
        <v>18</v>
      </c>
      <c r="H314" s="255" t="str">
        <f>IF(Table_1[[#This Row],[TOTEUTUSTAPA]]="b) Verkossa","Verkossa","")</f>
        <v/>
      </c>
      <c r="I314" s="256" t="str">
        <f>IF(Table_1[[#This Row],[SISÄLLÖN NIMI]]="","",1)</f>
        <v/>
      </c>
      <c r="J314" s="257"/>
      <c r="K314" s="250"/>
      <c r="L314" s="239">
        <f>Table_1[[#This Row],[Kävijämäärä a) lapset]]+Table_1[[#This Row],[Kävijämäärä b) aikuiset]]</f>
        <v>0</v>
      </c>
      <c r="M314" s="239">
        <f>IF(Table_1[[#This Row],[Kokonaiskävijämäärä]]&lt;1,0,SUM(Table_1[[#This Row],[Kävijämäärä a) lapset]]*Table_1[[#This Row],[Tapaamis-kerrat /osallistuja]]))</f>
        <v>0</v>
      </c>
      <c r="N314" s="239">
        <f>IF(Table_1[[#This Row],[Kokonaiskävijämäärä]]&lt;1,0,SUM(Table_1[[#This Row],[Kävijämäärä b) aikuiset]]*Table_1[[#This Row],[Tapaamis-kerrat /osallistuja]]))</f>
        <v>0</v>
      </c>
      <c r="O314" s="239">
        <f>IF(Table_1[[#This Row],[Kokonaiskävijämäärä]]&lt;1,0,Table_1[[#This Row],[Kokonaiskävijämäärä]]*Table_1[[#This Row],[Tapaamis-kerrat /osallistuja]])</f>
        <v>0</v>
      </c>
      <c r="P314" s="264"/>
      <c r="Q314" s="265"/>
    </row>
    <row r="315" spans="1:17" ht="15.75" customHeight="1" x14ac:dyDescent="0.25">
      <c r="A315" s="249"/>
      <c r="B315" s="250" t="str">
        <f>IF(Table_1[[#This Row],[SISÄLLÖN NIMI]]="","",1)</f>
        <v/>
      </c>
      <c r="C315" s="251"/>
      <c r="D315" s="252" t="s">
        <v>18</v>
      </c>
      <c r="E315" s="253" t="s">
        <v>18</v>
      </c>
      <c r="F315" s="254" t="s">
        <v>18</v>
      </c>
      <c r="G315" s="253" t="s">
        <v>18</v>
      </c>
      <c r="H315" s="255" t="str">
        <f>IF(Table_1[[#This Row],[TOTEUTUSTAPA]]="b) Verkossa","Verkossa","")</f>
        <v/>
      </c>
      <c r="I315" s="256" t="str">
        <f>IF(Table_1[[#This Row],[SISÄLLÖN NIMI]]="","",1)</f>
        <v/>
      </c>
      <c r="J315" s="257"/>
      <c r="K315" s="250"/>
      <c r="L315" s="239">
        <f>Table_1[[#This Row],[Kävijämäärä a) lapset]]+Table_1[[#This Row],[Kävijämäärä b) aikuiset]]</f>
        <v>0</v>
      </c>
      <c r="M315" s="239">
        <f>IF(Table_1[[#This Row],[Kokonaiskävijämäärä]]&lt;1,0,SUM(Table_1[[#This Row],[Kävijämäärä a) lapset]]*Table_1[[#This Row],[Tapaamis-kerrat /osallistuja]]))</f>
        <v>0</v>
      </c>
      <c r="N315" s="239">
        <f>IF(Table_1[[#This Row],[Kokonaiskävijämäärä]]&lt;1,0,SUM(Table_1[[#This Row],[Kävijämäärä b) aikuiset]]*Table_1[[#This Row],[Tapaamis-kerrat /osallistuja]]))</f>
        <v>0</v>
      </c>
      <c r="O315" s="239">
        <f>IF(Table_1[[#This Row],[Kokonaiskävijämäärä]]&lt;1,0,Table_1[[#This Row],[Kokonaiskävijämäärä]]*Table_1[[#This Row],[Tapaamis-kerrat /osallistuja]])</f>
        <v>0</v>
      </c>
      <c r="P315" s="264"/>
      <c r="Q315" s="265"/>
    </row>
    <row r="316" spans="1:17" ht="15.75" customHeight="1" x14ac:dyDescent="0.25">
      <c r="A316" s="249"/>
      <c r="B316" s="250" t="str">
        <f>IF(Table_1[[#This Row],[SISÄLLÖN NIMI]]="","",1)</f>
        <v/>
      </c>
      <c r="C316" s="251"/>
      <c r="D316" s="252" t="s">
        <v>18</v>
      </c>
      <c r="E316" s="253" t="s">
        <v>18</v>
      </c>
      <c r="F316" s="254" t="s">
        <v>18</v>
      </c>
      <c r="G316" s="253" t="s">
        <v>18</v>
      </c>
      <c r="H316" s="255" t="str">
        <f>IF(Table_1[[#This Row],[TOTEUTUSTAPA]]="b) Verkossa","Verkossa","")</f>
        <v/>
      </c>
      <c r="I316" s="256" t="str">
        <f>IF(Table_1[[#This Row],[SISÄLLÖN NIMI]]="","",1)</f>
        <v/>
      </c>
      <c r="J316" s="257"/>
      <c r="K316" s="250"/>
      <c r="L316" s="239">
        <f>Table_1[[#This Row],[Kävijämäärä a) lapset]]+Table_1[[#This Row],[Kävijämäärä b) aikuiset]]</f>
        <v>0</v>
      </c>
      <c r="M316" s="239">
        <f>IF(Table_1[[#This Row],[Kokonaiskävijämäärä]]&lt;1,0,SUM(Table_1[[#This Row],[Kävijämäärä a) lapset]]*Table_1[[#This Row],[Tapaamis-kerrat /osallistuja]]))</f>
        <v>0</v>
      </c>
      <c r="N316" s="239">
        <f>IF(Table_1[[#This Row],[Kokonaiskävijämäärä]]&lt;1,0,SUM(Table_1[[#This Row],[Kävijämäärä b) aikuiset]]*Table_1[[#This Row],[Tapaamis-kerrat /osallistuja]]))</f>
        <v>0</v>
      </c>
      <c r="O316" s="239">
        <f>IF(Table_1[[#This Row],[Kokonaiskävijämäärä]]&lt;1,0,Table_1[[#This Row],[Kokonaiskävijämäärä]]*Table_1[[#This Row],[Tapaamis-kerrat /osallistuja]])</f>
        <v>0</v>
      </c>
      <c r="P316" s="264"/>
      <c r="Q316" s="265"/>
    </row>
    <row r="317" spans="1:17" ht="15.75" customHeight="1" x14ac:dyDescent="0.25">
      <c r="A317" s="249"/>
      <c r="B317" s="250" t="str">
        <f>IF(Table_1[[#This Row],[SISÄLLÖN NIMI]]="","",1)</f>
        <v/>
      </c>
      <c r="C317" s="251"/>
      <c r="D317" s="252" t="s">
        <v>18</v>
      </c>
      <c r="E317" s="253" t="s">
        <v>18</v>
      </c>
      <c r="F317" s="254" t="s">
        <v>18</v>
      </c>
      <c r="G317" s="253" t="s">
        <v>18</v>
      </c>
      <c r="H317" s="255" t="str">
        <f>IF(Table_1[[#This Row],[TOTEUTUSTAPA]]="b) Verkossa","Verkossa","")</f>
        <v/>
      </c>
      <c r="I317" s="256" t="str">
        <f>IF(Table_1[[#This Row],[SISÄLLÖN NIMI]]="","",1)</f>
        <v/>
      </c>
      <c r="J317" s="257"/>
      <c r="K317" s="250"/>
      <c r="L317" s="239">
        <f>Table_1[[#This Row],[Kävijämäärä a) lapset]]+Table_1[[#This Row],[Kävijämäärä b) aikuiset]]</f>
        <v>0</v>
      </c>
      <c r="M317" s="239">
        <f>IF(Table_1[[#This Row],[Kokonaiskävijämäärä]]&lt;1,0,SUM(Table_1[[#This Row],[Kävijämäärä a) lapset]]*Table_1[[#This Row],[Tapaamis-kerrat /osallistuja]]))</f>
        <v>0</v>
      </c>
      <c r="N317" s="239">
        <f>IF(Table_1[[#This Row],[Kokonaiskävijämäärä]]&lt;1,0,SUM(Table_1[[#This Row],[Kävijämäärä b) aikuiset]]*Table_1[[#This Row],[Tapaamis-kerrat /osallistuja]]))</f>
        <v>0</v>
      </c>
      <c r="O317" s="239">
        <f>IF(Table_1[[#This Row],[Kokonaiskävijämäärä]]&lt;1,0,Table_1[[#This Row],[Kokonaiskävijämäärä]]*Table_1[[#This Row],[Tapaamis-kerrat /osallistuja]])</f>
        <v>0</v>
      </c>
      <c r="P317" s="264"/>
      <c r="Q317" s="265"/>
    </row>
    <row r="318" spans="1:17" ht="15.75" customHeight="1" x14ac:dyDescent="0.25">
      <c r="A318" s="249"/>
      <c r="B318" s="250" t="str">
        <f>IF(Table_1[[#This Row],[SISÄLLÖN NIMI]]="","",1)</f>
        <v/>
      </c>
      <c r="C318" s="251"/>
      <c r="D318" s="252" t="s">
        <v>18</v>
      </c>
      <c r="E318" s="253" t="s">
        <v>18</v>
      </c>
      <c r="F318" s="254" t="s">
        <v>18</v>
      </c>
      <c r="G318" s="253" t="s">
        <v>18</v>
      </c>
      <c r="H318" s="255" t="str">
        <f>IF(Table_1[[#This Row],[TOTEUTUSTAPA]]="b) Verkossa","Verkossa","")</f>
        <v/>
      </c>
      <c r="I318" s="256" t="str">
        <f>IF(Table_1[[#This Row],[SISÄLLÖN NIMI]]="","",1)</f>
        <v/>
      </c>
      <c r="J318" s="257"/>
      <c r="K318" s="250"/>
      <c r="L318" s="239">
        <f>Table_1[[#This Row],[Kävijämäärä a) lapset]]+Table_1[[#This Row],[Kävijämäärä b) aikuiset]]</f>
        <v>0</v>
      </c>
      <c r="M318" s="239">
        <f>IF(Table_1[[#This Row],[Kokonaiskävijämäärä]]&lt;1,0,SUM(Table_1[[#This Row],[Kävijämäärä a) lapset]]*Table_1[[#This Row],[Tapaamis-kerrat /osallistuja]]))</f>
        <v>0</v>
      </c>
      <c r="N318" s="239">
        <f>IF(Table_1[[#This Row],[Kokonaiskävijämäärä]]&lt;1,0,SUM(Table_1[[#This Row],[Kävijämäärä b) aikuiset]]*Table_1[[#This Row],[Tapaamis-kerrat /osallistuja]]))</f>
        <v>0</v>
      </c>
      <c r="O318" s="239">
        <f>IF(Table_1[[#This Row],[Kokonaiskävijämäärä]]&lt;1,0,Table_1[[#This Row],[Kokonaiskävijämäärä]]*Table_1[[#This Row],[Tapaamis-kerrat /osallistuja]])</f>
        <v>0</v>
      </c>
      <c r="P318" s="264"/>
      <c r="Q318" s="265"/>
    </row>
    <row r="319" spans="1:17" ht="15.75" customHeight="1" x14ac:dyDescent="0.25">
      <c r="A319" s="249"/>
      <c r="B319" s="250" t="str">
        <f>IF(Table_1[[#This Row],[SISÄLLÖN NIMI]]="","",1)</f>
        <v/>
      </c>
      <c r="C319" s="251"/>
      <c r="D319" s="252" t="s">
        <v>18</v>
      </c>
      <c r="E319" s="253" t="s">
        <v>18</v>
      </c>
      <c r="F319" s="254" t="s">
        <v>18</v>
      </c>
      <c r="G319" s="253" t="s">
        <v>18</v>
      </c>
      <c r="H319" s="255" t="str">
        <f>IF(Table_1[[#This Row],[TOTEUTUSTAPA]]="b) Verkossa","Verkossa","")</f>
        <v/>
      </c>
      <c r="I319" s="256" t="str">
        <f>IF(Table_1[[#This Row],[SISÄLLÖN NIMI]]="","",1)</f>
        <v/>
      </c>
      <c r="J319" s="257"/>
      <c r="K319" s="250"/>
      <c r="L319" s="239">
        <f>Table_1[[#This Row],[Kävijämäärä a) lapset]]+Table_1[[#This Row],[Kävijämäärä b) aikuiset]]</f>
        <v>0</v>
      </c>
      <c r="M319" s="239">
        <f>IF(Table_1[[#This Row],[Kokonaiskävijämäärä]]&lt;1,0,SUM(Table_1[[#This Row],[Kävijämäärä a) lapset]]*Table_1[[#This Row],[Tapaamis-kerrat /osallistuja]]))</f>
        <v>0</v>
      </c>
      <c r="N319" s="239">
        <f>IF(Table_1[[#This Row],[Kokonaiskävijämäärä]]&lt;1,0,SUM(Table_1[[#This Row],[Kävijämäärä b) aikuiset]]*Table_1[[#This Row],[Tapaamis-kerrat /osallistuja]]))</f>
        <v>0</v>
      </c>
      <c r="O319" s="239">
        <f>IF(Table_1[[#This Row],[Kokonaiskävijämäärä]]&lt;1,0,Table_1[[#This Row],[Kokonaiskävijämäärä]]*Table_1[[#This Row],[Tapaamis-kerrat /osallistuja]])</f>
        <v>0</v>
      </c>
      <c r="P319" s="264"/>
      <c r="Q319" s="265"/>
    </row>
    <row r="320" spans="1:17" ht="15.75" customHeight="1" x14ac:dyDescent="0.25">
      <c r="A320" s="249"/>
      <c r="B320" s="250" t="str">
        <f>IF(Table_1[[#This Row],[SISÄLLÖN NIMI]]="","",1)</f>
        <v/>
      </c>
      <c r="C320" s="251"/>
      <c r="D320" s="252" t="s">
        <v>18</v>
      </c>
      <c r="E320" s="253" t="s">
        <v>18</v>
      </c>
      <c r="F320" s="254" t="s">
        <v>18</v>
      </c>
      <c r="G320" s="253" t="s">
        <v>18</v>
      </c>
      <c r="H320" s="255" t="str">
        <f>IF(Table_1[[#This Row],[TOTEUTUSTAPA]]="b) Verkossa","Verkossa","")</f>
        <v/>
      </c>
      <c r="I320" s="256" t="str">
        <f>IF(Table_1[[#This Row],[SISÄLLÖN NIMI]]="","",1)</f>
        <v/>
      </c>
      <c r="J320" s="257"/>
      <c r="K320" s="250"/>
      <c r="L320" s="239">
        <f>Table_1[[#This Row],[Kävijämäärä a) lapset]]+Table_1[[#This Row],[Kävijämäärä b) aikuiset]]</f>
        <v>0</v>
      </c>
      <c r="M320" s="239">
        <f>IF(Table_1[[#This Row],[Kokonaiskävijämäärä]]&lt;1,0,SUM(Table_1[[#This Row],[Kävijämäärä a) lapset]]*Table_1[[#This Row],[Tapaamis-kerrat /osallistuja]]))</f>
        <v>0</v>
      </c>
      <c r="N320" s="239">
        <f>IF(Table_1[[#This Row],[Kokonaiskävijämäärä]]&lt;1,0,SUM(Table_1[[#This Row],[Kävijämäärä b) aikuiset]]*Table_1[[#This Row],[Tapaamis-kerrat /osallistuja]]))</f>
        <v>0</v>
      </c>
      <c r="O320" s="239">
        <f>IF(Table_1[[#This Row],[Kokonaiskävijämäärä]]&lt;1,0,Table_1[[#This Row],[Kokonaiskävijämäärä]]*Table_1[[#This Row],[Tapaamis-kerrat /osallistuja]])</f>
        <v>0</v>
      </c>
      <c r="P320" s="264"/>
      <c r="Q320" s="265"/>
    </row>
    <row r="321" spans="1:17" ht="15.75" customHeight="1" x14ac:dyDescent="0.25">
      <c r="A321" s="249"/>
      <c r="B321" s="250" t="str">
        <f>IF(Table_1[[#This Row],[SISÄLLÖN NIMI]]="","",1)</f>
        <v/>
      </c>
      <c r="C321" s="251"/>
      <c r="D321" s="252" t="s">
        <v>18</v>
      </c>
      <c r="E321" s="253" t="s">
        <v>18</v>
      </c>
      <c r="F321" s="254" t="s">
        <v>18</v>
      </c>
      <c r="G321" s="253" t="s">
        <v>18</v>
      </c>
      <c r="H321" s="255" t="str">
        <f>IF(Table_1[[#This Row],[TOTEUTUSTAPA]]="b) Verkossa","Verkossa","")</f>
        <v/>
      </c>
      <c r="I321" s="256" t="str">
        <f>IF(Table_1[[#This Row],[SISÄLLÖN NIMI]]="","",1)</f>
        <v/>
      </c>
      <c r="J321" s="257"/>
      <c r="K321" s="250"/>
      <c r="L321" s="239">
        <f>Table_1[[#This Row],[Kävijämäärä a) lapset]]+Table_1[[#This Row],[Kävijämäärä b) aikuiset]]</f>
        <v>0</v>
      </c>
      <c r="M321" s="239">
        <f>IF(Table_1[[#This Row],[Kokonaiskävijämäärä]]&lt;1,0,SUM(Table_1[[#This Row],[Kävijämäärä a) lapset]]*Table_1[[#This Row],[Tapaamis-kerrat /osallistuja]]))</f>
        <v>0</v>
      </c>
      <c r="N321" s="239">
        <f>IF(Table_1[[#This Row],[Kokonaiskävijämäärä]]&lt;1,0,SUM(Table_1[[#This Row],[Kävijämäärä b) aikuiset]]*Table_1[[#This Row],[Tapaamis-kerrat /osallistuja]]))</f>
        <v>0</v>
      </c>
      <c r="O321" s="239">
        <f>IF(Table_1[[#This Row],[Kokonaiskävijämäärä]]&lt;1,0,Table_1[[#This Row],[Kokonaiskävijämäärä]]*Table_1[[#This Row],[Tapaamis-kerrat /osallistuja]])</f>
        <v>0</v>
      </c>
      <c r="P321" s="264"/>
      <c r="Q321" s="265"/>
    </row>
    <row r="322" spans="1:17" ht="15.75" customHeight="1" x14ac:dyDescent="0.25">
      <c r="A322" s="249"/>
      <c r="B322" s="250" t="str">
        <f>IF(Table_1[[#This Row],[SISÄLLÖN NIMI]]="","",1)</f>
        <v/>
      </c>
      <c r="C322" s="251"/>
      <c r="D322" s="252" t="s">
        <v>18</v>
      </c>
      <c r="E322" s="253" t="s">
        <v>18</v>
      </c>
      <c r="F322" s="254" t="s">
        <v>18</v>
      </c>
      <c r="G322" s="253" t="s">
        <v>18</v>
      </c>
      <c r="H322" s="255" t="str">
        <f>IF(Table_1[[#This Row],[TOTEUTUSTAPA]]="b) Verkossa","Verkossa","")</f>
        <v/>
      </c>
      <c r="I322" s="256" t="str">
        <f>IF(Table_1[[#This Row],[SISÄLLÖN NIMI]]="","",1)</f>
        <v/>
      </c>
      <c r="J322" s="257"/>
      <c r="K322" s="250"/>
      <c r="L322" s="239">
        <f>Table_1[[#This Row],[Kävijämäärä a) lapset]]+Table_1[[#This Row],[Kävijämäärä b) aikuiset]]</f>
        <v>0</v>
      </c>
      <c r="M322" s="239">
        <f>IF(Table_1[[#This Row],[Kokonaiskävijämäärä]]&lt;1,0,SUM(Table_1[[#This Row],[Kävijämäärä a) lapset]]*Table_1[[#This Row],[Tapaamis-kerrat /osallistuja]]))</f>
        <v>0</v>
      </c>
      <c r="N322" s="239">
        <f>IF(Table_1[[#This Row],[Kokonaiskävijämäärä]]&lt;1,0,SUM(Table_1[[#This Row],[Kävijämäärä b) aikuiset]]*Table_1[[#This Row],[Tapaamis-kerrat /osallistuja]]))</f>
        <v>0</v>
      </c>
      <c r="O322" s="239">
        <f>IF(Table_1[[#This Row],[Kokonaiskävijämäärä]]&lt;1,0,Table_1[[#This Row],[Kokonaiskävijämäärä]]*Table_1[[#This Row],[Tapaamis-kerrat /osallistuja]])</f>
        <v>0</v>
      </c>
      <c r="P322" s="264"/>
      <c r="Q322" s="265"/>
    </row>
    <row r="323" spans="1:17" ht="15.75" customHeight="1" x14ac:dyDescent="0.25">
      <c r="A323" s="249"/>
      <c r="B323" s="250" t="str">
        <f>IF(Table_1[[#This Row],[SISÄLLÖN NIMI]]="","",1)</f>
        <v/>
      </c>
      <c r="C323" s="251"/>
      <c r="D323" s="252" t="s">
        <v>18</v>
      </c>
      <c r="E323" s="253" t="s">
        <v>18</v>
      </c>
      <c r="F323" s="254" t="s">
        <v>18</v>
      </c>
      <c r="G323" s="253" t="s">
        <v>18</v>
      </c>
      <c r="H323" s="255" t="str">
        <f>IF(Table_1[[#This Row],[TOTEUTUSTAPA]]="b) Verkossa","Verkossa","")</f>
        <v/>
      </c>
      <c r="I323" s="256" t="str">
        <f>IF(Table_1[[#This Row],[SISÄLLÖN NIMI]]="","",1)</f>
        <v/>
      </c>
      <c r="J323" s="257"/>
      <c r="K323" s="250"/>
      <c r="L323" s="239">
        <f>Table_1[[#This Row],[Kävijämäärä a) lapset]]+Table_1[[#This Row],[Kävijämäärä b) aikuiset]]</f>
        <v>0</v>
      </c>
      <c r="M323" s="239">
        <f>IF(Table_1[[#This Row],[Kokonaiskävijämäärä]]&lt;1,0,SUM(Table_1[[#This Row],[Kävijämäärä a) lapset]]*Table_1[[#This Row],[Tapaamis-kerrat /osallistuja]]))</f>
        <v>0</v>
      </c>
      <c r="N323" s="239">
        <f>IF(Table_1[[#This Row],[Kokonaiskävijämäärä]]&lt;1,0,SUM(Table_1[[#This Row],[Kävijämäärä b) aikuiset]]*Table_1[[#This Row],[Tapaamis-kerrat /osallistuja]]))</f>
        <v>0</v>
      </c>
      <c r="O323" s="239">
        <f>IF(Table_1[[#This Row],[Kokonaiskävijämäärä]]&lt;1,0,Table_1[[#This Row],[Kokonaiskävijämäärä]]*Table_1[[#This Row],[Tapaamis-kerrat /osallistuja]])</f>
        <v>0</v>
      </c>
      <c r="P323" s="264"/>
      <c r="Q323" s="265"/>
    </row>
    <row r="324" spans="1:17" ht="15.75" customHeight="1" x14ac:dyDescent="0.25">
      <c r="A324" s="249"/>
      <c r="B324" s="250" t="str">
        <f>IF(Table_1[[#This Row],[SISÄLLÖN NIMI]]="","",1)</f>
        <v/>
      </c>
      <c r="C324" s="251"/>
      <c r="D324" s="252" t="s">
        <v>18</v>
      </c>
      <c r="E324" s="253" t="s">
        <v>18</v>
      </c>
      <c r="F324" s="254" t="s">
        <v>18</v>
      </c>
      <c r="G324" s="253" t="s">
        <v>18</v>
      </c>
      <c r="H324" s="255" t="str">
        <f>IF(Table_1[[#This Row],[TOTEUTUSTAPA]]="b) Verkossa","Verkossa","")</f>
        <v/>
      </c>
      <c r="I324" s="256" t="str">
        <f>IF(Table_1[[#This Row],[SISÄLLÖN NIMI]]="","",1)</f>
        <v/>
      </c>
      <c r="J324" s="257"/>
      <c r="K324" s="250"/>
      <c r="L324" s="239">
        <f>Table_1[[#This Row],[Kävijämäärä a) lapset]]+Table_1[[#This Row],[Kävijämäärä b) aikuiset]]</f>
        <v>0</v>
      </c>
      <c r="M324" s="239">
        <f>IF(Table_1[[#This Row],[Kokonaiskävijämäärä]]&lt;1,0,SUM(Table_1[[#This Row],[Kävijämäärä a) lapset]]*Table_1[[#This Row],[Tapaamis-kerrat /osallistuja]]))</f>
        <v>0</v>
      </c>
      <c r="N324" s="239">
        <f>IF(Table_1[[#This Row],[Kokonaiskävijämäärä]]&lt;1,0,SUM(Table_1[[#This Row],[Kävijämäärä b) aikuiset]]*Table_1[[#This Row],[Tapaamis-kerrat /osallistuja]]))</f>
        <v>0</v>
      </c>
      <c r="O324" s="239">
        <f>IF(Table_1[[#This Row],[Kokonaiskävijämäärä]]&lt;1,0,Table_1[[#This Row],[Kokonaiskävijämäärä]]*Table_1[[#This Row],[Tapaamis-kerrat /osallistuja]])</f>
        <v>0</v>
      </c>
      <c r="P324" s="264"/>
      <c r="Q324" s="265"/>
    </row>
    <row r="325" spans="1:17" ht="15.75" customHeight="1" x14ac:dyDescent="0.25">
      <c r="A325" s="249"/>
      <c r="B325" s="250" t="str">
        <f>IF(Table_1[[#This Row],[SISÄLLÖN NIMI]]="","",1)</f>
        <v/>
      </c>
      <c r="C325" s="251"/>
      <c r="D325" s="252" t="s">
        <v>18</v>
      </c>
      <c r="E325" s="253" t="s">
        <v>18</v>
      </c>
      <c r="F325" s="254" t="s">
        <v>18</v>
      </c>
      <c r="G325" s="253" t="s">
        <v>18</v>
      </c>
      <c r="H325" s="255" t="str">
        <f>IF(Table_1[[#This Row],[TOTEUTUSTAPA]]="b) Verkossa","Verkossa","")</f>
        <v/>
      </c>
      <c r="I325" s="256" t="str">
        <f>IF(Table_1[[#This Row],[SISÄLLÖN NIMI]]="","",1)</f>
        <v/>
      </c>
      <c r="J325" s="257"/>
      <c r="K325" s="250"/>
      <c r="L325" s="239">
        <f>Table_1[[#This Row],[Kävijämäärä a) lapset]]+Table_1[[#This Row],[Kävijämäärä b) aikuiset]]</f>
        <v>0</v>
      </c>
      <c r="M325" s="239">
        <f>IF(Table_1[[#This Row],[Kokonaiskävijämäärä]]&lt;1,0,SUM(Table_1[[#This Row],[Kävijämäärä a) lapset]]*Table_1[[#This Row],[Tapaamis-kerrat /osallistuja]]))</f>
        <v>0</v>
      </c>
      <c r="N325" s="239">
        <f>IF(Table_1[[#This Row],[Kokonaiskävijämäärä]]&lt;1,0,SUM(Table_1[[#This Row],[Kävijämäärä b) aikuiset]]*Table_1[[#This Row],[Tapaamis-kerrat /osallistuja]]))</f>
        <v>0</v>
      </c>
      <c r="O325" s="239">
        <f>IF(Table_1[[#This Row],[Kokonaiskävijämäärä]]&lt;1,0,Table_1[[#This Row],[Kokonaiskävijämäärä]]*Table_1[[#This Row],[Tapaamis-kerrat /osallistuja]])</f>
        <v>0</v>
      </c>
      <c r="P325" s="264"/>
      <c r="Q325" s="265"/>
    </row>
    <row r="326" spans="1:17" ht="15.75" customHeight="1" x14ac:dyDescent="0.25">
      <c r="A326" s="249"/>
      <c r="B326" s="250" t="str">
        <f>IF(Table_1[[#This Row],[SISÄLLÖN NIMI]]="","",1)</f>
        <v/>
      </c>
      <c r="C326" s="251"/>
      <c r="D326" s="252" t="s">
        <v>18</v>
      </c>
      <c r="E326" s="253" t="s">
        <v>18</v>
      </c>
      <c r="F326" s="254" t="s">
        <v>18</v>
      </c>
      <c r="G326" s="253" t="s">
        <v>18</v>
      </c>
      <c r="H326" s="255" t="str">
        <f>IF(Table_1[[#This Row],[TOTEUTUSTAPA]]="b) Verkossa","Verkossa","")</f>
        <v/>
      </c>
      <c r="I326" s="256" t="str">
        <f>IF(Table_1[[#This Row],[SISÄLLÖN NIMI]]="","",1)</f>
        <v/>
      </c>
      <c r="J326" s="257"/>
      <c r="K326" s="250"/>
      <c r="L326" s="239">
        <f>Table_1[[#This Row],[Kävijämäärä a) lapset]]+Table_1[[#This Row],[Kävijämäärä b) aikuiset]]</f>
        <v>0</v>
      </c>
      <c r="M326" s="239">
        <f>IF(Table_1[[#This Row],[Kokonaiskävijämäärä]]&lt;1,0,SUM(Table_1[[#This Row],[Kävijämäärä a) lapset]]*Table_1[[#This Row],[Tapaamis-kerrat /osallistuja]]))</f>
        <v>0</v>
      </c>
      <c r="N326" s="239">
        <f>IF(Table_1[[#This Row],[Kokonaiskävijämäärä]]&lt;1,0,SUM(Table_1[[#This Row],[Kävijämäärä b) aikuiset]]*Table_1[[#This Row],[Tapaamis-kerrat /osallistuja]]))</f>
        <v>0</v>
      </c>
      <c r="O326" s="239">
        <f>IF(Table_1[[#This Row],[Kokonaiskävijämäärä]]&lt;1,0,Table_1[[#This Row],[Kokonaiskävijämäärä]]*Table_1[[#This Row],[Tapaamis-kerrat /osallistuja]])</f>
        <v>0</v>
      </c>
      <c r="P326" s="264"/>
      <c r="Q326" s="265"/>
    </row>
    <row r="327" spans="1:17" ht="15.75" customHeight="1" x14ac:dyDescent="0.25">
      <c r="A327" s="249"/>
      <c r="B327" s="250" t="str">
        <f>IF(Table_1[[#This Row],[SISÄLLÖN NIMI]]="","",1)</f>
        <v/>
      </c>
      <c r="C327" s="251"/>
      <c r="D327" s="252" t="s">
        <v>18</v>
      </c>
      <c r="E327" s="253" t="s">
        <v>18</v>
      </c>
      <c r="F327" s="254" t="s">
        <v>18</v>
      </c>
      <c r="G327" s="253" t="s">
        <v>18</v>
      </c>
      <c r="H327" s="255" t="str">
        <f>IF(Table_1[[#This Row],[TOTEUTUSTAPA]]="b) Verkossa","Verkossa","")</f>
        <v/>
      </c>
      <c r="I327" s="256" t="str">
        <f>IF(Table_1[[#This Row],[SISÄLLÖN NIMI]]="","",1)</f>
        <v/>
      </c>
      <c r="J327" s="257"/>
      <c r="K327" s="250"/>
      <c r="L327" s="239">
        <f>Table_1[[#This Row],[Kävijämäärä a) lapset]]+Table_1[[#This Row],[Kävijämäärä b) aikuiset]]</f>
        <v>0</v>
      </c>
      <c r="M327" s="239">
        <f>IF(Table_1[[#This Row],[Kokonaiskävijämäärä]]&lt;1,0,SUM(Table_1[[#This Row],[Kävijämäärä a) lapset]]*Table_1[[#This Row],[Tapaamis-kerrat /osallistuja]]))</f>
        <v>0</v>
      </c>
      <c r="N327" s="239">
        <f>IF(Table_1[[#This Row],[Kokonaiskävijämäärä]]&lt;1,0,SUM(Table_1[[#This Row],[Kävijämäärä b) aikuiset]]*Table_1[[#This Row],[Tapaamis-kerrat /osallistuja]]))</f>
        <v>0</v>
      </c>
      <c r="O327" s="239">
        <f>IF(Table_1[[#This Row],[Kokonaiskävijämäärä]]&lt;1,0,Table_1[[#This Row],[Kokonaiskävijämäärä]]*Table_1[[#This Row],[Tapaamis-kerrat /osallistuja]])</f>
        <v>0</v>
      </c>
      <c r="P327" s="264"/>
      <c r="Q327" s="265"/>
    </row>
    <row r="328" spans="1:17" ht="15.75" customHeight="1" x14ac:dyDescent="0.25">
      <c r="A328" s="249"/>
      <c r="B328" s="250" t="str">
        <f>IF(Table_1[[#This Row],[SISÄLLÖN NIMI]]="","",1)</f>
        <v/>
      </c>
      <c r="C328" s="251"/>
      <c r="D328" s="252" t="s">
        <v>18</v>
      </c>
      <c r="E328" s="253" t="s">
        <v>18</v>
      </c>
      <c r="F328" s="254" t="s">
        <v>18</v>
      </c>
      <c r="G328" s="253" t="s">
        <v>18</v>
      </c>
      <c r="H328" s="255" t="str">
        <f>IF(Table_1[[#This Row],[TOTEUTUSTAPA]]="b) Verkossa","Verkossa","")</f>
        <v/>
      </c>
      <c r="I328" s="256" t="str">
        <f>IF(Table_1[[#This Row],[SISÄLLÖN NIMI]]="","",1)</f>
        <v/>
      </c>
      <c r="J328" s="257"/>
      <c r="K328" s="250"/>
      <c r="L328" s="239">
        <f>Table_1[[#This Row],[Kävijämäärä a) lapset]]+Table_1[[#This Row],[Kävijämäärä b) aikuiset]]</f>
        <v>0</v>
      </c>
      <c r="M328" s="239">
        <f>IF(Table_1[[#This Row],[Kokonaiskävijämäärä]]&lt;1,0,SUM(Table_1[[#This Row],[Kävijämäärä a) lapset]]*Table_1[[#This Row],[Tapaamis-kerrat /osallistuja]]))</f>
        <v>0</v>
      </c>
      <c r="N328" s="239">
        <f>IF(Table_1[[#This Row],[Kokonaiskävijämäärä]]&lt;1,0,SUM(Table_1[[#This Row],[Kävijämäärä b) aikuiset]]*Table_1[[#This Row],[Tapaamis-kerrat /osallistuja]]))</f>
        <v>0</v>
      </c>
      <c r="O328" s="239">
        <f>IF(Table_1[[#This Row],[Kokonaiskävijämäärä]]&lt;1,0,Table_1[[#This Row],[Kokonaiskävijämäärä]]*Table_1[[#This Row],[Tapaamis-kerrat /osallistuja]])</f>
        <v>0</v>
      </c>
      <c r="P328" s="264"/>
      <c r="Q328" s="265"/>
    </row>
    <row r="329" spans="1:17" ht="15.75" customHeight="1" x14ac:dyDescent="0.25">
      <c r="A329" s="249"/>
      <c r="B329" s="250" t="str">
        <f>IF(Table_1[[#This Row],[SISÄLLÖN NIMI]]="","",1)</f>
        <v/>
      </c>
      <c r="C329" s="251"/>
      <c r="D329" s="252" t="s">
        <v>18</v>
      </c>
      <c r="E329" s="253" t="s">
        <v>18</v>
      </c>
      <c r="F329" s="254" t="s">
        <v>18</v>
      </c>
      <c r="G329" s="253" t="s">
        <v>18</v>
      </c>
      <c r="H329" s="255" t="str">
        <f>IF(Table_1[[#This Row],[TOTEUTUSTAPA]]="b) Verkossa","Verkossa","")</f>
        <v/>
      </c>
      <c r="I329" s="256" t="str">
        <f>IF(Table_1[[#This Row],[SISÄLLÖN NIMI]]="","",1)</f>
        <v/>
      </c>
      <c r="J329" s="257"/>
      <c r="K329" s="250"/>
      <c r="L329" s="239">
        <f>Table_1[[#This Row],[Kävijämäärä a) lapset]]+Table_1[[#This Row],[Kävijämäärä b) aikuiset]]</f>
        <v>0</v>
      </c>
      <c r="M329" s="239">
        <f>IF(Table_1[[#This Row],[Kokonaiskävijämäärä]]&lt;1,0,SUM(Table_1[[#This Row],[Kävijämäärä a) lapset]]*Table_1[[#This Row],[Tapaamis-kerrat /osallistuja]]))</f>
        <v>0</v>
      </c>
      <c r="N329" s="239">
        <f>IF(Table_1[[#This Row],[Kokonaiskävijämäärä]]&lt;1,0,SUM(Table_1[[#This Row],[Kävijämäärä b) aikuiset]]*Table_1[[#This Row],[Tapaamis-kerrat /osallistuja]]))</f>
        <v>0</v>
      </c>
      <c r="O329" s="239">
        <f>IF(Table_1[[#This Row],[Kokonaiskävijämäärä]]&lt;1,0,Table_1[[#This Row],[Kokonaiskävijämäärä]]*Table_1[[#This Row],[Tapaamis-kerrat /osallistuja]])</f>
        <v>0</v>
      </c>
      <c r="P329" s="264"/>
      <c r="Q329" s="265"/>
    </row>
    <row r="330" spans="1:17" ht="15.75" customHeight="1" x14ac:dyDescent="0.25">
      <c r="A330" s="249"/>
      <c r="B330" s="250" t="str">
        <f>IF(Table_1[[#This Row],[SISÄLLÖN NIMI]]="","",1)</f>
        <v/>
      </c>
      <c r="C330" s="251"/>
      <c r="D330" s="252" t="s">
        <v>18</v>
      </c>
      <c r="E330" s="253" t="s">
        <v>18</v>
      </c>
      <c r="F330" s="254" t="s">
        <v>18</v>
      </c>
      <c r="G330" s="253" t="s">
        <v>18</v>
      </c>
      <c r="H330" s="255" t="str">
        <f>IF(Table_1[[#This Row],[TOTEUTUSTAPA]]="b) Verkossa","Verkossa","")</f>
        <v/>
      </c>
      <c r="I330" s="256" t="str">
        <f>IF(Table_1[[#This Row],[SISÄLLÖN NIMI]]="","",1)</f>
        <v/>
      </c>
      <c r="J330" s="257"/>
      <c r="K330" s="250"/>
      <c r="L330" s="239">
        <f>Table_1[[#This Row],[Kävijämäärä a) lapset]]+Table_1[[#This Row],[Kävijämäärä b) aikuiset]]</f>
        <v>0</v>
      </c>
      <c r="M330" s="239">
        <f>IF(Table_1[[#This Row],[Kokonaiskävijämäärä]]&lt;1,0,SUM(Table_1[[#This Row],[Kävijämäärä a) lapset]]*Table_1[[#This Row],[Tapaamis-kerrat /osallistuja]]))</f>
        <v>0</v>
      </c>
      <c r="N330" s="239">
        <f>IF(Table_1[[#This Row],[Kokonaiskävijämäärä]]&lt;1,0,SUM(Table_1[[#This Row],[Kävijämäärä b) aikuiset]]*Table_1[[#This Row],[Tapaamis-kerrat /osallistuja]]))</f>
        <v>0</v>
      </c>
      <c r="O330" s="239">
        <f>IF(Table_1[[#This Row],[Kokonaiskävijämäärä]]&lt;1,0,Table_1[[#This Row],[Kokonaiskävijämäärä]]*Table_1[[#This Row],[Tapaamis-kerrat /osallistuja]])</f>
        <v>0</v>
      </c>
      <c r="P330" s="264"/>
      <c r="Q330" s="265"/>
    </row>
    <row r="331" spans="1:17" ht="15.75" customHeight="1" x14ac:dyDescent="0.25">
      <c r="A331" s="249"/>
      <c r="B331" s="250" t="str">
        <f>IF(Table_1[[#This Row],[SISÄLLÖN NIMI]]="","",1)</f>
        <v/>
      </c>
      <c r="C331" s="251"/>
      <c r="D331" s="252" t="s">
        <v>18</v>
      </c>
      <c r="E331" s="253" t="s">
        <v>18</v>
      </c>
      <c r="F331" s="254" t="s">
        <v>18</v>
      </c>
      <c r="G331" s="253" t="s">
        <v>18</v>
      </c>
      <c r="H331" s="255" t="str">
        <f>IF(Table_1[[#This Row],[TOTEUTUSTAPA]]="b) Verkossa","Verkossa","")</f>
        <v/>
      </c>
      <c r="I331" s="256" t="str">
        <f>IF(Table_1[[#This Row],[SISÄLLÖN NIMI]]="","",1)</f>
        <v/>
      </c>
      <c r="J331" s="257"/>
      <c r="K331" s="250"/>
      <c r="L331" s="239">
        <f>Table_1[[#This Row],[Kävijämäärä a) lapset]]+Table_1[[#This Row],[Kävijämäärä b) aikuiset]]</f>
        <v>0</v>
      </c>
      <c r="M331" s="239">
        <f>IF(Table_1[[#This Row],[Kokonaiskävijämäärä]]&lt;1,0,SUM(Table_1[[#This Row],[Kävijämäärä a) lapset]]*Table_1[[#This Row],[Tapaamis-kerrat /osallistuja]]))</f>
        <v>0</v>
      </c>
      <c r="N331" s="239">
        <f>IF(Table_1[[#This Row],[Kokonaiskävijämäärä]]&lt;1,0,SUM(Table_1[[#This Row],[Kävijämäärä b) aikuiset]]*Table_1[[#This Row],[Tapaamis-kerrat /osallistuja]]))</f>
        <v>0</v>
      </c>
      <c r="O331" s="239">
        <f>IF(Table_1[[#This Row],[Kokonaiskävijämäärä]]&lt;1,0,Table_1[[#This Row],[Kokonaiskävijämäärä]]*Table_1[[#This Row],[Tapaamis-kerrat /osallistuja]])</f>
        <v>0</v>
      </c>
      <c r="P331" s="264"/>
      <c r="Q331" s="265"/>
    </row>
    <row r="332" spans="1:17" ht="15.75" customHeight="1" x14ac:dyDescent="0.25">
      <c r="A332" s="249"/>
      <c r="B332" s="250" t="str">
        <f>IF(Table_1[[#This Row],[SISÄLLÖN NIMI]]="","",1)</f>
        <v/>
      </c>
      <c r="C332" s="251"/>
      <c r="D332" s="252" t="s">
        <v>18</v>
      </c>
      <c r="E332" s="253" t="s">
        <v>18</v>
      </c>
      <c r="F332" s="254" t="s">
        <v>18</v>
      </c>
      <c r="G332" s="253" t="s">
        <v>18</v>
      </c>
      <c r="H332" s="255" t="str">
        <f>IF(Table_1[[#This Row],[TOTEUTUSTAPA]]="b) Verkossa","Verkossa","")</f>
        <v/>
      </c>
      <c r="I332" s="256" t="str">
        <f>IF(Table_1[[#This Row],[SISÄLLÖN NIMI]]="","",1)</f>
        <v/>
      </c>
      <c r="J332" s="257"/>
      <c r="K332" s="250"/>
      <c r="L332" s="239">
        <f>Table_1[[#This Row],[Kävijämäärä a) lapset]]+Table_1[[#This Row],[Kävijämäärä b) aikuiset]]</f>
        <v>0</v>
      </c>
      <c r="M332" s="239">
        <f>IF(Table_1[[#This Row],[Kokonaiskävijämäärä]]&lt;1,0,SUM(Table_1[[#This Row],[Kävijämäärä a) lapset]]*Table_1[[#This Row],[Tapaamis-kerrat /osallistuja]]))</f>
        <v>0</v>
      </c>
      <c r="N332" s="239">
        <f>IF(Table_1[[#This Row],[Kokonaiskävijämäärä]]&lt;1,0,SUM(Table_1[[#This Row],[Kävijämäärä b) aikuiset]]*Table_1[[#This Row],[Tapaamis-kerrat /osallistuja]]))</f>
        <v>0</v>
      </c>
      <c r="O332" s="239">
        <f>IF(Table_1[[#This Row],[Kokonaiskävijämäärä]]&lt;1,0,Table_1[[#This Row],[Kokonaiskävijämäärä]]*Table_1[[#This Row],[Tapaamis-kerrat /osallistuja]])</f>
        <v>0</v>
      </c>
      <c r="P332" s="264"/>
      <c r="Q332" s="265"/>
    </row>
    <row r="333" spans="1:17" ht="15.75" customHeight="1" x14ac:dyDescent="0.25">
      <c r="A333" s="249"/>
      <c r="B333" s="250" t="str">
        <f>IF(Table_1[[#This Row],[SISÄLLÖN NIMI]]="","",1)</f>
        <v/>
      </c>
      <c r="C333" s="251"/>
      <c r="D333" s="252" t="s">
        <v>18</v>
      </c>
      <c r="E333" s="253" t="s">
        <v>18</v>
      </c>
      <c r="F333" s="254" t="s">
        <v>18</v>
      </c>
      <c r="G333" s="253" t="s">
        <v>18</v>
      </c>
      <c r="H333" s="255" t="str">
        <f>IF(Table_1[[#This Row],[TOTEUTUSTAPA]]="b) Verkossa","Verkossa","")</f>
        <v/>
      </c>
      <c r="I333" s="256" t="str">
        <f>IF(Table_1[[#This Row],[SISÄLLÖN NIMI]]="","",1)</f>
        <v/>
      </c>
      <c r="J333" s="257"/>
      <c r="K333" s="250"/>
      <c r="L333" s="239">
        <f>Table_1[[#This Row],[Kävijämäärä a) lapset]]+Table_1[[#This Row],[Kävijämäärä b) aikuiset]]</f>
        <v>0</v>
      </c>
      <c r="M333" s="239">
        <f>IF(Table_1[[#This Row],[Kokonaiskävijämäärä]]&lt;1,0,SUM(Table_1[[#This Row],[Kävijämäärä a) lapset]]*Table_1[[#This Row],[Tapaamis-kerrat /osallistuja]]))</f>
        <v>0</v>
      </c>
      <c r="N333" s="239">
        <f>IF(Table_1[[#This Row],[Kokonaiskävijämäärä]]&lt;1,0,SUM(Table_1[[#This Row],[Kävijämäärä b) aikuiset]]*Table_1[[#This Row],[Tapaamis-kerrat /osallistuja]]))</f>
        <v>0</v>
      </c>
      <c r="O333" s="239">
        <f>IF(Table_1[[#This Row],[Kokonaiskävijämäärä]]&lt;1,0,Table_1[[#This Row],[Kokonaiskävijämäärä]]*Table_1[[#This Row],[Tapaamis-kerrat /osallistuja]])</f>
        <v>0</v>
      </c>
      <c r="P333" s="264"/>
      <c r="Q333" s="265"/>
    </row>
    <row r="334" spans="1:17" ht="15.75" customHeight="1" x14ac:dyDescent="0.25">
      <c r="A334" s="249"/>
      <c r="B334" s="250" t="str">
        <f>IF(Table_1[[#This Row],[SISÄLLÖN NIMI]]="","",1)</f>
        <v/>
      </c>
      <c r="C334" s="251"/>
      <c r="D334" s="252" t="s">
        <v>18</v>
      </c>
      <c r="E334" s="253" t="s">
        <v>18</v>
      </c>
      <c r="F334" s="254" t="s">
        <v>18</v>
      </c>
      <c r="G334" s="253" t="s">
        <v>18</v>
      </c>
      <c r="H334" s="255" t="str">
        <f>IF(Table_1[[#This Row],[TOTEUTUSTAPA]]="b) Verkossa","Verkossa","")</f>
        <v/>
      </c>
      <c r="I334" s="256" t="str">
        <f>IF(Table_1[[#This Row],[SISÄLLÖN NIMI]]="","",1)</f>
        <v/>
      </c>
      <c r="J334" s="257"/>
      <c r="K334" s="250"/>
      <c r="L334" s="239">
        <f>Table_1[[#This Row],[Kävijämäärä a) lapset]]+Table_1[[#This Row],[Kävijämäärä b) aikuiset]]</f>
        <v>0</v>
      </c>
      <c r="M334" s="239">
        <f>IF(Table_1[[#This Row],[Kokonaiskävijämäärä]]&lt;1,0,SUM(Table_1[[#This Row],[Kävijämäärä a) lapset]]*Table_1[[#This Row],[Tapaamis-kerrat /osallistuja]]))</f>
        <v>0</v>
      </c>
      <c r="N334" s="239">
        <f>IF(Table_1[[#This Row],[Kokonaiskävijämäärä]]&lt;1,0,SUM(Table_1[[#This Row],[Kävijämäärä b) aikuiset]]*Table_1[[#This Row],[Tapaamis-kerrat /osallistuja]]))</f>
        <v>0</v>
      </c>
      <c r="O334" s="239">
        <f>IF(Table_1[[#This Row],[Kokonaiskävijämäärä]]&lt;1,0,Table_1[[#This Row],[Kokonaiskävijämäärä]]*Table_1[[#This Row],[Tapaamis-kerrat /osallistuja]])</f>
        <v>0</v>
      </c>
      <c r="P334" s="264"/>
      <c r="Q334" s="265"/>
    </row>
    <row r="335" spans="1:17" ht="15.75" customHeight="1" x14ac:dyDescent="0.25">
      <c r="A335" s="249"/>
      <c r="B335" s="250" t="str">
        <f>IF(Table_1[[#This Row],[SISÄLLÖN NIMI]]="","",1)</f>
        <v/>
      </c>
      <c r="C335" s="251"/>
      <c r="D335" s="252" t="s">
        <v>18</v>
      </c>
      <c r="E335" s="253" t="s">
        <v>18</v>
      </c>
      <c r="F335" s="254" t="s">
        <v>18</v>
      </c>
      <c r="G335" s="253" t="s">
        <v>18</v>
      </c>
      <c r="H335" s="255" t="str">
        <f>IF(Table_1[[#This Row],[TOTEUTUSTAPA]]="b) Verkossa","Verkossa","")</f>
        <v/>
      </c>
      <c r="I335" s="256" t="str">
        <f>IF(Table_1[[#This Row],[SISÄLLÖN NIMI]]="","",1)</f>
        <v/>
      </c>
      <c r="J335" s="257"/>
      <c r="K335" s="250"/>
      <c r="L335" s="239">
        <f>Table_1[[#This Row],[Kävijämäärä a) lapset]]+Table_1[[#This Row],[Kävijämäärä b) aikuiset]]</f>
        <v>0</v>
      </c>
      <c r="M335" s="239">
        <f>IF(Table_1[[#This Row],[Kokonaiskävijämäärä]]&lt;1,0,SUM(Table_1[[#This Row],[Kävijämäärä a) lapset]]*Table_1[[#This Row],[Tapaamis-kerrat /osallistuja]]))</f>
        <v>0</v>
      </c>
      <c r="N335" s="239">
        <f>IF(Table_1[[#This Row],[Kokonaiskävijämäärä]]&lt;1,0,SUM(Table_1[[#This Row],[Kävijämäärä b) aikuiset]]*Table_1[[#This Row],[Tapaamis-kerrat /osallistuja]]))</f>
        <v>0</v>
      </c>
      <c r="O335" s="239">
        <f>IF(Table_1[[#This Row],[Kokonaiskävijämäärä]]&lt;1,0,Table_1[[#This Row],[Kokonaiskävijämäärä]]*Table_1[[#This Row],[Tapaamis-kerrat /osallistuja]])</f>
        <v>0</v>
      </c>
      <c r="P335" s="264"/>
      <c r="Q335" s="265"/>
    </row>
    <row r="336" spans="1:17" ht="15.75" customHeight="1" x14ac:dyDescent="0.25">
      <c r="A336" s="249"/>
      <c r="B336" s="250" t="str">
        <f>IF(Table_1[[#This Row],[SISÄLLÖN NIMI]]="","",1)</f>
        <v/>
      </c>
      <c r="C336" s="251"/>
      <c r="D336" s="252" t="s">
        <v>18</v>
      </c>
      <c r="E336" s="253" t="s">
        <v>18</v>
      </c>
      <c r="F336" s="254" t="s">
        <v>18</v>
      </c>
      <c r="G336" s="253" t="s">
        <v>18</v>
      </c>
      <c r="H336" s="255" t="str">
        <f>IF(Table_1[[#This Row],[TOTEUTUSTAPA]]="b) Verkossa","Verkossa","")</f>
        <v/>
      </c>
      <c r="I336" s="256" t="str">
        <f>IF(Table_1[[#This Row],[SISÄLLÖN NIMI]]="","",1)</f>
        <v/>
      </c>
      <c r="J336" s="257"/>
      <c r="K336" s="250"/>
      <c r="L336" s="239">
        <f>Table_1[[#This Row],[Kävijämäärä a) lapset]]+Table_1[[#This Row],[Kävijämäärä b) aikuiset]]</f>
        <v>0</v>
      </c>
      <c r="M336" s="239">
        <f>IF(Table_1[[#This Row],[Kokonaiskävijämäärä]]&lt;1,0,SUM(Table_1[[#This Row],[Kävijämäärä a) lapset]]*Table_1[[#This Row],[Tapaamis-kerrat /osallistuja]]))</f>
        <v>0</v>
      </c>
      <c r="N336" s="239">
        <f>IF(Table_1[[#This Row],[Kokonaiskävijämäärä]]&lt;1,0,SUM(Table_1[[#This Row],[Kävijämäärä b) aikuiset]]*Table_1[[#This Row],[Tapaamis-kerrat /osallistuja]]))</f>
        <v>0</v>
      </c>
      <c r="O336" s="239">
        <f>IF(Table_1[[#This Row],[Kokonaiskävijämäärä]]&lt;1,0,Table_1[[#This Row],[Kokonaiskävijämäärä]]*Table_1[[#This Row],[Tapaamis-kerrat /osallistuja]])</f>
        <v>0</v>
      </c>
      <c r="P336" s="264"/>
      <c r="Q336" s="265"/>
    </row>
    <row r="337" spans="1:17" ht="15.75" customHeight="1" x14ac:dyDescent="0.25">
      <c r="A337" s="249"/>
      <c r="B337" s="250" t="str">
        <f>IF(Table_1[[#This Row],[SISÄLLÖN NIMI]]="","",1)</f>
        <v/>
      </c>
      <c r="C337" s="251"/>
      <c r="D337" s="252" t="s">
        <v>18</v>
      </c>
      <c r="E337" s="253" t="s">
        <v>18</v>
      </c>
      <c r="F337" s="254" t="s">
        <v>18</v>
      </c>
      <c r="G337" s="253" t="s">
        <v>18</v>
      </c>
      <c r="H337" s="255" t="str">
        <f>IF(Table_1[[#This Row],[TOTEUTUSTAPA]]="b) Verkossa","Verkossa","")</f>
        <v/>
      </c>
      <c r="I337" s="256" t="str">
        <f>IF(Table_1[[#This Row],[SISÄLLÖN NIMI]]="","",1)</f>
        <v/>
      </c>
      <c r="J337" s="257"/>
      <c r="K337" s="250"/>
      <c r="L337" s="239">
        <f>Table_1[[#This Row],[Kävijämäärä a) lapset]]+Table_1[[#This Row],[Kävijämäärä b) aikuiset]]</f>
        <v>0</v>
      </c>
      <c r="M337" s="239">
        <f>IF(Table_1[[#This Row],[Kokonaiskävijämäärä]]&lt;1,0,SUM(Table_1[[#This Row],[Kävijämäärä a) lapset]]*Table_1[[#This Row],[Tapaamis-kerrat /osallistuja]]))</f>
        <v>0</v>
      </c>
      <c r="N337" s="239">
        <f>IF(Table_1[[#This Row],[Kokonaiskävijämäärä]]&lt;1,0,SUM(Table_1[[#This Row],[Kävijämäärä b) aikuiset]]*Table_1[[#This Row],[Tapaamis-kerrat /osallistuja]]))</f>
        <v>0</v>
      </c>
      <c r="O337" s="239">
        <f>IF(Table_1[[#This Row],[Kokonaiskävijämäärä]]&lt;1,0,Table_1[[#This Row],[Kokonaiskävijämäärä]]*Table_1[[#This Row],[Tapaamis-kerrat /osallistuja]])</f>
        <v>0</v>
      </c>
      <c r="P337" s="264"/>
      <c r="Q337" s="265"/>
    </row>
    <row r="338" spans="1:17" ht="15.75" customHeight="1" x14ac:dyDescent="0.25">
      <c r="A338" s="249"/>
      <c r="B338" s="250" t="str">
        <f>IF(Table_1[[#This Row],[SISÄLLÖN NIMI]]="","",1)</f>
        <v/>
      </c>
      <c r="C338" s="251"/>
      <c r="D338" s="252" t="s">
        <v>18</v>
      </c>
      <c r="E338" s="253" t="s">
        <v>18</v>
      </c>
      <c r="F338" s="254" t="s">
        <v>18</v>
      </c>
      <c r="G338" s="253" t="s">
        <v>18</v>
      </c>
      <c r="H338" s="255" t="str">
        <f>IF(Table_1[[#This Row],[TOTEUTUSTAPA]]="b) Verkossa","Verkossa","")</f>
        <v/>
      </c>
      <c r="I338" s="256" t="str">
        <f>IF(Table_1[[#This Row],[SISÄLLÖN NIMI]]="","",1)</f>
        <v/>
      </c>
      <c r="J338" s="257"/>
      <c r="K338" s="250"/>
      <c r="L338" s="239">
        <f>Table_1[[#This Row],[Kävijämäärä a) lapset]]+Table_1[[#This Row],[Kävijämäärä b) aikuiset]]</f>
        <v>0</v>
      </c>
      <c r="M338" s="239">
        <f>IF(Table_1[[#This Row],[Kokonaiskävijämäärä]]&lt;1,0,SUM(Table_1[[#This Row],[Kävijämäärä a) lapset]]*Table_1[[#This Row],[Tapaamis-kerrat /osallistuja]]))</f>
        <v>0</v>
      </c>
      <c r="N338" s="239">
        <f>IF(Table_1[[#This Row],[Kokonaiskävijämäärä]]&lt;1,0,SUM(Table_1[[#This Row],[Kävijämäärä b) aikuiset]]*Table_1[[#This Row],[Tapaamis-kerrat /osallistuja]]))</f>
        <v>0</v>
      </c>
      <c r="O338" s="239">
        <f>IF(Table_1[[#This Row],[Kokonaiskävijämäärä]]&lt;1,0,Table_1[[#This Row],[Kokonaiskävijämäärä]]*Table_1[[#This Row],[Tapaamis-kerrat /osallistuja]])</f>
        <v>0</v>
      </c>
      <c r="P338" s="264"/>
      <c r="Q338" s="265"/>
    </row>
    <row r="339" spans="1:17" ht="15.75" customHeight="1" x14ac:dyDescent="0.25">
      <c r="A339" s="249"/>
      <c r="B339" s="250" t="str">
        <f>IF(Table_1[[#This Row],[SISÄLLÖN NIMI]]="","",1)</f>
        <v/>
      </c>
      <c r="C339" s="251"/>
      <c r="D339" s="252" t="s">
        <v>18</v>
      </c>
      <c r="E339" s="253" t="s">
        <v>18</v>
      </c>
      <c r="F339" s="254" t="s">
        <v>18</v>
      </c>
      <c r="G339" s="253" t="s">
        <v>18</v>
      </c>
      <c r="H339" s="255" t="str">
        <f>IF(Table_1[[#This Row],[TOTEUTUSTAPA]]="b) Verkossa","Verkossa","")</f>
        <v/>
      </c>
      <c r="I339" s="256" t="str">
        <f>IF(Table_1[[#This Row],[SISÄLLÖN NIMI]]="","",1)</f>
        <v/>
      </c>
      <c r="J339" s="257"/>
      <c r="K339" s="250"/>
      <c r="L339" s="239">
        <f>Table_1[[#This Row],[Kävijämäärä a) lapset]]+Table_1[[#This Row],[Kävijämäärä b) aikuiset]]</f>
        <v>0</v>
      </c>
      <c r="M339" s="239">
        <f>IF(Table_1[[#This Row],[Kokonaiskävijämäärä]]&lt;1,0,SUM(Table_1[[#This Row],[Kävijämäärä a) lapset]]*Table_1[[#This Row],[Tapaamis-kerrat /osallistuja]]))</f>
        <v>0</v>
      </c>
      <c r="N339" s="239">
        <f>IF(Table_1[[#This Row],[Kokonaiskävijämäärä]]&lt;1,0,SUM(Table_1[[#This Row],[Kävijämäärä b) aikuiset]]*Table_1[[#This Row],[Tapaamis-kerrat /osallistuja]]))</f>
        <v>0</v>
      </c>
      <c r="O339" s="239">
        <f>IF(Table_1[[#This Row],[Kokonaiskävijämäärä]]&lt;1,0,Table_1[[#This Row],[Kokonaiskävijämäärä]]*Table_1[[#This Row],[Tapaamis-kerrat /osallistuja]])</f>
        <v>0</v>
      </c>
      <c r="P339" s="264"/>
      <c r="Q339" s="265"/>
    </row>
    <row r="340" spans="1:17" ht="15.75" customHeight="1" x14ac:dyDescent="0.25">
      <c r="A340" s="249"/>
      <c r="B340" s="250" t="str">
        <f>IF(Table_1[[#This Row],[SISÄLLÖN NIMI]]="","",1)</f>
        <v/>
      </c>
      <c r="C340" s="251"/>
      <c r="D340" s="252" t="s">
        <v>18</v>
      </c>
      <c r="E340" s="253" t="s">
        <v>18</v>
      </c>
      <c r="F340" s="254" t="s">
        <v>18</v>
      </c>
      <c r="G340" s="253" t="s">
        <v>18</v>
      </c>
      <c r="H340" s="255" t="str">
        <f>IF(Table_1[[#This Row],[TOTEUTUSTAPA]]="b) Verkossa","Verkossa","")</f>
        <v/>
      </c>
      <c r="I340" s="256" t="str">
        <f>IF(Table_1[[#This Row],[SISÄLLÖN NIMI]]="","",1)</f>
        <v/>
      </c>
      <c r="J340" s="257"/>
      <c r="K340" s="250"/>
      <c r="L340" s="239">
        <f>Table_1[[#This Row],[Kävijämäärä a) lapset]]+Table_1[[#This Row],[Kävijämäärä b) aikuiset]]</f>
        <v>0</v>
      </c>
      <c r="M340" s="239">
        <f>IF(Table_1[[#This Row],[Kokonaiskävijämäärä]]&lt;1,0,SUM(Table_1[[#This Row],[Kävijämäärä a) lapset]]*Table_1[[#This Row],[Tapaamis-kerrat /osallistuja]]))</f>
        <v>0</v>
      </c>
      <c r="N340" s="239">
        <f>IF(Table_1[[#This Row],[Kokonaiskävijämäärä]]&lt;1,0,SUM(Table_1[[#This Row],[Kävijämäärä b) aikuiset]]*Table_1[[#This Row],[Tapaamis-kerrat /osallistuja]]))</f>
        <v>0</v>
      </c>
      <c r="O340" s="239">
        <f>IF(Table_1[[#This Row],[Kokonaiskävijämäärä]]&lt;1,0,Table_1[[#This Row],[Kokonaiskävijämäärä]]*Table_1[[#This Row],[Tapaamis-kerrat /osallistuja]])</f>
        <v>0</v>
      </c>
      <c r="P340" s="264"/>
      <c r="Q340" s="265"/>
    </row>
    <row r="341" spans="1:17" ht="15.75" customHeight="1" x14ac:dyDescent="0.25">
      <c r="A341" s="249"/>
      <c r="B341" s="250" t="str">
        <f>IF(Table_1[[#This Row],[SISÄLLÖN NIMI]]="","",1)</f>
        <v/>
      </c>
      <c r="C341" s="251"/>
      <c r="D341" s="252" t="s">
        <v>18</v>
      </c>
      <c r="E341" s="253" t="s">
        <v>18</v>
      </c>
      <c r="F341" s="254" t="s">
        <v>18</v>
      </c>
      <c r="G341" s="253" t="s">
        <v>18</v>
      </c>
      <c r="H341" s="255" t="str">
        <f>IF(Table_1[[#This Row],[TOTEUTUSTAPA]]="b) Verkossa","Verkossa","")</f>
        <v/>
      </c>
      <c r="I341" s="256" t="str">
        <f>IF(Table_1[[#This Row],[SISÄLLÖN NIMI]]="","",1)</f>
        <v/>
      </c>
      <c r="J341" s="257"/>
      <c r="K341" s="250"/>
      <c r="L341" s="239">
        <f>Table_1[[#This Row],[Kävijämäärä a) lapset]]+Table_1[[#This Row],[Kävijämäärä b) aikuiset]]</f>
        <v>0</v>
      </c>
      <c r="M341" s="239">
        <f>IF(Table_1[[#This Row],[Kokonaiskävijämäärä]]&lt;1,0,SUM(Table_1[[#This Row],[Kävijämäärä a) lapset]]*Table_1[[#This Row],[Tapaamis-kerrat /osallistuja]]))</f>
        <v>0</v>
      </c>
      <c r="N341" s="239">
        <f>IF(Table_1[[#This Row],[Kokonaiskävijämäärä]]&lt;1,0,SUM(Table_1[[#This Row],[Kävijämäärä b) aikuiset]]*Table_1[[#This Row],[Tapaamis-kerrat /osallistuja]]))</f>
        <v>0</v>
      </c>
      <c r="O341" s="239">
        <f>IF(Table_1[[#This Row],[Kokonaiskävijämäärä]]&lt;1,0,Table_1[[#This Row],[Kokonaiskävijämäärä]]*Table_1[[#This Row],[Tapaamis-kerrat /osallistuja]])</f>
        <v>0</v>
      </c>
      <c r="P341" s="264"/>
      <c r="Q341" s="265"/>
    </row>
    <row r="342" spans="1:17" ht="15.75" customHeight="1" x14ac:dyDescent="0.25">
      <c r="A342" s="249"/>
      <c r="B342" s="250" t="str">
        <f>IF(Table_1[[#This Row],[SISÄLLÖN NIMI]]="","",1)</f>
        <v/>
      </c>
      <c r="C342" s="251"/>
      <c r="D342" s="252" t="s">
        <v>18</v>
      </c>
      <c r="E342" s="253" t="s">
        <v>18</v>
      </c>
      <c r="F342" s="254" t="s">
        <v>18</v>
      </c>
      <c r="G342" s="253" t="s">
        <v>18</v>
      </c>
      <c r="H342" s="255" t="str">
        <f>IF(Table_1[[#This Row],[TOTEUTUSTAPA]]="b) Verkossa","Verkossa","")</f>
        <v/>
      </c>
      <c r="I342" s="256" t="str">
        <f>IF(Table_1[[#This Row],[SISÄLLÖN NIMI]]="","",1)</f>
        <v/>
      </c>
      <c r="J342" s="257"/>
      <c r="K342" s="250"/>
      <c r="L342" s="239">
        <f>Table_1[[#This Row],[Kävijämäärä a) lapset]]+Table_1[[#This Row],[Kävijämäärä b) aikuiset]]</f>
        <v>0</v>
      </c>
      <c r="M342" s="239">
        <f>IF(Table_1[[#This Row],[Kokonaiskävijämäärä]]&lt;1,0,SUM(Table_1[[#This Row],[Kävijämäärä a) lapset]]*Table_1[[#This Row],[Tapaamis-kerrat /osallistuja]]))</f>
        <v>0</v>
      </c>
      <c r="N342" s="239">
        <f>IF(Table_1[[#This Row],[Kokonaiskävijämäärä]]&lt;1,0,SUM(Table_1[[#This Row],[Kävijämäärä b) aikuiset]]*Table_1[[#This Row],[Tapaamis-kerrat /osallistuja]]))</f>
        <v>0</v>
      </c>
      <c r="O342" s="239">
        <f>IF(Table_1[[#This Row],[Kokonaiskävijämäärä]]&lt;1,0,Table_1[[#This Row],[Kokonaiskävijämäärä]]*Table_1[[#This Row],[Tapaamis-kerrat /osallistuja]])</f>
        <v>0</v>
      </c>
      <c r="P342" s="264"/>
      <c r="Q342" s="265"/>
    </row>
    <row r="343" spans="1:17" ht="15.75" customHeight="1" x14ac:dyDescent="0.25">
      <c r="A343" s="249"/>
      <c r="B343" s="250" t="str">
        <f>IF(Table_1[[#This Row],[SISÄLLÖN NIMI]]="","",1)</f>
        <v/>
      </c>
      <c r="C343" s="251"/>
      <c r="D343" s="252" t="s">
        <v>18</v>
      </c>
      <c r="E343" s="253" t="s">
        <v>18</v>
      </c>
      <c r="F343" s="254" t="s">
        <v>18</v>
      </c>
      <c r="G343" s="253" t="s">
        <v>18</v>
      </c>
      <c r="H343" s="255" t="str">
        <f>IF(Table_1[[#This Row],[TOTEUTUSTAPA]]="b) Verkossa","Verkossa","")</f>
        <v/>
      </c>
      <c r="I343" s="256" t="str">
        <f>IF(Table_1[[#This Row],[SISÄLLÖN NIMI]]="","",1)</f>
        <v/>
      </c>
      <c r="J343" s="257"/>
      <c r="K343" s="250"/>
      <c r="L343" s="239">
        <f>Table_1[[#This Row],[Kävijämäärä a) lapset]]+Table_1[[#This Row],[Kävijämäärä b) aikuiset]]</f>
        <v>0</v>
      </c>
      <c r="M343" s="239">
        <f>IF(Table_1[[#This Row],[Kokonaiskävijämäärä]]&lt;1,0,SUM(Table_1[[#This Row],[Kävijämäärä a) lapset]]*Table_1[[#This Row],[Tapaamis-kerrat /osallistuja]]))</f>
        <v>0</v>
      </c>
      <c r="N343" s="239">
        <f>IF(Table_1[[#This Row],[Kokonaiskävijämäärä]]&lt;1,0,SUM(Table_1[[#This Row],[Kävijämäärä b) aikuiset]]*Table_1[[#This Row],[Tapaamis-kerrat /osallistuja]]))</f>
        <v>0</v>
      </c>
      <c r="O343" s="239">
        <f>IF(Table_1[[#This Row],[Kokonaiskävijämäärä]]&lt;1,0,Table_1[[#This Row],[Kokonaiskävijämäärä]]*Table_1[[#This Row],[Tapaamis-kerrat /osallistuja]])</f>
        <v>0</v>
      </c>
      <c r="P343" s="264"/>
      <c r="Q343" s="265"/>
    </row>
    <row r="344" spans="1:17" ht="15.75" customHeight="1" x14ac:dyDescent="0.25">
      <c r="A344" s="249"/>
      <c r="B344" s="250" t="str">
        <f>IF(Table_1[[#This Row],[SISÄLLÖN NIMI]]="","",1)</f>
        <v/>
      </c>
      <c r="C344" s="251"/>
      <c r="D344" s="252" t="s">
        <v>18</v>
      </c>
      <c r="E344" s="253" t="s">
        <v>18</v>
      </c>
      <c r="F344" s="254" t="s">
        <v>18</v>
      </c>
      <c r="G344" s="253" t="s">
        <v>18</v>
      </c>
      <c r="H344" s="255" t="str">
        <f>IF(Table_1[[#This Row],[TOTEUTUSTAPA]]="b) Verkossa","Verkossa","")</f>
        <v/>
      </c>
      <c r="I344" s="256" t="str">
        <f>IF(Table_1[[#This Row],[SISÄLLÖN NIMI]]="","",1)</f>
        <v/>
      </c>
      <c r="J344" s="257"/>
      <c r="K344" s="250"/>
      <c r="L344" s="239">
        <f>Table_1[[#This Row],[Kävijämäärä a) lapset]]+Table_1[[#This Row],[Kävijämäärä b) aikuiset]]</f>
        <v>0</v>
      </c>
      <c r="M344" s="239">
        <f>IF(Table_1[[#This Row],[Kokonaiskävijämäärä]]&lt;1,0,SUM(Table_1[[#This Row],[Kävijämäärä a) lapset]]*Table_1[[#This Row],[Tapaamis-kerrat /osallistuja]]))</f>
        <v>0</v>
      </c>
      <c r="N344" s="239">
        <f>IF(Table_1[[#This Row],[Kokonaiskävijämäärä]]&lt;1,0,SUM(Table_1[[#This Row],[Kävijämäärä b) aikuiset]]*Table_1[[#This Row],[Tapaamis-kerrat /osallistuja]]))</f>
        <v>0</v>
      </c>
      <c r="O344" s="239">
        <f>IF(Table_1[[#This Row],[Kokonaiskävijämäärä]]&lt;1,0,Table_1[[#This Row],[Kokonaiskävijämäärä]]*Table_1[[#This Row],[Tapaamis-kerrat /osallistuja]])</f>
        <v>0</v>
      </c>
      <c r="P344" s="264"/>
      <c r="Q344" s="265"/>
    </row>
    <row r="345" spans="1:17" ht="15.75" customHeight="1" x14ac:dyDescent="0.25">
      <c r="A345" s="249"/>
      <c r="B345" s="250" t="str">
        <f>IF(Table_1[[#This Row],[SISÄLLÖN NIMI]]="","",1)</f>
        <v/>
      </c>
      <c r="C345" s="251"/>
      <c r="D345" s="252" t="s">
        <v>18</v>
      </c>
      <c r="E345" s="253" t="s">
        <v>18</v>
      </c>
      <c r="F345" s="254" t="s">
        <v>18</v>
      </c>
      <c r="G345" s="253" t="s">
        <v>18</v>
      </c>
      <c r="H345" s="255" t="str">
        <f>IF(Table_1[[#This Row],[TOTEUTUSTAPA]]="b) Verkossa","Verkossa","")</f>
        <v/>
      </c>
      <c r="I345" s="256" t="str">
        <f>IF(Table_1[[#This Row],[SISÄLLÖN NIMI]]="","",1)</f>
        <v/>
      </c>
      <c r="J345" s="257"/>
      <c r="K345" s="250"/>
      <c r="L345" s="239">
        <f>Table_1[[#This Row],[Kävijämäärä a) lapset]]+Table_1[[#This Row],[Kävijämäärä b) aikuiset]]</f>
        <v>0</v>
      </c>
      <c r="M345" s="239">
        <f>IF(Table_1[[#This Row],[Kokonaiskävijämäärä]]&lt;1,0,SUM(Table_1[[#This Row],[Kävijämäärä a) lapset]]*Table_1[[#This Row],[Tapaamis-kerrat /osallistuja]]))</f>
        <v>0</v>
      </c>
      <c r="N345" s="239">
        <f>IF(Table_1[[#This Row],[Kokonaiskävijämäärä]]&lt;1,0,SUM(Table_1[[#This Row],[Kävijämäärä b) aikuiset]]*Table_1[[#This Row],[Tapaamis-kerrat /osallistuja]]))</f>
        <v>0</v>
      </c>
      <c r="O345" s="239">
        <f>IF(Table_1[[#This Row],[Kokonaiskävijämäärä]]&lt;1,0,Table_1[[#This Row],[Kokonaiskävijämäärä]]*Table_1[[#This Row],[Tapaamis-kerrat /osallistuja]])</f>
        <v>0</v>
      </c>
      <c r="P345" s="264"/>
      <c r="Q345" s="265"/>
    </row>
    <row r="346" spans="1:17" ht="15.75" customHeight="1" x14ac:dyDescent="0.25">
      <c r="A346" s="249"/>
      <c r="B346" s="250" t="str">
        <f>IF(Table_1[[#This Row],[SISÄLLÖN NIMI]]="","",1)</f>
        <v/>
      </c>
      <c r="C346" s="251"/>
      <c r="D346" s="252" t="s">
        <v>18</v>
      </c>
      <c r="E346" s="253" t="s">
        <v>18</v>
      </c>
      <c r="F346" s="254" t="s">
        <v>18</v>
      </c>
      <c r="G346" s="253" t="s">
        <v>18</v>
      </c>
      <c r="H346" s="255" t="str">
        <f>IF(Table_1[[#This Row],[TOTEUTUSTAPA]]="b) Verkossa","Verkossa","")</f>
        <v/>
      </c>
      <c r="I346" s="256" t="str">
        <f>IF(Table_1[[#This Row],[SISÄLLÖN NIMI]]="","",1)</f>
        <v/>
      </c>
      <c r="J346" s="257"/>
      <c r="K346" s="250"/>
      <c r="L346" s="239">
        <f>Table_1[[#This Row],[Kävijämäärä a) lapset]]+Table_1[[#This Row],[Kävijämäärä b) aikuiset]]</f>
        <v>0</v>
      </c>
      <c r="M346" s="239">
        <f>IF(Table_1[[#This Row],[Kokonaiskävijämäärä]]&lt;1,0,SUM(Table_1[[#This Row],[Kävijämäärä a) lapset]]*Table_1[[#This Row],[Tapaamis-kerrat /osallistuja]]))</f>
        <v>0</v>
      </c>
      <c r="N346" s="239">
        <f>IF(Table_1[[#This Row],[Kokonaiskävijämäärä]]&lt;1,0,SUM(Table_1[[#This Row],[Kävijämäärä b) aikuiset]]*Table_1[[#This Row],[Tapaamis-kerrat /osallistuja]]))</f>
        <v>0</v>
      </c>
      <c r="O346" s="239">
        <f>IF(Table_1[[#This Row],[Kokonaiskävijämäärä]]&lt;1,0,Table_1[[#This Row],[Kokonaiskävijämäärä]]*Table_1[[#This Row],[Tapaamis-kerrat /osallistuja]])</f>
        <v>0</v>
      </c>
      <c r="P346" s="264"/>
      <c r="Q346" s="265"/>
    </row>
    <row r="347" spans="1:17" ht="15.75" customHeight="1" x14ac:dyDescent="0.25">
      <c r="A347" s="249"/>
      <c r="B347" s="250" t="str">
        <f>IF(Table_1[[#This Row],[SISÄLLÖN NIMI]]="","",1)</f>
        <v/>
      </c>
      <c r="C347" s="251"/>
      <c r="D347" s="252" t="s">
        <v>18</v>
      </c>
      <c r="E347" s="253" t="s">
        <v>18</v>
      </c>
      <c r="F347" s="254" t="s">
        <v>18</v>
      </c>
      <c r="G347" s="253" t="s">
        <v>18</v>
      </c>
      <c r="H347" s="255" t="str">
        <f>IF(Table_1[[#This Row],[TOTEUTUSTAPA]]="b) Verkossa","Verkossa","")</f>
        <v/>
      </c>
      <c r="I347" s="256" t="str">
        <f>IF(Table_1[[#This Row],[SISÄLLÖN NIMI]]="","",1)</f>
        <v/>
      </c>
      <c r="J347" s="257"/>
      <c r="K347" s="250"/>
      <c r="L347" s="239">
        <f>Table_1[[#This Row],[Kävijämäärä a) lapset]]+Table_1[[#This Row],[Kävijämäärä b) aikuiset]]</f>
        <v>0</v>
      </c>
      <c r="M347" s="239">
        <f>IF(Table_1[[#This Row],[Kokonaiskävijämäärä]]&lt;1,0,SUM(Table_1[[#This Row],[Kävijämäärä a) lapset]]*Table_1[[#This Row],[Tapaamis-kerrat /osallistuja]]))</f>
        <v>0</v>
      </c>
      <c r="N347" s="239">
        <f>IF(Table_1[[#This Row],[Kokonaiskävijämäärä]]&lt;1,0,SUM(Table_1[[#This Row],[Kävijämäärä b) aikuiset]]*Table_1[[#This Row],[Tapaamis-kerrat /osallistuja]]))</f>
        <v>0</v>
      </c>
      <c r="O347" s="239">
        <f>IF(Table_1[[#This Row],[Kokonaiskävijämäärä]]&lt;1,0,Table_1[[#This Row],[Kokonaiskävijämäärä]]*Table_1[[#This Row],[Tapaamis-kerrat /osallistuja]])</f>
        <v>0</v>
      </c>
      <c r="P347" s="264"/>
      <c r="Q347" s="265"/>
    </row>
    <row r="348" spans="1:17" ht="15.75" customHeight="1" x14ac:dyDescent="0.25">
      <c r="A348" s="249"/>
      <c r="B348" s="250" t="str">
        <f>IF(Table_1[[#This Row],[SISÄLLÖN NIMI]]="","",1)</f>
        <v/>
      </c>
      <c r="C348" s="251"/>
      <c r="D348" s="252" t="s">
        <v>18</v>
      </c>
      <c r="E348" s="253" t="s">
        <v>18</v>
      </c>
      <c r="F348" s="254" t="s">
        <v>18</v>
      </c>
      <c r="G348" s="253" t="s">
        <v>18</v>
      </c>
      <c r="H348" s="255" t="str">
        <f>IF(Table_1[[#This Row],[TOTEUTUSTAPA]]="b) Verkossa","Verkossa","")</f>
        <v/>
      </c>
      <c r="I348" s="256" t="str">
        <f>IF(Table_1[[#This Row],[SISÄLLÖN NIMI]]="","",1)</f>
        <v/>
      </c>
      <c r="J348" s="257"/>
      <c r="K348" s="250"/>
      <c r="L348" s="239">
        <f>Table_1[[#This Row],[Kävijämäärä a) lapset]]+Table_1[[#This Row],[Kävijämäärä b) aikuiset]]</f>
        <v>0</v>
      </c>
      <c r="M348" s="239">
        <f>IF(Table_1[[#This Row],[Kokonaiskävijämäärä]]&lt;1,0,SUM(Table_1[[#This Row],[Kävijämäärä a) lapset]]*Table_1[[#This Row],[Tapaamis-kerrat /osallistuja]]))</f>
        <v>0</v>
      </c>
      <c r="N348" s="239">
        <f>IF(Table_1[[#This Row],[Kokonaiskävijämäärä]]&lt;1,0,SUM(Table_1[[#This Row],[Kävijämäärä b) aikuiset]]*Table_1[[#This Row],[Tapaamis-kerrat /osallistuja]]))</f>
        <v>0</v>
      </c>
      <c r="O348" s="239">
        <f>IF(Table_1[[#This Row],[Kokonaiskävijämäärä]]&lt;1,0,Table_1[[#This Row],[Kokonaiskävijämäärä]]*Table_1[[#This Row],[Tapaamis-kerrat /osallistuja]])</f>
        <v>0</v>
      </c>
      <c r="P348" s="264"/>
      <c r="Q348" s="265"/>
    </row>
    <row r="349" spans="1:17" ht="15.75" customHeight="1" x14ac:dyDescent="0.25">
      <c r="A349" s="249"/>
      <c r="B349" s="250" t="str">
        <f>IF(Table_1[[#This Row],[SISÄLLÖN NIMI]]="","",1)</f>
        <v/>
      </c>
      <c r="C349" s="251"/>
      <c r="D349" s="252" t="s">
        <v>18</v>
      </c>
      <c r="E349" s="253" t="s">
        <v>18</v>
      </c>
      <c r="F349" s="254" t="s">
        <v>18</v>
      </c>
      <c r="G349" s="253" t="s">
        <v>18</v>
      </c>
      <c r="H349" s="255" t="str">
        <f>IF(Table_1[[#This Row],[TOTEUTUSTAPA]]="b) Verkossa","Verkossa","")</f>
        <v/>
      </c>
      <c r="I349" s="256" t="str">
        <f>IF(Table_1[[#This Row],[SISÄLLÖN NIMI]]="","",1)</f>
        <v/>
      </c>
      <c r="J349" s="257"/>
      <c r="K349" s="250"/>
      <c r="L349" s="239">
        <f>Table_1[[#This Row],[Kävijämäärä a) lapset]]+Table_1[[#This Row],[Kävijämäärä b) aikuiset]]</f>
        <v>0</v>
      </c>
      <c r="M349" s="239">
        <f>IF(Table_1[[#This Row],[Kokonaiskävijämäärä]]&lt;1,0,SUM(Table_1[[#This Row],[Kävijämäärä a) lapset]]*Table_1[[#This Row],[Tapaamis-kerrat /osallistuja]]))</f>
        <v>0</v>
      </c>
      <c r="N349" s="239">
        <f>IF(Table_1[[#This Row],[Kokonaiskävijämäärä]]&lt;1,0,SUM(Table_1[[#This Row],[Kävijämäärä b) aikuiset]]*Table_1[[#This Row],[Tapaamis-kerrat /osallistuja]]))</f>
        <v>0</v>
      </c>
      <c r="O349" s="239">
        <f>IF(Table_1[[#This Row],[Kokonaiskävijämäärä]]&lt;1,0,Table_1[[#This Row],[Kokonaiskävijämäärä]]*Table_1[[#This Row],[Tapaamis-kerrat /osallistuja]])</f>
        <v>0</v>
      </c>
      <c r="P349" s="264"/>
      <c r="Q349" s="265"/>
    </row>
    <row r="350" spans="1:17" ht="15.75" customHeight="1" x14ac:dyDescent="0.25">
      <c r="A350" s="249"/>
      <c r="B350" s="250" t="str">
        <f>IF(Table_1[[#This Row],[SISÄLLÖN NIMI]]="","",1)</f>
        <v/>
      </c>
      <c r="C350" s="251"/>
      <c r="D350" s="252" t="s">
        <v>18</v>
      </c>
      <c r="E350" s="253" t="s">
        <v>18</v>
      </c>
      <c r="F350" s="254" t="s">
        <v>18</v>
      </c>
      <c r="G350" s="253" t="s">
        <v>18</v>
      </c>
      <c r="H350" s="255" t="str">
        <f>IF(Table_1[[#This Row],[TOTEUTUSTAPA]]="b) Verkossa","Verkossa","")</f>
        <v/>
      </c>
      <c r="I350" s="256" t="str">
        <f>IF(Table_1[[#This Row],[SISÄLLÖN NIMI]]="","",1)</f>
        <v/>
      </c>
      <c r="J350" s="257"/>
      <c r="K350" s="250"/>
      <c r="L350" s="239">
        <f>Table_1[[#This Row],[Kävijämäärä a) lapset]]+Table_1[[#This Row],[Kävijämäärä b) aikuiset]]</f>
        <v>0</v>
      </c>
      <c r="M350" s="239">
        <f>IF(Table_1[[#This Row],[Kokonaiskävijämäärä]]&lt;1,0,SUM(Table_1[[#This Row],[Kävijämäärä a) lapset]]*Table_1[[#This Row],[Tapaamis-kerrat /osallistuja]]))</f>
        <v>0</v>
      </c>
      <c r="N350" s="239">
        <f>IF(Table_1[[#This Row],[Kokonaiskävijämäärä]]&lt;1,0,SUM(Table_1[[#This Row],[Kävijämäärä b) aikuiset]]*Table_1[[#This Row],[Tapaamis-kerrat /osallistuja]]))</f>
        <v>0</v>
      </c>
      <c r="O350" s="239">
        <f>IF(Table_1[[#This Row],[Kokonaiskävijämäärä]]&lt;1,0,Table_1[[#This Row],[Kokonaiskävijämäärä]]*Table_1[[#This Row],[Tapaamis-kerrat /osallistuja]])</f>
        <v>0</v>
      </c>
      <c r="P350" s="264"/>
      <c r="Q350" s="265"/>
    </row>
    <row r="351" spans="1:17" ht="15.75" customHeight="1" x14ac:dyDescent="0.25">
      <c r="A351" s="249"/>
      <c r="B351" s="250" t="str">
        <f>IF(Table_1[[#This Row],[SISÄLLÖN NIMI]]="","",1)</f>
        <v/>
      </c>
      <c r="C351" s="251"/>
      <c r="D351" s="252" t="s">
        <v>18</v>
      </c>
      <c r="E351" s="253" t="s">
        <v>18</v>
      </c>
      <c r="F351" s="254" t="s">
        <v>18</v>
      </c>
      <c r="G351" s="253" t="s">
        <v>18</v>
      </c>
      <c r="H351" s="255" t="str">
        <f>IF(Table_1[[#This Row],[TOTEUTUSTAPA]]="b) Verkossa","Verkossa","")</f>
        <v/>
      </c>
      <c r="I351" s="256" t="str">
        <f>IF(Table_1[[#This Row],[SISÄLLÖN NIMI]]="","",1)</f>
        <v/>
      </c>
      <c r="J351" s="257"/>
      <c r="K351" s="250"/>
      <c r="L351" s="239">
        <f>Table_1[[#This Row],[Kävijämäärä a) lapset]]+Table_1[[#This Row],[Kävijämäärä b) aikuiset]]</f>
        <v>0</v>
      </c>
      <c r="M351" s="239">
        <f>IF(Table_1[[#This Row],[Kokonaiskävijämäärä]]&lt;1,0,SUM(Table_1[[#This Row],[Kävijämäärä a) lapset]]*Table_1[[#This Row],[Tapaamis-kerrat /osallistuja]]))</f>
        <v>0</v>
      </c>
      <c r="N351" s="239">
        <f>IF(Table_1[[#This Row],[Kokonaiskävijämäärä]]&lt;1,0,SUM(Table_1[[#This Row],[Kävijämäärä b) aikuiset]]*Table_1[[#This Row],[Tapaamis-kerrat /osallistuja]]))</f>
        <v>0</v>
      </c>
      <c r="O351" s="239">
        <f>IF(Table_1[[#This Row],[Kokonaiskävijämäärä]]&lt;1,0,Table_1[[#This Row],[Kokonaiskävijämäärä]]*Table_1[[#This Row],[Tapaamis-kerrat /osallistuja]])</f>
        <v>0</v>
      </c>
      <c r="P351" s="264"/>
      <c r="Q351" s="265"/>
    </row>
    <row r="352" spans="1:17" ht="15.75" customHeight="1" x14ac:dyDescent="0.25">
      <c r="A352" s="249"/>
      <c r="B352" s="250" t="str">
        <f>IF(Table_1[[#This Row],[SISÄLLÖN NIMI]]="","",1)</f>
        <v/>
      </c>
      <c r="C352" s="251"/>
      <c r="D352" s="252" t="s">
        <v>18</v>
      </c>
      <c r="E352" s="253" t="s">
        <v>18</v>
      </c>
      <c r="F352" s="254" t="s">
        <v>18</v>
      </c>
      <c r="G352" s="253" t="s">
        <v>18</v>
      </c>
      <c r="H352" s="255" t="str">
        <f>IF(Table_1[[#This Row],[TOTEUTUSTAPA]]="b) Verkossa","Verkossa","")</f>
        <v/>
      </c>
      <c r="I352" s="256" t="str">
        <f>IF(Table_1[[#This Row],[SISÄLLÖN NIMI]]="","",1)</f>
        <v/>
      </c>
      <c r="J352" s="257"/>
      <c r="K352" s="250"/>
      <c r="L352" s="239">
        <f>Table_1[[#This Row],[Kävijämäärä a) lapset]]+Table_1[[#This Row],[Kävijämäärä b) aikuiset]]</f>
        <v>0</v>
      </c>
      <c r="M352" s="239">
        <f>IF(Table_1[[#This Row],[Kokonaiskävijämäärä]]&lt;1,0,SUM(Table_1[[#This Row],[Kävijämäärä a) lapset]]*Table_1[[#This Row],[Tapaamis-kerrat /osallistuja]]))</f>
        <v>0</v>
      </c>
      <c r="N352" s="239">
        <f>IF(Table_1[[#This Row],[Kokonaiskävijämäärä]]&lt;1,0,SUM(Table_1[[#This Row],[Kävijämäärä b) aikuiset]]*Table_1[[#This Row],[Tapaamis-kerrat /osallistuja]]))</f>
        <v>0</v>
      </c>
      <c r="O352" s="239">
        <f>IF(Table_1[[#This Row],[Kokonaiskävijämäärä]]&lt;1,0,Table_1[[#This Row],[Kokonaiskävijämäärä]]*Table_1[[#This Row],[Tapaamis-kerrat /osallistuja]])</f>
        <v>0</v>
      </c>
      <c r="P352" s="264"/>
      <c r="Q352" s="265"/>
    </row>
    <row r="353" spans="1:17" ht="15.75" customHeight="1" x14ac:dyDescent="0.25">
      <c r="A353" s="249"/>
      <c r="B353" s="250" t="str">
        <f>IF(Table_1[[#This Row],[SISÄLLÖN NIMI]]="","",1)</f>
        <v/>
      </c>
      <c r="C353" s="251"/>
      <c r="D353" s="252" t="s">
        <v>18</v>
      </c>
      <c r="E353" s="253" t="s">
        <v>18</v>
      </c>
      <c r="F353" s="254" t="s">
        <v>18</v>
      </c>
      <c r="G353" s="253" t="s">
        <v>18</v>
      </c>
      <c r="H353" s="255" t="str">
        <f>IF(Table_1[[#This Row],[TOTEUTUSTAPA]]="b) Verkossa","Verkossa","")</f>
        <v/>
      </c>
      <c r="I353" s="256" t="str">
        <f>IF(Table_1[[#This Row],[SISÄLLÖN NIMI]]="","",1)</f>
        <v/>
      </c>
      <c r="J353" s="257"/>
      <c r="K353" s="250"/>
      <c r="L353" s="239">
        <f>Table_1[[#This Row],[Kävijämäärä a) lapset]]+Table_1[[#This Row],[Kävijämäärä b) aikuiset]]</f>
        <v>0</v>
      </c>
      <c r="M353" s="239">
        <f>IF(Table_1[[#This Row],[Kokonaiskävijämäärä]]&lt;1,0,SUM(Table_1[[#This Row],[Kävijämäärä a) lapset]]*Table_1[[#This Row],[Tapaamis-kerrat /osallistuja]]))</f>
        <v>0</v>
      </c>
      <c r="N353" s="239">
        <f>IF(Table_1[[#This Row],[Kokonaiskävijämäärä]]&lt;1,0,SUM(Table_1[[#This Row],[Kävijämäärä b) aikuiset]]*Table_1[[#This Row],[Tapaamis-kerrat /osallistuja]]))</f>
        <v>0</v>
      </c>
      <c r="O353" s="239">
        <f>IF(Table_1[[#This Row],[Kokonaiskävijämäärä]]&lt;1,0,Table_1[[#This Row],[Kokonaiskävijämäärä]]*Table_1[[#This Row],[Tapaamis-kerrat /osallistuja]])</f>
        <v>0</v>
      </c>
      <c r="P353" s="264"/>
      <c r="Q353" s="265"/>
    </row>
    <row r="354" spans="1:17" ht="15.75" customHeight="1" x14ac:dyDescent="0.25">
      <c r="A354" s="249"/>
      <c r="B354" s="250" t="str">
        <f>IF(Table_1[[#This Row],[SISÄLLÖN NIMI]]="","",1)</f>
        <v/>
      </c>
      <c r="C354" s="251"/>
      <c r="D354" s="252" t="s">
        <v>18</v>
      </c>
      <c r="E354" s="253" t="s">
        <v>18</v>
      </c>
      <c r="F354" s="254" t="s">
        <v>18</v>
      </c>
      <c r="G354" s="253" t="s">
        <v>18</v>
      </c>
      <c r="H354" s="255" t="str">
        <f>IF(Table_1[[#This Row],[TOTEUTUSTAPA]]="b) Verkossa","Verkossa","")</f>
        <v/>
      </c>
      <c r="I354" s="256" t="str">
        <f>IF(Table_1[[#This Row],[SISÄLLÖN NIMI]]="","",1)</f>
        <v/>
      </c>
      <c r="J354" s="257"/>
      <c r="K354" s="250"/>
      <c r="L354" s="239">
        <f>Table_1[[#This Row],[Kävijämäärä a) lapset]]+Table_1[[#This Row],[Kävijämäärä b) aikuiset]]</f>
        <v>0</v>
      </c>
      <c r="M354" s="239">
        <f>IF(Table_1[[#This Row],[Kokonaiskävijämäärä]]&lt;1,0,SUM(Table_1[[#This Row],[Kävijämäärä a) lapset]]*Table_1[[#This Row],[Tapaamis-kerrat /osallistuja]]))</f>
        <v>0</v>
      </c>
      <c r="N354" s="239">
        <f>IF(Table_1[[#This Row],[Kokonaiskävijämäärä]]&lt;1,0,SUM(Table_1[[#This Row],[Kävijämäärä b) aikuiset]]*Table_1[[#This Row],[Tapaamis-kerrat /osallistuja]]))</f>
        <v>0</v>
      </c>
      <c r="O354" s="239">
        <f>IF(Table_1[[#This Row],[Kokonaiskävijämäärä]]&lt;1,0,Table_1[[#This Row],[Kokonaiskävijämäärä]]*Table_1[[#This Row],[Tapaamis-kerrat /osallistuja]])</f>
        <v>0</v>
      </c>
      <c r="P354" s="264"/>
      <c r="Q354" s="265"/>
    </row>
    <row r="355" spans="1:17" ht="15.75" customHeight="1" x14ac:dyDescent="0.25">
      <c r="A355" s="249"/>
      <c r="B355" s="250" t="str">
        <f>IF(Table_1[[#This Row],[SISÄLLÖN NIMI]]="","",1)</f>
        <v/>
      </c>
      <c r="C355" s="251"/>
      <c r="D355" s="252" t="s">
        <v>18</v>
      </c>
      <c r="E355" s="253" t="s">
        <v>18</v>
      </c>
      <c r="F355" s="254" t="s">
        <v>18</v>
      </c>
      <c r="G355" s="253" t="s">
        <v>18</v>
      </c>
      <c r="H355" s="255" t="str">
        <f>IF(Table_1[[#This Row],[TOTEUTUSTAPA]]="b) Verkossa","Verkossa","")</f>
        <v/>
      </c>
      <c r="I355" s="256" t="str">
        <f>IF(Table_1[[#This Row],[SISÄLLÖN NIMI]]="","",1)</f>
        <v/>
      </c>
      <c r="J355" s="257"/>
      <c r="K355" s="250"/>
      <c r="L355" s="239">
        <f>Table_1[[#This Row],[Kävijämäärä a) lapset]]+Table_1[[#This Row],[Kävijämäärä b) aikuiset]]</f>
        <v>0</v>
      </c>
      <c r="M355" s="239">
        <f>IF(Table_1[[#This Row],[Kokonaiskävijämäärä]]&lt;1,0,SUM(Table_1[[#This Row],[Kävijämäärä a) lapset]]*Table_1[[#This Row],[Tapaamis-kerrat /osallistuja]]))</f>
        <v>0</v>
      </c>
      <c r="N355" s="239">
        <f>IF(Table_1[[#This Row],[Kokonaiskävijämäärä]]&lt;1,0,SUM(Table_1[[#This Row],[Kävijämäärä b) aikuiset]]*Table_1[[#This Row],[Tapaamis-kerrat /osallistuja]]))</f>
        <v>0</v>
      </c>
      <c r="O355" s="239">
        <f>IF(Table_1[[#This Row],[Kokonaiskävijämäärä]]&lt;1,0,Table_1[[#This Row],[Kokonaiskävijämäärä]]*Table_1[[#This Row],[Tapaamis-kerrat /osallistuja]])</f>
        <v>0</v>
      </c>
      <c r="P355" s="264"/>
      <c r="Q355" s="265"/>
    </row>
    <row r="356" spans="1:17" ht="15.75" customHeight="1" x14ac:dyDescent="0.25">
      <c r="A356" s="249"/>
      <c r="B356" s="250" t="str">
        <f>IF(Table_1[[#This Row],[SISÄLLÖN NIMI]]="","",1)</f>
        <v/>
      </c>
      <c r="C356" s="251"/>
      <c r="D356" s="252" t="s">
        <v>18</v>
      </c>
      <c r="E356" s="253" t="s">
        <v>18</v>
      </c>
      <c r="F356" s="254" t="s">
        <v>18</v>
      </c>
      <c r="G356" s="253" t="s">
        <v>18</v>
      </c>
      <c r="H356" s="255" t="str">
        <f>IF(Table_1[[#This Row],[TOTEUTUSTAPA]]="b) Verkossa","Verkossa","")</f>
        <v/>
      </c>
      <c r="I356" s="256" t="str">
        <f>IF(Table_1[[#This Row],[SISÄLLÖN NIMI]]="","",1)</f>
        <v/>
      </c>
      <c r="J356" s="257"/>
      <c r="K356" s="250"/>
      <c r="L356" s="239">
        <f>Table_1[[#This Row],[Kävijämäärä a) lapset]]+Table_1[[#This Row],[Kävijämäärä b) aikuiset]]</f>
        <v>0</v>
      </c>
      <c r="M356" s="239">
        <f>IF(Table_1[[#This Row],[Kokonaiskävijämäärä]]&lt;1,0,SUM(Table_1[[#This Row],[Kävijämäärä a) lapset]]*Table_1[[#This Row],[Tapaamis-kerrat /osallistuja]]))</f>
        <v>0</v>
      </c>
      <c r="N356" s="239">
        <f>IF(Table_1[[#This Row],[Kokonaiskävijämäärä]]&lt;1,0,SUM(Table_1[[#This Row],[Kävijämäärä b) aikuiset]]*Table_1[[#This Row],[Tapaamis-kerrat /osallistuja]]))</f>
        <v>0</v>
      </c>
      <c r="O356" s="239">
        <f>IF(Table_1[[#This Row],[Kokonaiskävijämäärä]]&lt;1,0,Table_1[[#This Row],[Kokonaiskävijämäärä]]*Table_1[[#This Row],[Tapaamis-kerrat /osallistuja]])</f>
        <v>0</v>
      </c>
      <c r="P356" s="264"/>
      <c r="Q356" s="265"/>
    </row>
    <row r="357" spans="1:17" ht="15.75" customHeight="1" x14ac:dyDescent="0.25">
      <c r="A357" s="249"/>
      <c r="B357" s="250" t="str">
        <f>IF(Table_1[[#This Row],[SISÄLLÖN NIMI]]="","",1)</f>
        <v/>
      </c>
      <c r="C357" s="251"/>
      <c r="D357" s="252" t="s">
        <v>18</v>
      </c>
      <c r="E357" s="253" t="s">
        <v>18</v>
      </c>
      <c r="F357" s="254" t="s">
        <v>18</v>
      </c>
      <c r="G357" s="253" t="s">
        <v>18</v>
      </c>
      <c r="H357" s="255" t="str">
        <f>IF(Table_1[[#This Row],[TOTEUTUSTAPA]]="b) Verkossa","Verkossa","")</f>
        <v/>
      </c>
      <c r="I357" s="256" t="str">
        <f>IF(Table_1[[#This Row],[SISÄLLÖN NIMI]]="","",1)</f>
        <v/>
      </c>
      <c r="J357" s="257"/>
      <c r="K357" s="250"/>
      <c r="L357" s="239">
        <f>Table_1[[#This Row],[Kävijämäärä a) lapset]]+Table_1[[#This Row],[Kävijämäärä b) aikuiset]]</f>
        <v>0</v>
      </c>
      <c r="M357" s="239">
        <f>IF(Table_1[[#This Row],[Kokonaiskävijämäärä]]&lt;1,0,SUM(Table_1[[#This Row],[Kävijämäärä a) lapset]]*Table_1[[#This Row],[Tapaamis-kerrat /osallistuja]]))</f>
        <v>0</v>
      </c>
      <c r="N357" s="239">
        <f>IF(Table_1[[#This Row],[Kokonaiskävijämäärä]]&lt;1,0,SUM(Table_1[[#This Row],[Kävijämäärä b) aikuiset]]*Table_1[[#This Row],[Tapaamis-kerrat /osallistuja]]))</f>
        <v>0</v>
      </c>
      <c r="O357" s="239">
        <f>IF(Table_1[[#This Row],[Kokonaiskävijämäärä]]&lt;1,0,Table_1[[#This Row],[Kokonaiskävijämäärä]]*Table_1[[#This Row],[Tapaamis-kerrat /osallistuja]])</f>
        <v>0</v>
      </c>
      <c r="P357" s="264"/>
      <c r="Q357" s="265"/>
    </row>
    <row r="358" spans="1:17" ht="15.75" customHeight="1" x14ac:dyDescent="0.25">
      <c r="A358" s="249"/>
      <c r="B358" s="250" t="str">
        <f>IF(Table_1[[#This Row],[SISÄLLÖN NIMI]]="","",1)</f>
        <v/>
      </c>
      <c r="C358" s="251"/>
      <c r="D358" s="252" t="s">
        <v>18</v>
      </c>
      <c r="E358" s="253" t="s">
        <v>18</v>
      </c>
      <c r="F358" s="254" t="s">
        <v>18</v>
      </c>
      <c r="G358" s="253" t="s">
        <v>18</v>
      </c>
      <c r="H358" s="255" t="str">
        <f>IF(Table_1[[#This Row],[TOTEUTUSTAPA]]="b) Verkossa","Verkossa","")</f>
        <v/>
      </c>
      <c r="I358" s="256" t="str">
        <f>IF(Table_1[[#This Row],[SISÄLLÖN NIMI]]="","",1)</f>
        <v/>
      </c>
      <c r="J358" s="257"/>
      <c r="K358" s="250"/>
      <c r="L358" s="239">
        <f>Table_1[[#This Row],[Kävijämäärä a) lapset]]+Table_1[[#This Row],[Kävijämäärä b) aikuiset]]</f>
        <v>0</v>
      </c>
      <c r="M358" s="239">
        <f>IF(Table_1[[#This Row],[Kokonaiskävijämäärä]]&lt;1,0,SUM(Table_1[[#This Row],[Kävijämäärä a) lapset]]*Table_1[[#This Row],[Tapaamis-kerrat /osallistuja]]))</f>
        <v>0</v>
      </c>
      <c r="N358" s="239">
        <f>IF(Table_1[[#This Row],[Kokonaiskävijämäärä]]&lt;1,0,SUM(Table_1[[#This Row],[Kävijämäärä b) aikuiset]]*Table_1[[#This Row],[Tapaamis-kerrat /osallistuja]]))</f>
        <v>0</v>
      </c>
      <c r="O358" s="239">
        <f>IF(Table_1[[#This Row],[Kokonaiskävijämäärä]]&lt;1,0,Table_1[[#This Row],[Kokonaiskävijämäärä]]*Table_1[[#This Row],[Tapaamis-kerrat /osallistuja]])</f>
        <v>0</v>
      </c>
      <c r="P358" s="264"/>
      <c r="Q358" s="265"/>
    </row>
    <row r="359" spans="1:17" ht="15.75" customHeight="1" x14ac:dyDescent="0.25">
      <c r="A359" s="249"/>
      <c r="B359" s="250" t="str">
        <f>IF(Table_1[[#This Row],[SISÄLLÖN NIMI]]="","",1)</f>
        <v/>
      </c>
      <c r="C359" s="251"/>
      <c r="D359" s="252" t="s">
        <v>18</v>
      </c>
      <c r="E359" s="253" t="s">
        <v>18</v>
      </c>
      <c r="F359" s="254" t="s">
        <v>18</v>
      </c>
      <c r="G359" s="253" t="s">
        <v>18</v>
      </c>
      <c r="H359" s="255" t="str">
        <f>IF(Table_1[[#This Row],[TOTEUTUSTAPA]]="b) Verkossa","Verkossa","")</f>
        <v/>
      </c>
      <c r="I359" s="256" t="str">
        <f>IF(Table_1[[#This Row],[SISÄLLÖN NIMI]]="","",1)</f>
        <v/>
      </c>
      <c r="J359" s="257"/>
      <c r="K359" s="250"/>
      <c r="L359" s="239">
        <f>Table_1[[#This Row],[Kävijämäärä a) lapset]]+Table_1[[#This Row],[Kävijämäärä b) aikuiset]]</f>
        <v>0</v>
      </c>
      <c r="M359" s="239">
        <f>IF(Table_1[[#This Row],[Kokonaiskävijämäärä]]&lt;1,0,SUM(Table_1[[#This Row],[Kävijämäärä a) lapset]]*Table_1[[#This Row],[Tapaamis-kerrat /osallistuja]]))</f>
        <v>0</v>
      </c>
      <c r="N359" s="239">
        <f>IF(Table_1[[#This Row],[Kokonaiskävijämäärä]]&lt;1,0,SUM(Table_1[[#This Row],[Kävijämäärä b) aikuiset]]*Table_1[[#This Row],[Tapaamis-kerrat /osallistuja]]))</f>
        <v>0</v>
      </c>
      <c r="O359" s="239">
        <f>IF(Table_1[[#This Row],[Kokonaiskävijämäärä]]&lt;1,0,Table_1[[#This Row],[Kokonaiskävijämäärä]]*Table_1[[#This Row],[Tapaamis-kerrat /osallistuja]])</f>
        <v>0</v>
      </c>
      <c r="P359" s="264"/>
      <c r="Q359" s="265"/>
    </row>
    <row r="360" spans="1:17" ht="15.75" customHeight="1" x14ac:dyDescent="0.25">
      <c r="A360" s="249"/>
      <c r="B360" s="250" t="str">
        <f>IF(Table_1[[#This Row],[SISÄLLÖN NIMI]]="","",1)</f>
        <v/>
      </c>
      <c r="C360" s="251"/>
      <c r="D360" s="252" t="s">
        <v>18</v>
      </c>
      <c r="E360" s="253" t="s">
        <v>18</v>
      </c>
      <c r="F360" s="254" t="s">
        <v>18</v>
      </c>
      <c r="G360" s="253" t="s">
        <v>18</v>
      </c>
      <c r="H360" s="255" t="str">
        <f>IF(Table_1[[#This Row],[TOTEUTUSTAPA]]="b) Verkossa","Verkossa","")</f>
        <v/>
      </c>
      <c r="I360" s="256" t="str">
        <f>IF(Table_1[[#This Row],[SISÄLLÖN NIMI]]="","",1)</f>
        <v/>
      </c>
      <c r="J360" s="257"/>
      <c r="K360" s="250"/>
      <c r="L360" s="239">
        <f>Table_1[[#This Row],[Kävijämäärä a) lapset]]+Table_1[[#This Row],[Kävijämäärä b) aikuiset]]</f>
        <v>0</v>
      </c>
      <c r="M360" s="239">
        <f>IF(Table_1[[#This Row],[Kokonaiskävijämäärä]]&lt;1,0,SUM(Table_1[[#This Row],[Kävijämäärä a) lapset]]*Table_1[[#This Row],[Tapaamis-kerrat /osallistuja]]))</f>
        <v>0</v>
      </c>
      <c r="N360" s="239">
        <f>IF(Table_1[[#This Row],[Kokonaiskävijämäärä]]&lt;1,0,SUM(Table_1[[#This Row],[Kävijämäärä b) aikuiset]]*Table_1[[#This Row],[Tapaamis-kerrat /osallistuja]]))</f>
        <v>0</v>
      </c>
      <c r="O360" s="239">
        <f>IF(Table_1[[#This Row],[Kokonaiskävijämäärä]]&lt;1,0,Table_1[[#This Row],[Kokonaiskävijämäärä]]*Table_1[[#This Row],[Tapaamis-kerrat /osallistuja]])</f>
        <v>0</v>
      </c>
      <c r="P360" s="264"/>
      <c r="Q360" s="265"/>
    </row>
    <row r="361" spans="1:17" ht="15.75" customHeight="1" x14ac:dyDescent="0.25">
      <c r="A361" s="249"/>
      <c r="B361" s="250" t="str">
        <f>IF(Table_1[[#This Row],[SISÄLLÖN NIMI]]="","",1)</f>
        <v/>
      </c>
      <c r="C361" s="251"/>
      <c r="D361" s="252" t="s">
        <v>18</v>
      </c>
      <c r="E361" s="253" t="s">
        <v>18</v>
      </c>
      <c r="F361" s="254" t="s">
        <v>18</v>
      </c>
      <c r="G361" s="253" t="s">
        <v>18</v>
      </c>
      <c r="H361" s="255" t="str">
        <f>IF(Table_1[[#This Row],[TOTEUTUSTAPA]]="b) Verkossa","Verkossa","")</f>
        <v/>
      </c>
      <c r="I361" s="256" t="str">
        <f>IF(Table_1[[#This Row],[SISÄLLÖN NIMI]]="","",1)</f>
        <v/>
      </c>
      <c r="J361" s="257"/>
      <c r="K361" s="250"/>
      <c r="L361" s="239">
        <f>Table_1[[#This Row],[Kävijämäärä a) lapset]]+Table_1[[#This Row],[Kävijämäärä b) aikuiset]]</f>
        <v>0</v>
      </c>
      <c r="M361" s="239">
        <f>IF(Table_1[[#This Row],[Kokonaiskävijämäärä]]&lt;1,0,SUM(Table_1[[#This Row],[Kävijämäärä a) lapset]]*Table_1[[#This Row],[Tapaamis-kerrat /osallistuja]]))</f>
        <v>0</v>
      </c>
      <c r="N361" s="239">
        <f>IF(Table_1[[#This Row],[Kokonaiskävijämäärä]]&lt;1,0,SUM(Table_1[[#This Row],[Kävijämäärä b) aikuiset]]*Table_1[[#This Row],[Tapaamis-kerrat /osallistuja]]))</f>
        <v>0</v>
      </c>
      <c r="O361" s="239">
        <f>IF(Table_1[[#This Row],[Kokonaiskävijämäärä]]&lt;1,0,Table_1[[#This Row],[Kokonaiskävijämäärä]]*Table_1[[#This Row],[Tapaamis-kerrat /osallistuja]])</f>
        <v>0</v>
      </c>
      <c r="P361" s="264"/>
      <c r="Q361" s="265"/>
    </row>
    <row r="362" spans="1:17" ht="15.75" customHeight="1" x14ac:dyDescent="0.25">
      <c r="A362" s="249"/>
      <c r="B362" s="250" t="str">
        <f>IF(Table_1[[#This Row],[SISÄLLÖN NIMI]]="","",1)</f>
        <v/>
      </c>
      <c r="C362" s="251"/>
      <c r="D362" s="252" t="s">
        <v>18</v>
      </c>
      <c r="E362" s="253" t="s">
        <v>18</v>
      </c>
      <c r="F362" s="254" t="s">
        <v>18</v>
      </c>
      <c r="G362" s="253" t="s">
        <v>18</v>
      </c>
      <c r="H362" s="255" t="str">
        <f>IF(Table_1[[#This Row],[TOTEUTUSTAPA]]="b) Verkossa","Verkossa","")</f>
        <v/>
      </c>
      <c r="I362" s="256" t="str">
        <f>IF(Table_1[[#This Row],[SISÄLLÖN NIMI]]="","",1)</f>
        <v/>
      </c>
      <c r="J362" s="257"/>
      <c r="K362" s="250"/>
      <c r="L362" s="239">
        <f>Table_1[[#This Row],[Kävijämäärä a) lapset]]+Table_1[[#This Row],[Kävijämäärä b) aikuiset]]</f>
        <v>0</v>
      </c>
      <c r="M362" s="239">
        <f>IF(Table_1[[#This Row],[Kokonaiskävijämäärä]]&lt;1,0,SUM(Table_1[[#This Row],[Kävijämäärä a) lapset]]*Table_1[[#This Row],[Tapaamis-kerrat /osallistuja]]))</f>
        <v>0</v>
      </c>
      <c r="N362" s="239">
        <f>IF(Table_1[[#This Row],[Kokonaiskävijämäärä]]&lt;1,0,SUM(Table_1[[#This Row],[Kävijämäärä b) aikuiset]]*Table_1[[#This Row],[Tapaamis-kerrat /osallistuja]]))</f>
        <v>0</v>
      </c>
      <c r="O362" s="239">
        <f>IF(Table_1[[#This Row],[Kokonaiskävijämäärä]]&lt;1,0,Table_1[[#This Row],[Kokonaiskävijämäärä]]*Table_1[[#This Row],[Tapaamis-kerrat /osallistuja]])</f>
        <v>0</v>
      </c>
      <c r="P362" s="264"/>
      <c r="Q362" s="265"/>
    </row>
    <row r="363" spans="1:17" ht="15.75" customHeight="1" x14ac:dyDescent="0.25">
      <c r="A363" s="249"/>
      <c r="B363" s="250" t="str">
        <f>IF(Table_1[[#This Row],[SISÄLLÖN NIMI]]="","",1)</f>
        <v/>
      </c>
      <c r="C363" s="251"/>
      <c r="D363" s="252" t="s">
        <v>18</v>
      </c>
      <c r="E363" s="253" t="s">
        <v>18</v>
      </c>
      <c r="F363" s="254" t="s">
        <v>18</v>
      </c>
      <c r="G363" s="253" t="s">
        <v>18</v>
      </c>
      <c r="H363" s="255" t="str">
        <f>IF(Table_1[[#This Row],[TOTEUTUSTAPA]]="b) Verkossa","Verkossa","")</f>
        <v/>
      </c>
      <c r="I363" s="256" t="str">
        <f>IF(Table_1[[#This Row],[SISÄLLÖN NIMI]]="","",1)</f>
        <v/>
      </c>
      <c r="J363" s="257"/>
      <c r="K363" s="250"/>
      <c r="L363" s="239">
        <f>Table_1[[#This Row],[Kävijämäärä a) lapset]]+Table_1[[#This Row],[Kävijämäärä b) aikuiset]]</f>
        <v>0</v>
      </c>
      <c r="M363" s="239">
        <f>IF(Table_1[[#This Row],[Kokonaiskävijämäärä]]&lt;1,0,SUM(Table_1[[#This Row],[Kävijämäärä a) lapset]]*Table_1[[#This Row],[Tapaamis-kerrat /osallistuja]]))</f>
        <v>0</v>
      </c>
      <c r="N363" s="239">
        <f>IF(Table_1[[#This Row],[Kokonaiskävijämäärä]]&lt;1,0,SUM(Table_1[[#This Row],[Kävijämäärä b) aikuiset]]*Table_1[[#This Row],[Tapaamis-kerrat /osallistuja]]))</f>
        <v>0</v>
      </c>
      <c r="O363" s="239">
        <f>IF(Table_1[[#This Row],[Kokonaiskävijämäärä]]&lt;1,0,Table_1[[#This Row],[Kokonaiskävijämäärä]]*Table_1[[#This Row],[Tapaamis-kerrat /osallistuja]])</f>
        <v>0</v>
      </c>
      <c r="P363" s="264"/>
      <c r="Q363" s="265"/>
    </row>
    <row r="364" spans="1:17" ht="15.75" customHeight="1" x14ac:dyDescent="0.25">
      <c r="A364" s="249"/>
      <c r="B364" s="250" t="str">
        <f>IF(Table_1[[#This Row],[SISÄLLÖN NIMI]]="","",1)</f>
        <v/>
      </c>
      <c r="C364" s="251"/>
      <c r="D364" s="252" t="s">
        <v>18</v>
      </c>
      <c r="E364" s="253" t="s">
        <v>18</v>
      </c>
      <c r="F364" s="254" t="s">
        <v>18</v>
      </c>
      <c r="G364" s="253" t="s">
        <v>18</v>
      </c>
      <c r="H364" s="255" t="str">
        <f>IF(Table_1[[#This Row],[TOTEUTUSTAPA]]="b) Verkossa","Verkossa","")</f>
        <v/>
      </c>
      <c r="I364" s="256" t="str">
        <f>IF(Table_1[[#This Row],[SISÄLLÖN NIMI]]="","",1)</f>
        <v/>
      </c>
      <c r="J364" s="257"/>
      <c r="K364" s="250"/>
      <c r="L364" s="239">
        <f>Table_1[[#This Row],[Kävijämäärä a) lapset]]+Table_1[[#This Row],[Kävijämäärä b) aikuiset]]</f>
        <v>0</v>
      </c>
      <c r="M364" s="239">
        <f>IF(Table_1[[#This Row],[Kokonaiskävijämäärä]]&lt;1,0,SUM(Table_1[[#This Row],[Kävijämäärä a) lapset]]*Table_1[[#This Row],[Tapaamis-kerrat /osallistuja]]))</f>
        <v>0</v>
      </c>
      <c r="N364" s="239">
        <f>IF(Table_1[[#This Row],[Kokonaiskävijämäärä]]&lt;1,0,SUM(Table_1[[#This Row],[Kävijämäärä b) aikuiset]]*Table_1[[#This Row],[Tapaamis-kerrat /osallistuja]]))</f>
        <v>0</v>
      </c>
      <c r="O364" s="239">
        <f>IF(Table_1[[#This Row],[Kokonaiskävijämäärä]]&lt;1,0,Table_1[[#This Row],[Kokonaiskävijämäärä]]*Table_1[[#This Row],[Tapaamis-kerrat /osallistuja]])</f>
        <v>0</v>
      </c>
      <c r="P364" s="264"/>
      <c r="Q364" s="265"/>
    </row>
    <row r="365" spans="1:17" ht="15.75" customHeight="1" x14ac:dyDescent="0.25">
      <c r="A365" s="249"/>
      <c r="B365" s="250" t="str">
        <f>IF(Table_1[[#This Row],[SISÄLLÖN NIMI]]="","",1)</f>
        <v/>
      </c>
      <c r="C365" s="251"/>
      <c r="D365" s="252" t="s">
        <v>18</v>
      </c>
      <c r="E365" s="253" t="s">
        <v>18</v>
      </c>
      <c r="F365" s="254" t="s">
        <v>18</v>
      </c>
      <c r="G365" s="253" t="s">
        <v>18</v>
      </c>
      <c r="H365" s="255" t="str">
        <f>IF(Table_1[[#This Row],[TOTEUTUSTAPA]]="b) Verkossa","Verkossa","")</f>
        <v/>
      </c>
      <c r="I365" s="256" t="str">
        <f>IF(Table_1[[#This Row],[SISÄLLÖN NIMI]]="","",1)</f>
        <v/>
      </c>
      <c r="J365" s="257"/>
      <c r="K365" s="250"/>
      <c r="L365" s="239">
        <f>Table_1[[#This Row],[Kävijämäärä a) lapset]]+Table_1[[#This Row],[Kävijämäärä b) aikuiset]]</f>
        <v>0</v>
      </c>
      <c r="M365" s="239">
        <f>IF(Table_1[[#This Row],[Kokonaiskävijämäärä]]&lt;1,0,SUM(Table_1[[#This Row],[Kävijämäärä a) lapset]]*Table_1[[#This Row],[Tapaamis-kerrat /osallistuja]]))</f>
        <v>0</v>
      </c>
      <c r="N365" s="239">
        <f>IF(Table_1[[#This Row],[Kokonaiskävijämäärä]]&lt;1,0,SUM(Table_1[[#This Row],[Kävijämäärä b) aikuiset]]*Table_1[[#This Row],[Tapaamis-kerrat /osallistuja]]))</f>
        <v>0</v>
      </c>
      <c r="O365" s="239">
        <f>IF(Table_1[[#This Row],[Kokonaiskävijämäärä]]&lt;1,0,Table_1[[#This Row],[Kokonaiskävijämäärä]]*Table_1[[#This Row],[Tapaamis-kerrat /osallistuja]])</f>
        <v>0</v>
      </c>
      <c r="P365" s="264"/>
      <c r="Q365" s="265"/>
    </row>
    <row r="366" spans="1:17" ht="15.75" customHeight="1" x14ac:dyDescent="0.25">
      <c r="A366" s="249"/>
      <c r="B366" s="250" t="str">
        <f>IF(Table_1[[#This Row],[SISÄLLÖN NIMI]]="","",1)</f>
        <v/>
      </c>
      <c r="C366" s="251"/>
      <c r="D366" s="252" t="s">
        <v>18</v>
      </c>
      <c r="E366" s="253" t="s">
        <v>18</v>
      </c>
      <c r="F366" s="254" t="s">
        <v>18</v>
      </c>
      <c r="G366" s="253" t="s">
        <v>18</v>
      </c>
      <c r="H366" s="255" t="str">
        <f>IF(Table_1[[#This Row],[TOTEUTUSTAPA]]="b) Verkossa","Verkossa","")</f>
        <v/>
      </c>
      <c r="I366" s="256" t="str">
        <f>IF(Table_1[[#This Row],[SISÄLLÖN NIMI]]="","",1)</f>
        <v/>
      </c>
      <c r="J366" s="257"/>
      <c r="K366" s="250"/>
      <c r="L366" s="239">
        <f>Table_1[[#This Row],[Kävijämäärä a) lapset]]+Table_1[[#This Row],[Kävijämäärä b) aikuiset]]</f>
        <v>0</v>
      </c>
      <c r="M366" s="239">
        <f>IF(Table_1[[#This Row],[Kokonaiskävijämäärä]]&lt;1,0,SUM(Table_1[[#This Row],[Kävijämäärä a) lapset]]*Table_1[[#This Row],[Tapaamis-kerrat /osallistuja]]))</f>
        <v>0</v>
      </c>
      <c r="N366" s="239">
        <f>IF(Table_1[[#This Row],[Kokonaiskävijämäärä]]&lt;1,0,SUM(Table_1[[#This Row],[Kävijämäärä b) aikuiset]]*Table_1[[#This Row],[Tapaamis-kerrat /osallistuja]]))</f>
        <v>0</v>
      </c>
      <c r="O366" s="239">
        <f>IF(Table_1[[#This Row],[Kokonaiskävijämäärä]]&lt;1,0,Table_1[[#This Row],[Kokonaiskävijämäärä]]*Table_1[[#This Row],[Tapaamis-kerrat /osallistuja]])</f>
        <v>0</v>
      </c>
      <c r="P366" s="264"/>
      <c r="Q366" s="265"/>
    </row>
    <row r="367" spans="1:17" ht="15.75" customHeight="1" x14ac:dyDescent="0.25">
      <c r="A367" s="249"/>
      <c r="B367" s="250" t="str">
        <f>IF(Table_1[[#This Row],[SISÄLLÖN NIMI]]="","",1)</f>
        <v/>
      </c>
      <c r="C367" s="251"/>
      <c r="D367" s="252" t="s">
        <v>18</v>
      </c>
      <c r="E367" s="253" t="s">
        <v>18</v>
      </c>
      <c r="F367" s="254" t="s">
        <v>18</v>
      </c>
      <c r="G367" s="253" t="s">
        <v>18</v>
      </c>
      <c r="H367" s="255" t="str">
        <f>IF(Table_1[[#This Row],[TOTEUTUSTAPA]]="b) Verkossa","Verkossa","")</f>
        <v/>
      </c>
      <c r="I367" s="256" t="str">
        <f>IF(Table_1[[#This Row],[SISÄLLÖN NIMI]]="","",1)</f>
        <v/>
      </c>
      <c r="J367" s="257"/>
      <c r="K367" s="250"/>
      <c r="L367" s="239">
        <f>Table_1[[#This Row],[Kävijämäärä a) lapset]]+Table_1[[#This Row],[Kävijämäärä b) aikuiset]]</f>
        <v>0</v>
      </c>
      <c r="M367" s="239">
        <f>IF(Table_1[[#This Row],[Kokonaiskävijämäärä]]&lt;1,0,SUM(Table_1[[#This Row],[Kävijämäärä a) lapset]]*Table_1[[#This Row],[Tapaamis-kerrat /osallistuja]]))</f>
        <v>0</v>
      </c>
      <c r="N367" s="239">
        <f>IF(Table_1[[#This Row],[Kokonaiskävijämäärä]]&lt;1,0,SUM(Table_1[[#This Row],[Kävijämäärä b) aikuiset]]*Table_1[[#This Row],[Tapaamis-kerrat /osallistuja]]))</f>
        <v>0</v>
      </c>
      <c r="O367" s="239">
        <f>IF(Table_1[[#This Row],[Kokonaiskävijämäärä]]&lt;1,0,Table_1[[#This Row],[Kokonaiskävijämäärä]]*Table_1[[#This Row],[Tapaamis-kerrat /osallistuja]])</f>
        <v>0</v>
      </c>
      <c r="P367" s="264"/>
      <c r="Q367" s="265"/>
    </row>
    <row r="368" spans="1:17" ht="15.75" customHeight="1" x14ac:dyDescent="0.25">
      <c r="A368" s="249"/>
      <c r="B368" s="250" t="str">
        <f>IF(Table_1[[#This Row],[SISÄLLÖN NIMI]]="","",1)</f>
        <v/>
      </c>
      <c r="C368" s="251"/>
      <c r="D368" s="252" t="s">
        <v>18</v>
      </c>
      <c r="E368" s="253" t="s">
        <v>18</v>
      </c>
      <c r="F368" s="254" t="s">
        <v>18</v>
      </c>
      <c r="G368" s="253" t="s">
        <v>18</v>
      </c>
      <c r="H368" s="255" t="str">
        <f>IF(Table_1[[#This Row],[TOTEUTUSTAPA]]="b) Verkossa","Verkossa","")</f>
        <v/>
      </c>
      <c r="I368" s="256" t="str">
        <f>IF(Table_1[[#This Row],[SISÄLLÖN NIMI]]="","",1)</f>
        <v/>
      </c>
      <c r="J368" s="257"/>
      <c r="K368" s="250"/>
      <c r="L368" s="239">
        <f>Table_1[[#This Row],[Kävijämäärä a) lapset]]+Table_1[[#This Row],[Kävijämäärä b) aikuiset]]</f>
        <v>0</v>
      </c>
      <c r="M368" s="239">
        <f>IF(Table_1[[#This Row],[Kokonaiskävijämäärä]]&lt;1,0,SUM(Table_1[[#This Row],[Kävijämäärä a) lapset]]*Table_1[[#This Row],[Tapaamis-kerrat /osallistuja]]))</f>
        <v>0</v>
      </c>
      <c r="N368" s="239">
        <f>IF(Table_1[[#This Row],[Kokonaiskävijämäärä]]&lt;1,0,SUM(Table_1[[#This Row],[Kävijämäärä b) aikuiset]]*Table_1[[#This Row],[Tapaamis-kerrat /osallistuja]]))</f>
        <v>0</v>
      </c>
      <c r="O368" s="239">
        <f>IF(Table_1[[#This Row],[Kokonaiskävijämäärä]]&lt;1,0,Table_1[[#This Row],[Kokonaiskävijämäärä]]*Table_1[[#This Row],[Tapaamis-kerrat /osallistuja]])</f>
        <v>0</v>
      </c>
      <c r="P368" s="264"/>
      <c r="Q368" s="265"/>
    </row>
    <row r="369" spans="1:17" ht="15.75" customHeight="1" x14ac:dyDescent="0.25">
      <c r="A369" s="249"/>
      <c r="B369" s="250" t="str">
        <f>IF(Table_1[[#This Row],[SISÄLLÖN NIMI]]="","",1)</f>
        <v/>
      </c>
      <c r="C369" s="251"/>
      <c r="D369" s="252" t="s">
        <v>18</v>
      </c>
      <c r="E369" s="253" t="s">
        <v>18</v>
      </c>
      <c r="F369" s="254" t="s">
        <v>18</v>
      </c>
      <c r="G369" s="253" t="s">
        <v>18</v>
      </c>
      <c r="H369" s="255" t="str">
        <f>IF(Table_1[[#This Row],[TOTEUTUSTAPA]]="b) Verkossa","Verkossa","")</f>
        <v/>
      </c>
      <c r="I369" s="256" t="str">
        <f>IF(Table_1[[#This Row],[SISÄLLÖN NIMI]]="","",1)</f>
        <v/>
      </c>
      <c r="J369" s="257"/>
      <c r="K369" s="250"/>
      <c r="L369" s="239">
        <f>Table_1[[#This Row],[Kävijämäärä a) lapset]]+Table_1[[#This Row],[Kävijämäärä b) aikuiset]]</f>
        <v>0</v>
      </c>
      <c r="M369" s="239">
        <f>IF(Table_1[[#This Row],[Kokonaiskävijämäärä]]&lt;1,0,SUM(Table_1[[#This Row],[Kävijämäärä a) lapset]]*Table_1[[#This Row],[Tapaamis-kerrat /osallistuja]]))</f>
        <v>0</v>
      </c>
      <c r="N369" s="239">
        <f>IF(Table_1[[#This Row],[Kokonaiskävijämäärä]]&lt;1,0,SUM(Table_1[[#This Row],[Kävijämäärä b) aikuiset]]*Table_1[[#This Row],[Tapaamis-kerrat /osallistuja]]))</f>
        <v>0</v>
      </c>
      <c r="O369" s="239">
        <f>IF(Table_1[[#This Row],[Kokonaiskävijämäärä]]&lt;1,0,Table_1[[#This Row],[Kokonaiskävijämäärä]]*Table_1[[#This Row],[Tapaamis-kerrat /osallistuja]])</f>
        <v>0</v>
      </c>
      <c r="P369" s="264"/>
      <c r="Q369" s="265"/>
    </row>
    <row r="370" spans="1:17" ht="15.75" customHeight="1" x14ac:dyDescent="0.25">
      <c r="A370" s="249"/>
      <c r="B370" s="250" t="str">
        <f>IF(Table_1[[#This Row],[SISÄLLÖN NIMI]]="","",1)</f>
        <v/>
      </c>
      <c r="C370" s="251"/>
      <c r="D370" s="252" t="s">
        <v>18</v>
      </c>
      <c r="E370" s="253" t="s">
        <v>18</v>
      </c>
      <c r="F370" s="254" t="s">
        <v>18</v>
      </c>
      <c r="G370" s="253" t="s">
        <v>18</v>
      </c>
      <c r="H370" s="255" t="str">
        <f>IF(Table_1[[#This Row],[TOTEUTUSTAPA]]="b) Verkossa","Verkossa","")</f>
        <v/>
      </c>
      <c r="I370" s="256" t="str">
        <f>IF(Table_1[[#This Row],[SISÄLLÖN NIMI]]="","",1)</f>
        <v/>
      </c>
      <c r="J370" s="257"/>
      <c r="K370" s="250"/>
      <c r="L370" s="239">
        <f>Table_1[[#This Row],[Kävijämäärä a) lapset]]+Table_1[[#This Row],[Kävijämäärä b) aikuiset]]</f>
        <v>0</v>
      </c>
      <c r="M370" s="239">
        <f>IF(Table_1[[#This Row],[Kokonaiskävijämäärä]]&lt;1,0,SUM(Table_1[[#This Row],[Kävijämäärä a) lapset]]*Table_1[[#This Row],[Tapaamis-kerrat /osallistuja]]))</f>
        <v>0</v>
      </c>
      <c r="N370" s="239">
        <f>IF(Table_1[[#This Row],[Kokonaiskävijämäärä]]&lt;1,0,SUM(Table_1[[#This Row],[Kävijämäärä b) aikuiset]]*Table_1[[#This Row],[Tapaamis-kerrat /osallistuja]]))</f>
        <v>0</v>
      </c>
      <c r="O370" s="239">
        <f>IF(Table_1[[#This Row],[Kokonaiskävijämäärä]]&lt;1,0,Table_1[[#This Row],[Kokonaiskävijämäärä]]*Table_1[[#This Row],[Tapaamis-kerrat /osallistuja]])</f>
        <v>0</v>
      </c>
      <c r="P370" s="264"/>
      <c r="Q370" s="265"/>
    </row>
    <row r="371" spans="1:17" ht="15.75" customHeight="1" x14ac:dyDescent="0.25">
      <c r="A371" s="249"/>
      <c r="B371" s="250" t="str">
        <f>IF(Table_1[[#This Row],[SISÄLLÖN NIMI]]="","",1)</f>
        <v/>
      </c>
      <c r="C371" s="251"/>
      <c r="D371" s="252" t="s">
        <v>18</v>
      </c>
      <c r="E371" s="253" t="s">
        <v>18</v>
      </c>
      <c r="F371" s="254" t="s">
        <v>18</v>
      </c>
      <c r="G371" s="253" t="s">
        <v>18</v>
      </c>
      <c r="H371" s="255" t="str">
        <f>IF(Table_1[[#This Row],[TOTEUTUSTAPA]]="b) Verkossa","Verkossa","")</f>
        <v/>
      </c>
      <c r="I371" s="256" t="str">
        <f>IF(Table_1[[#This Row],[SISÄLLÖN NIMI]]="","",1)</f>
        <v/>
      </c>
      <c r="J371" s="257"/>
      <c r="K371" s="250"/>
      <c r="L371" s="239">
        <f>Table_1[[#This Row],[Kävijämäärä a) lapset]]+Table_1[[#This Row],[Kävijämäärä b) aikuiset]]</f>
        <v>0</v>
      </c>
      <c r="M371" s="239">
        <f>IF(Table_1[[#This Row],[Kokonaiskävijämäärä]]&lt;1,0,SUM(Table_1[[#This Row],[Kävijämäärä a) lapset]]*Table_1[[#This Row],[Tapaamis-kerrat /osallistuja]]))</f>
        <v>0</v>
      </c>
      <c r="N371" s="239">
        <f>IF(Table_1[[#This Row],[Kokonaiskävijämäärä]]&lt;1,0,SUM(Table_1[[#This Row],[Kävijämäärä b) aikuiset]]*Table_1[[#This Row],[Tapaamis-kerrat /osallistuja]]))</f>
        <v>0</v>
      </c>
      <c r="O371" s="239">
        <f>IF(Table_1[[#This Row],[Kokonaiskävijämäärä]]&lt;1,0,Table_1[[#This Row],[Kokonaiskävijämäärä]]*Table_1[[#This Row],[Tapaamis-kerrat /osallistuja]])</f>
        <v>0</v>
      </c>
      <c r="P371" s="264"/>
      <c r="Q371" s="265"/>
    </row>
    <row r="372" spans="1:17" ht="15.75" customHeight="1" x14ac:dyDescent="0.25">
      <c r="A372" s="249"/>
      <c r="B372" s="250" t="str">
        <f>IF(Table_1[[#This Row],[SISÄLLÖN NIMI]]="","",1)</f>
        <v/>
      </c>
      <c r="C372" s="251"/>
      <c r="D372" s="252" t="s">
        <v>18</v>
      </c>
      <c r="E372" s="253" t="s">
        <v>18</v>
      </c>
      <c r="F372" s="254" t="s">
        <v>18</v>
      </c>
      <c r="G372" s="253" t="s">
        <v>18</v>
      </c>
      <c r="H372" s="255" t="str">
        <f>IF(Table_1[[#This Row],[TOTEUTUSTAPA]]="b) Verkossa","Verkossa","")</f>
        <v/>
      </c>
      <c r="I372" s="256" t="str">
        <f>IF(Table_1[[#This Row],[SISÄLLÖN NIMI]]="","",1)</f>
        <v/>
      </c>
      <c r="J372" s="257"/>
      <c r="K372" s="250"/>
      <c r="L372" s="239">
        <f>Table_1[[#This Row],[Kävijämäärä a) lapset]]+Table_1[[#This Row],[Kävijämäärä b) aikuiset]]</f>
        <v>0</v>
      </c>
      <c r="M372" s="239">
        <f>IF(Table_1[[#This Row],[Kokonaiskävijämäärä]]&lt;1,0,SUM(Table_1[[#This Row],[Kävijämäärä a) lapset]]*Table_1[[#This Row],[Tapaamis-kerrat /osallistuja]]))</f>
        <v>0</v>
      </c>
      <c r="N372" s="239">
        <f>IF(Table_1[[#This Row],[Kokonaiskävijämäärä]]&lt;1,0,SUM(Table_1[[#This Row],[Kävijämäärä b) aikuiset]]*Table_1[[#This Row],[Tapaamis-kerrat /osallistuja]]))</f>
        <v>0</v>
      </c>
      <c r="O372" s="239">
        <f>IF(Table_1[[#This Row],[Kokonaiskävijämäärä]]&lt;1,0,Table_1[[#This Row],[Kokonaiskävijämäärä]]*Table_1[[#This Row],[Tapaamis-kerrat /osallistuja]])</f>
        <v>0</v>
      </c>
      <c r="P372" s="264"/>
      <c r="Q372" s="265"/>
    </row>
    <row r="373" spans="1:17" ht="15.75" customHeight="1" x14ac:dyDescent="0.25">
      <c r="A373" s="249"/>
      <c r="B373" s="250" t="str">
        <f>IF(Table_1[[#This Row],[SISÄLLÖN NIMI]]="","",1)</f>
        <v/>
      </c>
      <c r="C373" s="251"/>
      <c r="D373" s="252" t="s">
        <v>18</v>
      </c>
      <c r="E373" s="253" t="s">
        <v>18</v>
      </c>
      <c r="F373" s="254" t="s">
        <v>18</v>
      </c>
      <c r="G373" s="253" t="s">
        <v>18</v>
      </c>
      <c r="H373" s="255" t="str">
        <f>IF(Table_1[[#This Row],[TOTEUTUSTAPA]]="b) Verkossa","Verkossa","")</f>
        <v/>
      </c>
      <c r="I373" s="256" t="str">
        <f>IF(Table_1[[#This Row],[SISÄLLÖN NIMI]]="","",1)</f>
        <v/>
      </c>
      <c r="J373" s="257"/>
      <c r="K373" s="250"/>
      <c r="L373" s="239">
        <f>Table_1[[#This Row],[Kävijämäärä a) lapset]]+Table_1[[#This Row],[Kävijämäärä b) aikuiset]]</f>
        <v>0</v>
      </c>
      <c r="M373" s="239">
        <f>IF(Table_1[[#This Row],[Kokonaiskävijämäärä]]&lt;1,0,SUM(Table_1[[#This Row],[Kävijämäärä a) lapset]]*Table_1[[#This Row],[Tapaamis-kerrat /osallistuja]]))</f>
        <v>0</v>
      </c>
      <c r="N373" s="239">
        <f>IF(Table_1[[#This Row],[Kokonaiskävijämäärä]]&lt;1,0,SUM(Table_1[[#This Row],[Kävijämäärä b) aikuiset]]*Table_1[[#This Row],[Tapaamis-kerrat /osallistuja]]))</f>
        <v>0</v>
      </c>
      <c r="O373" s="239">
        <f>IF(Table_1[[#This Row],[Kokonaiskävijämäärä]]&lt;1,0,Table_1[[#This Row],[Kokonaiskävijämäärä]]*Table_1[[#This Row],[Tapaamis-kerrat /osallistuja]])</f>
        <v>0</v>
      </c>
      <c r="P373" s="264"/>
      <c r="Q373" s="265"/>
    </row>
    <row r="374" spans="1:17" ht="15.75" customHeight="1" x14ac:dyDescent="0.25">
      <c r="A374" s="249"/>
      <c r="B374" s="250" t="str">
        <f>IF(Table_1[[#This Row],[SISÄLLÖN NIMI]]="","",1)</f>
        <v/>
      </c>
      <c r="C374" s="251"/>
      <c r="D374" s="252" t="s">
        <v>18</v>
      </c>
      <c r="E374" s="253" t="s">
        <v>18</v>
      </c>
      <c r="F374" s="254" t="s">
        <v>18</v>
      </c>
      <c r="G374" s="253" t="s">
        <v>18</v>
      </c>
      <c r="H374" s="255" t="str">
        <f>IF(Table_1[[#This Row],[TOTEUTUSTAPA]]="b) Verkossa","Verkossa","")</f>
        <v/>
      </c>
      <c r="I374" s="256" t="str">
        <f>IF(Table_1[[#This Row],[SISÄLLÖN NIMI]]="","",1)</f>
        <v/>
      </c>
      <c r="J374" s="257"/>
      <c r="K374" s="250"/>
      <c r="L374" s="239">
        <f>Table_1[[#This Row],[Kävijämäärä a) lapset]]+Table_1[[#This Row],[Kävijämäärä b) aikuiset]]</f>
        <v>0</v>
      </c>
      <c r="M374" s="239">
        <f>IF(Table_1[[#This Row],[Kokonaiskävijämäärä]]&lt;1,0,SUM(Table_1[[#This Row],[Kävijämäärä a) lapset]]*Table_1[[#This Row],[Tapaamis-kerrat /osallistuja]]))</f>
        <v>0</v>
      </c>
      <c r="N374" s="239">
        <f>IF(Table_1[[#This Row],[Kokonaiskävijämäärä]]&lt;1,0,SUM(Table_1[[#This Row],[Kävijämäärä b) aikuiset]]*Table_1[[#This Row],[Tapaamis-kerrat /osallistuja]]))</f>
        <v>0</v>
      </c>
      <c r="O374" s="239">
        <f>IF(Table_1[[#This Row],[Kokonaiskävijämäärä]]&lt;1,0,Table_1[[#This Row],[Kokonaiskävijämäärä]]*Table_1[[#This Row],[Tapaamis-kerrat /osallistuja]])</f>
        <v>0</v>
      </c>
      <c r="P374" s="264"/>
      <c r="Q374" s="265"/>
    </row>
    <row r="375" spans="1:17" ht="15.75" customHeight="1" x14ac:dyDescent="0.25">
      <c r="A375" s="249"/>
      <c r="B375" s="250" t="str">
        <f>IF(Table_1[[#This Row],[SISÄLLÖN NIMI]]="","",1)</f>
        <v/>
      </c>
      <c r="C375" s="251"/>
      <c r="D375" s="252" t="s">
        <v>18</v>
      </c>
      <c r="E375" s="253" t="s">
        <v>18</v>
      </c>
      <c r="F375" s="254" t="s">
        <v>18</v>
      </c>
      <c r="G375" s="253" t="s">
        <v>18</v>
      </c>
      <c r="H375" s="255" t="str">
        <f>IF(Table_1[[#This Row],[TOTEUTUSTAPA]]="b) Verkossa","Verkossa","")</f>
        <v/>
      </c>
      <c r="I375" s="256" t="str">
        <f>IF(Table_1[[#This Row],[SISÄLLÖN NIMI]]="","",1)</f>
        <v/>
      </c>
      <c r="J375" s="257"/>
      <c r="K375" s="250"/>
      <c r="L375" s="239">
        <f>Table_1[[#This Row],[Kävijämäärä a) lapset]]+Table_1[[#This Row],[Kävijämäärä b) aikuiset]]</f>
        <v>0</v>
      </c>
      <c r="M375" s="239">
        <f>IF(Table_1[[#This Row],[Kokonaiskävijämäärä]]&lt;1,0,SUM(Table_1[[#This Row],[Kävijämäärä a) lapset]]*Table_1[[#This Row],[Tapaamis-kerrat /osallistuja]]))</f>
        <v>0</v>
      </c>
      <c r="N375" s="239">
        <f>IF(Table_1[[#This Row],[Kokonaiskävijämäärä]]&lt;1,0,SUM(Table_1[[#This Row],[Kävijämäärä b) aikuiset]]*Table_1[[#This Row],[Tapaamis-kerrat /osallistuja]]))</f>
        <v>0</v>
      </c>
      <c r="O375" s="239">
        <f>IF(Table_1[[#This Row],[Kokonaiskävijämäärä]]&lt;1,0,Table_1[[#This Row],[Kokonaiskävijämäärä]]*Table_1[[#This Row],[Tapaamis-kerrat /osallistuja]])</f>
        <v>0</v>
      </c>
      <c r="P375" s="264"/>
      <c r="Q375" s="265"/>
    </row>
    <row r="376" spans="1:17" ht="15.75" customHeight="1" x14ac:dyDescent="0.25">
      <c r="A376" s="249"/>
      <c r="B376" s="250" t="str">
        <f>IF(Table_1[[#This Row],[SISÄLLÖN NIMI]]="","",1)</f>
        <v/>
      </c>
      <c r="C376" s="251"/>
      <c r="D376" s="252" t="s">
        <v>18</v>
      </c>
      <c r="E376" s="253" t="s">
        <v>18</v>
      </c>
      <c r="F376" s="254" t="s">
        <v>18</v>
      </c>
      <c r="G376" s="253" t="s">
        <v>18</v>
      </c>
      <c r="H376" s="255" t="str">
        <f>IF(Table_1[[#This Row],[TOTEUTUSTAPA]]="b) Verkossa","Verkossa","")</f>
        <v/>
      </c>
      <c r="I376" s="256" t="str">
        <f>IF(Table_1[[#This Row],[SISÄLLÖN NIMI]]="","",1)</f>
        <v/>
      </c>
      <c r="J376" s="257"/>
      <c r="K376" s="250"/>
      <c r="L376" s="239">
        <f>Table_1[[#This Row],[Kävijämäärä a) lapset]]+Table_1[[#This Row],[Kävijämäärä b) aikuiset]]</f>
        <v>0</v>
      </c>
      <c r="M376" s="239">
        <f>IF(Table_1[[#This Row],[Kokonaiskävijämäärä]]&lt;1,0,SUM(Table_1[[#This Row],[Kävijämäärä a) lapset]]*Table_1[[#This Row],[Tapaamis-kerrat /osallistuja]]))</f>
        <v>0</v>
      </c>
      <c r="N376" s="239">
        <f>IF(Table_1[[#This Row],[Kokonaiskävijämäärä]]&lt;1,0,SUM(Table_1[[#This Row],[Kävijämäärä b) aikuiset]]*Table_1[[#This Row],[Tapaamis-kerrat /osallistuja]]))</f>
        <v>0</v>
      </c>
      <c r="O376" s="239">
        <f>IF(Table_1[[#This Row],[Kokonaiskävijämäärä]]&lt;1,0,Table_1[[#This Row],[Kokonaiskävijämäärä]]*Table_1[[#This Row],[Tapaamis-kerrat /osallistuja]])</f>
        <v>0</v>
      </c>
      <c r="P376" s="264"/>
      <c r="Q376" s="265"/>
    </row>
    <row r="377" spans="1:17" ht="15.75" customHeight="1" x14ac:dyDescent="0.25">
      <c r="A377" s="249"/>
      <c r="B377" s="250" t="str">
        <f>IF(Table_1[[#This Row],[SISÄLLÖN NIMI]]="","",1)</f>
        <v/>
      </c>
      <c r="C377" s="251"/>
      <c r="D377" s="252" t="s">
        <v>18</v>
      </c>
      <c r="E377" s="253" t="s">
        <v>18</v>
      </c>
      <c r="F377" s="254" t="s">
        <v>18</v>
      </c>
      <c r="G377" s="253" t="s">
        <v>18</v>
      </c>
      <c r="H377" s="255" t="str">
        <f>IF(Table_1[[#This Row],[TOTEUTUSTAPA]]="b) Verkossa","Verkossa","")</f>
        <v/>
      </c>
      <c r="I377" s="256" t="str">
        <f>IF(Table_1[[#This Row],[SISÄLLÖN NIMI]]="","",1)</f>
        <v/>
      </c>
      <c r="J377" s="257"/>
      <c r="K377" s="250"/>
      <c r="L377" s="239">
        <f>Table_1[[#This Row],[Kävijämäärä a) lapset]]+Table_1[[#This Row],[Kävijämäärä b) aikuiset]]</f>
        <v>0</v>
      </c>
      <c r="M377" s="239">
        <f>IF(Table_1[[#This Row],[Kokonaiskävijämäärä]]&lt;1,0,SUM(Table_1[[#This Row],[Kävijämäärä a) lapset]]*Table_1[[#This Row],[Tapaamis-kerrat /osallistuja]]))</f>
        <v>0</v>
      </c>
      <c r="N377" s="239">
        <f>IF(Table_1[[#This Row],[Kokonaiskävijämäärä]]&lt;1,0,SUM(Table_1[[#This Row],[Kävijämäärä b) aikuiset]]*Table_1[[#This Row],[Tapaamis-kerrat /osallistuja]]))</f>
        <v>0</v>
      </c>
      <c r="O377" s="239">
        <f>IF(Table_1[[#This Row],[Kokonaiskävijämäärä]]&lt;1,0,Table_1[[#This Row],[Kokonaiskävijämäärä]]*Table_1[[#This Row],[Tapaamis-kerrat /osallistuja]])</f>
        <v>0</v>
      </c>
      <c r="P377" s="264"/>
      <c r="Q377" s="265"/>
    </row>
    <row r="378" spans="1:17" ht="15.75" customHeight="1" x14ac:dyDescent="0.25">
      <c r="A378" s="249"/>
      <c r="B378" s="250" t="str">
        <f>IF(Table_1[[#This Row],[SISÄLLÖN NIMI]]="","",1)</f>
        <v/>
      </c>
      <c r="C378" s="251"/>
      <c r="D378" s="252" t="s">
        <v>18</v>
      </c>
      <c r="E378" s="253" t="s">
        <v>18</v>
      </c>
      <c r="F378" s="254" t="s">
        <v>18</v>
      </c>
      <c r="G378" s="253" t="s">
        <v>18</v>
      </c>
      <c r="H378" s="255" t="str">
        <f>IF(Table_1[[#This Row],[TOTEUTUSTAPA]]="b) Verkossa","Verkossa","")</f>
        <v/>
      </c>
      <c r="I378" s="256" t="str">
        <f>IF(Table_1[[#This Row],[SISÄLLÖN NIMI]]="","",1)</f>
        <v/>
      </c>
      <c r="J378" s="257"/>
      <c r="K378" s="250"/>
      <c r="L378" s="239">
        <f>Table_1[[#This Row],[Kävijämäärä a) lapset]]+Table_1[[#This Row],[Kävijämäärä b) aikuiset]]</f>
        <v>0</v>
      </c>
      <c r="M378" s="239">
        <f>IF(Table_1[[#This Row],[Kokonaiskävijämäärä]]&lt;1,0,SUM(Table_1[[#This Row],[Kävijämäärä a) lapset]]*Table_1[[#This Row],[Tapaamis-kerrat /osallistuja]]))</f>
        <v>0</v>
      </c>
      <c r="N378" s="239">
        <f>IF(Table_1[[#This Row],[Kokonaiskävijämäärä]]&lt;1,0,SUM(Table_1[[#This Row],[Kävijämäärä b) aikuiset]]*Table_1[[#This Row],[Tapaamis-kerrat /osallistuja]]))</f>
        <v>0</v>
      </c>
      <c r="O378" s="239">
        <f>IF(Table_1[[#This Row],[Kokonaiskävijämäärä]]&lt;1,0,Table_1[[#This Row],[Kokonaiskävijämäärä]]*Table_1[[#This Row],[Tapaamis-kerrat /osallistuja]])</f>
        <v>0</v>
      </c>
      <c r="P378" s="264"/>
      <c r="Q378" s="265"/>
    </row>
    <row r="379" spans="1:17" ht="15.75" customHeight="1" x14ac:dyDescent="0.25">
      <c r="A379" s="249"/>
      <c r="B379" s="250" t="str">
        <f>IF(Table_1[[#This Row],[SISÄLLÖN NIMI]]="","",1)</f>
        <v/>
      </c>
      <c r="C379" s="251"/>
      <c r="D379" s="252" t="s">
        <v>18</v>
      </c>
      <c r="E379" s="253" t="s">
        <v>18</v>
      </c>
      <c r="F379" s="254" t="s">
        <v>18</v>
      </c>
      <c r="G379" s="253" t="s">
        <v>18</v>
      </c>
      <c r="H379" s="255" t="str">
        <f>IF(Table_1[[#This Row],[TOTEUTUSTAPA]]="b) Verkossa","Verkossa","")</f>
        <v/>
      </c>
      <c r="I379" s="256" t="str">
        <f>IF(Table_1[[#This Row],[SISÄLLÖN NIMI]]="","",1)</f>
        <v/>
      </c>
      <c r="J379" s="257"/>
      <c r="K379" s="250"/>
      <c r="L379" s="239">
        <f>Table_1[[#This Row],[Kävijämäärä a) lapset]]+Table_1[[#This Row],[Kävijämäärä b) aikuiset]]</f>
        <v>0</v>
      </c>
      <c r="M379" s="239">
        <f>IF(Table_1[[#This Row],[Kokonaiskävijämäärä]]&lt;1,0,SUM(Table_1[[#This Row],[Kävijämäärä a) lapset]]*Table_1[[#This Row],[Tapaamis-kerrat /osallistuja]]))</f>
        <v>0</v>
      </c>
      <c r="N379" s="239">
        <f>IF(Table_1[[#This Row],[Kokonaiskävijämäärä]]&lt;1,0,SUM(Table_1[[#This Row],[Kävijämäärä b) aikuiset]]*Table_1[[#This Row],[Tapaamis-kerrat /osallistuja]]))</f>
        <v>0</v>
      </c>
      <c r="O379" s="239">
        <f>IF(Table_1[[#This Row],[Kokonaiskävijämäärä]]&lt;1,0,Table_1[[#This Row],[Kokonaiskävijämäärä]]*Table_1[[#This Row],[Tapaamis-kerrat /osallistuja]])</f>
        <v>0</v>
      </c>
      <c r="P379" s="264"/>
      <c r="Q379" s="265"/>
    </row>
    <row r="380" spans="1:17" ht="15.75" customHeight="1" x14ac:dyDescent="0.25">
      <c r="A380" s="249"/>
      <c r="B380" s="250" t="str">
        <f>IF(Table_1[[#This Row],[SISÄLLÖN NIMI]]="","",1)</f>
        <v/>
      </c>
      <c r="C380" s="251"/>
      <c r="D380" s="252" t="s">
        <v>18</v>
      </c>
      <c r="E380" s="253" t="s">
        <v>18</v>
      </c>
      <c r="F380" s="254" t="s">
        <v>18</v>
      </c>
      <c r="G380" s="253" t="s">
        <v>18</v>
      </c>
      <c r="H380" s="255" t="str">
        <f>IF(Table_1[[#This Row],[TOTEUTUSTAPA]]="b) Verkossa","Verkossa","")</f>
        <v/>
      </c>
      <c r="I380" s="256" t="str">
        <f>IF(Table_1[[#This Row],[SISÄLLÖN NIMI]]="","",1)</f>
        <v/>
      </c>
      <c r="J380" s="257"/>
      <c r="K380" s="250"/>
      <c r="L380" s="239">
        <f>Table_1[[#This Row],[Kävijämäärä a) lapset]]+Table_1[[#This Row],[Kävijämäärä b) aikuiset]]</f>
        <v>0</v>
      </c>
      <c r="M380" s="239">
        <f>IF(Table_1[[#This Row],[Kokonaiskävijämäärä]]&lt;1,0,SUM(Table_1[[#This Row],[Kävijämäärä a) lapset]]*Table_1[[#This Row],[Tapaamis-kerrat /osallistuja]]))</f>
        <v>0</v>
      </c>
      <c r="N380" s="239">
        <f>IF(Table_1[[#This Row],[Kokonaiskävijämäärä]]&lt;1,0,SUM(Table_1[[#This Row],[Kävijämäärä b) aikuiset]]*Table_1[[#This Row],[Tapaamis-kerrat /osallistuja]]))</f>
        <v>0</v>
      </c>
      <c r="O380" s="239">
        <f>IF(Table_1[[#This Row],[Kokonaiskävijämäärä]]&lt;1,0,Table_1[[#This Row],[Kokonaiskävijämäärä]]*Table_1[[#This Row],[Tapaamis-kerrat /osallistuja]])</f>
        <v>0</v>
      </c>
      <c r="P380" s="264"/>
      <c r="Q380" s="265"/>
    </row>
    <row r="381" spans="1:17" ht="15.75" customHeight="1" x14ac:dyDescent="0.25">
      <c r="A381" s="249"/>
      <c r="B381" s="250" t="str">
        <f>IF(Table_1[[#This Row],[SISÄLLÖN NIMI]]="","",1)</f>
        <v/>
      </c>
      <c r="C381" s="251"/>
      <c r="D381" s="252" t="s">
        <v>18</v>
      </c>
      <c r="E381" s="253" t="s">
        <v>18</v>
      </c>
      <c r="F381" s="254" t="s">
        <v>18</v>
      </c>
      <c r="G381" s="253" t="s">
        <v>18</v>
      </c>
      <c r="H381" s="255" t="str">
        <f>IF(Table_1[[#This Row],[TOTEUTUSTAPA]]="b) Verkossa","Verkossa","")</f>
        <v/>
      </c>
      <c r="I381" s="256" t="str">
        <f>IF(Table_1[[#This Row],[SISÄLLÖN NIMI]]="","",1)</f>
        <v/>
      </c>
      <c r="J381" s="257"/>
      <c r="K381" s="250"/>
      <c r="L381" s="239">
        <f>Table_1[[#This Row],[Kävijämäärä a) lapset]]+Table_1[[#This Row],[Kävijämäärä b) aikuiset]]</f>
        <v>0</v>
      </c>
      <c r="M381" s="239">
        <f>IF(Table_1[[#This Row],[Kokonaiskävijämäärä]]&lt;1,0,SUM(Table_1[[#This Row],[Kävijämäärä a) lapset]]*Table_1[[#This Row],[Tapaamis-kerrat /osallistuja]]))</f>
        <v>0</v>
      </c>
      <c r="N381" s="239">
        <f>IF(Table_1[[#This Row],[Kokonaiskävijämäärä]]&lt;1,0,SUM(Table_1[[#This Row],[Kävijämäärä b) aikuiset]]*Table_1[[#This Row],[Tapaamis-kerrat /osallistuja]]))</f>
        <v>0</v>
      </c>
      <c r="O381" s="239">
        <f>IF(Table_1[[#This Row],[Kokonaiskävijämäärä]]&lt;1,0,Table_1[[#This Row],[Kokonaiskävijämäärä]]*Table_1[[#This Row],[Tapaamis-kerrat /osallistuja]])</f>
        <v>0</v>
      </c>
      <c r="P381" s="264"/>
      <c r="Q381" s="265"/>
    </row>
    <row r="382" spans="1:17" ht="15.75" customHeight="1" x14ac:dyDescent="0.25">
      <c r="A382" s="249"/>
      <c r="B382" s="250" t="str">
        <f>IF(Table_1[[#This Row],[SISÄLLÖN NIMI]]="","",1)</f>
        <v/>
      </c>
      <c r="C382" s="251"/>
      <c r="D382" s="252" t="s">
        <v>18</v>
      </c>
      <c r="E382" s="253" t="s">
        <v>18</v>
      </c>
      <c r="F382" s="254" t="s">
        <v>18</v>
      </c>
      <c r="G382" s="253" t="s">
        <v>18</v>
      </c>
      <c r="H382" s="255" t="str">
        <f>IF(Table_1[[#This Row],[TOTEUTUSTAPA]]="b) Verkossa","Verkossa","")</f>
        <v/>
      </c>
      <c r="I382" s="256" t="str">
        <f>IF(Table_1[[#This Row],[SISÄLLÖN NIMI]]="","",1)</f>
        <v/>
      </c>
      <c r="J382" s="257"/>
      <c r="K382" s="250"/>
      <c r="L382" s="239">
        <f>Table_1[[#This Row],[Kävijämäärä a) lapset]]+Table_1[[#This Row],[Kävijämäärä b) aikuiset]]</f>
        <v>0</v>
      </c>
      <c r="M382" s="239">
        <f>IF(Table_1[[#This Row],[Kokonaiskävijämäärä]]&lt;1,0,SUM(Table_1[[#This Row],[Kävijämäärä a) lapset]]*Table_1[[#This Row],[Tapaamis-kerrat /osallistuja]]))</f>
        <v>0</v>
      </c>
      <c r="N382" s="239">
        <f>IF(Table_1[[#This Row],[Kokonaiskävijämäärä]]&lt;1,0,SUM(Table_1[[#This Row],[Kävijämäärä b) aikuiset]]*Table_1[[#This Row],[Tapaamis-kerrat /osallistuja]]))</f>
        <v>0</v>
      </c>
      <c r="O382" s="239">
        <f>IF(Table_1[[#This Row],[Kokonaiskävijämäärä]]&lt;1,0,Table_1[[#This Row],[Kokonaiskävijämäärä]]*Table_1[[#This Row],[Tapaamis-kerrat /osallistuja]])</f>
        <v>0</v>
      </c>
      <c r="P382" s="264"/>
      <c r="Q382" s="265"/>
    </row>
    <row r="383" spans="1:17" ht="15.75" customHeight="1" x14ac:dyDescent="0.25">
      <c r="A383" s="249"/>
      <c r="B383" s="250" t="str">
        <f>IF(Table_1[[#This Row],[SISÄLLÖN NIMI]]="","",1)</f>
        <v/>
      </c>
      <c r="C383" s="251"/>
      <c r="D383" s="252" t="s">
        <v>18</v>
      </c>
      <c r="E383" s="253" t="s">
        <v>18</v>
      </c>
      <c r="F383" s="254" t="s">
        <v>18</v>
      </c>
      <c r="G383" s="253" t="s">
        <v>18</v>
      </c>
      <c r="H383" s="255" t="str">
        <f>IF(Table_1[[#This Row],[TOTEUTUSTAPA]]="b) Verkossa","Verkossa","")</f>
        <v/>
      </c>
      <c r="I383" s="256" t="str">
        <f>IF(Table_1[[#This Row],[SISÄLLÖN NIMI]]="","",1)</f>
        <v/>
      </c>
      <c r="J383" s="257"/>
      <c r="K383" s="250"/>
      <c r="L383" s="239">
        <f>Table_1[[#This Row],[Kävijämäärä a) lapset]]+Table_1[[#This Row],[Kävijämäärä b) aikuiset]]</f>
        <v>0</v>
      </c>
      <c r="M383" s="239">
        <f>IF(Table_1[[#This Row],[Kokonaiskävijämäärä]]&lt;1,0,SUM(Table_1[[#This Row],[Kävijämäärä a) lapset]]*Table_1[[#This Row],[Tapaamis-kerrat /osallistuja]]))</f>
        <v>0</v>
      </c>
      <c r="N383" s="239">
        <f>IF(Table_1[[#This Row],[Kokonaiskävijämäärä]]&lt;1,0,SUM(Table_1[[#This Row],[Kävijämäärä b) aikuiset]]*Table_1[[#This Row],[Tapaamis-kerrat /osallistuja]]))</f>
        <v>0</v>
      </c>
      <c r="O383" s="239">
        <f>IF(Table_1[[#This Row],[Kokonaiskävijämäärä]]&lt;1,0,Table_1[[#This Row],[Kokonaiskävijämäärä]]*Table_1[[#This Row],[Tapaamis-kerrat /osallistuja]])</f>
        <v>0</v>
      </c>
      <c r="P383" s="264"/>
      <c r="Q383" s="265"/>
    </row>
    <row r="384" spans="1:17" ht="15.75" customHeight="1" x14ac:dyDescent="0.25">
      <c r="A384" s="249"/>
      <c r="B384" s="250" t="str">
        <f>IF(Table_1[[#This Row],[SISÄLLÖN NIMI]]="","",1)</f>
        <v/>
      </c>
      <c r="C384" s="251"/>
      <c r="D384" s="252" t="s">
        <v>18</v>
      </c>
      <c r="E384" s="253" t="s">
        <v>18</v>
      </c>
      <c r="F384" s="254" t="s">
        <v>18</v>
      </c>
      <c r="G384" s="253" t="s">
        <v>18</v>
      </c>
      <c r="H384" s="255" t="str">
        <f>IF(Table_1[[#This Row],[TOTEUTUSTAPA]]="b) Verkossa","Verkossa","")</f>
        <v/>
      </c>
      <c r="I384" s="256" t="str">
        <f>IF(Table_1[[#This Row],[SISÄLLÖN NIMI]]="","",1)</f>
        <v/>
      </c>
      <c r="J384" s="257"/>
      <c r="K384" s="250"/>
      <c r="L384" s="239">
        <f>Table_1[[#This Row],[Kävijämäärä a) lapset]]+Table_1[[#This Row],[Kävijämäärä b) aikuiset]]</f>
        <v>0</v>
      </c>
      <c r="M384" s="239">
        <f>IF(Table_1[[#This Row],[Kokonaiskävijämäärä]]&lt;1,0,SUM(Table_1[[#This Row],[Kävijämäärä a) lapset]]*Table_1[[#This Row],[Tapaamis-kerrat /osallistuja]]))</f>
        <v>0</v>
      </c>
      <c r="N384" s="239">
        <f>IF(Table_1[[#This Row],[Kokonaiskävijämäärä]]&lt;1,0,SUM(Table_1[[#This Row],[Kävijämäärä b) aikuiset]]*Table_1[[#This Row],[Tapaamis-kerrat /osallistuja]]))</f>
        <v>0</v>
      </c>
      <c r="O384" s="239">
        <f>IF(Table_1[[#This Row],[Kokonaiskävijämäärä]]&lt;1,0,Table_1[[#This Row],[Kokonaiskävijämäärä]]*Table_1[[#This Row],[Tapaamis-kerrat /osallistuja]])</f>
        <v>0</v>
      </c>
      <c r="P384" s="264"/>
      <c r="Q384" s="265"/>
    </row>
    <row r="385" spans="1:17" ht="15.75" customHeight="1" x14ac:dyDescent="0.25">
      <c r="A385" s="249"/>
      <c r="B385" s="250" t="str">
        <f>IF(Table_1[[#This Row],[SISÄLLÖN NIMI]]="","",1)</f>
        <v/>
      </c>
      <c r="C385" s="251"/>
      <c r="D385" s="252" t="s">
        <v>18</v>
      </c>
      <c r="E385" s="253" t="s">
        <v>18</v>
      </c>
      <c r="F385" s="254" t="s">
        <v>18</v>
      </c>
      <c r="G385" s="253" t="s">
        <v>18</v>
      </c>
      <c r="H385" s="255" t="str">
        <f>IF(Table_1[[#This Row],[TOTEUTUSTAPA]]="b) Verkossa","Verkossa","")</f>
        <v/>
      </c>
      <c r="I385" s="256" t="str">
        <f>IF(Table_1[[#This Row],[SISÄLLÖN NIMI]]="","",1)</f>
        <v/>
      </c>
      <c r="J385" s="257"/>
      <c r="K385" s="250"/>
      <c r="L385" s="239">
        <f>Table_1[[#This Row],[Kävijämäärä a) lapset]]+Table_1[[#This Row],[Kävijämäärä b) aikuiset]]</f>
        <v>0</v>
      </c>
      <c r="M385" s="239">
        <f>IF(Table_1[[#This Row],[Kokonaiskävijämäärä]]&lt;1,0,SUM(Table_1[[#This Row],[Kävijämäärä a) lapset]]*Table_1[[#This Row],[Tapaamis-kerrat /osallistuja]]))</f>
        <v>0</v>
      </c>
      <c r="N385" s="239">
        <f>IF(Table_1[[#This Row],[Kokonaiskävijämäärä]]&lt;1,0,SUM(Table_1[[#This Row],[Kävijämäärä b) aikuiset]]*Table_1[[#This Row],[Tapaamis-kerrat /osallistuja]]))</f>
        <v>0</v>
      </c>
      <c r="O385" s="239">
        <f>IF(Table_1[[#This Row],[Kokonaiskävijämäärä]]&lt;1,0,Table_1[[#This Row],[Kokonaiskävijämäärä]]*Table_1[[#This Row],[Tapaamis-kerrat /osallistuja]])</f>
        <v>0</v>
      </c>
      <c r="P385" s="264"/>
      <c r="Q385" s="265"/>
    </row>
    <row r="386" spans="1:17" ht="15.75" customHeight="1" x14ac:dyDescent="0.25">
      <c r="A386" s="249"/>
      <c r="B386" s="250" t="str">
        <f>IF(Table_1[[#This Row],[SISÄLLÖN NIMI]]="","",1)</f>
        <v/>
      </c>
      <c r="C386" s="251"/>
      <c r="D386" s="252" t="s">
        <v>18</v>
      </c>
      <c r="E386" s="253" t="s">
        <v>18</v>
      </c>
      <c r="F386" s="254" t="s">
        <v>18</v>
      </c>
      <c r="G386" s="253" t="s">
        <v>18</v>
      </c>
      <c r="H386" s="255" t="str">
        <f>IF(Table_1[[#This Row],[TOTEUTUSTAPA]]="b) Verkossa","Verkossa","")</f>
        <v/>
      </c>
      <c r="I386" s="256" t="str">
        <f>IF(Table_1[[#This Row],[SISÄLLÖN NIMI]]="","",1)</f>
        <v/>
      </c>
      <c r="J386" s="257"/>
      <c r="K386" s="250"/>
      <c r="L386" s="239">
        <f>Table_1[[#This Row],[Kävijämäärä a) lapset]]+Table_1[[#This Row],[Kävijämäärä b) aikuiset]]</f>
        <v>0</v>
      </c>
      <c r="M386" s="239">
        <f>IF(Table_1[[#This Row],[Kokonaiskävijämäärä]]&lt;1,0,SUM(Table_1[[#This Row],[Kävijämäärä a) lapset]]*Table_1[[#This Row],[Tapaamis-kerrat /osallistuja]]))</f>
        <v>0</v>
      </c>
      <c r="N386" s="239">
        <f>IF(Table_1[[#This Row],[Kokonaiskävijämäärä]]&lt;1,0,SUM(Table_1[[#This Row],[Kävijämäärä b) aikuiset]]*Table_1[[#This Row],[Tapaamis-kerrat /osallistuja]]))</f>
        <v>0</v>
      </c>
      <c r="O386" s="239">
        <f>IF(Table_1[[#This Row],[Kokonaiskävijämäärä]]&lt;1,0,Table_1[[#This Row],[Kokonaiskävijämäärä]]*Table_1[[#This Row],[Tapaamis-kerrat /osallistuja]])</f>
        <v>0</v>
      </c>
      <c r="P386" s="264"/>
      <c r="Q386" s="265"/>
    </row>
    <row r="387" spans="1:17" ht="15.75" customHeight="1" x14ac:dyDescent="0.25">
      <c r="A387" s="249"/>
      <c r="B387" s="250" t="str">
        <f>IF(Table_1[[#This Row],[SISÄLLÖN NIMI]]="","",1)</f>
        <v/>
      </c>
      <c r="C387" s="251"/>
      <c r="D387" s="252" t="s">
        <v>18</v>
      </c>
      <c r="E387" s="253" t="s">
        <v>18</v>
      </c>
      <c r="F387" s="254" t="s">
        <v>18</v>
      </c>
      <c r="G387" s="253" t="s">
        <v>18</v>
      </c>
      <c r="H387" s="255" t="str">
        <f>IF(Table_1[[#This Row],[TOTEUTUSTAPA]]="b) Verkossa","Verkossa","")</f>
        <v/>
      </c>
      <c r="I387" s="256" t="str">
        <f>IF(Table_1[[#This Row],[SISÄLLÖN NIMI]]="","",1)</f>
        <v/>
      </c>
      <c r="J387" s="257"/>
      <c r="K387" s="250"/>
      <c r="L387" s="239">
        <f>Table_1[[#This Row],[Kävijämäärä a) lapset]]+Table_1[[#This Row],[Kävijämäärä b) aikuiset]]</f>
        <v>0</v>
      </c>
      <c r="M387" s="239">
        <f>IF(Table_1[[#This Row],[Kokonaiskävijämäärä]]&lt;1,0,SUM(Table_1[[#This Row],[Kävijämäärä a) lapset]]*Table_1[[#This Row],[Tapaamis-kerrat /osallistuja]]))</f>
        <v>0</v>
      </c>
      <c r="N387" s="239">
        <f>IF(Table_1[[#This Row],[Kokonaiskävijämäärä]]&lt;1,0,SUM(Table_1[[#This Row],[Kävijämäärä b) aikuiset]]*Table_1[[#This Row],[Tapaamis-kerrat /osallistuja]]))</f>
        <v>0</v>
      </c>
      <c r="O387" s="239">
        <f>IF(Table_1[[#This Row],[Kokonaiskävijämäärä]]&lt;1,0,Table_1[[#This Row],[Kokonaiskävijämäärä]]*Table_1[[#This Row],[Tapaamis-kerrat /osallistuja]])</f>
        <v>0</v>
      </c>
      <c r="P387" s="264"/>
      <c r="Q387" s="265"/>
    </row>
    <row r="388" spans="1:17" ht="15.75" customHeight="1" x14ac:dyDescent="0.25">
      <c r="A388" s="249"/>
      <c r="B388" s="250" t="str">
        <f>IF(Table_1[[#This Row],[SISÄLLÖN NIMI]]="","",1)</f>
        <v/>
      </c>
      <c r="C388" s="251"/>
      <c r="D388" s="252" t="s">
        <v>18</v>
      </c>
      <c r="E388" s="253" t="s">
        <v>18</v>
      </c>
      <c r="F388" s="254" t="s">
        <v>18</v>
      </c>
      <c r="G388" s="253" t="s">
        <v>18</v>
      </c>
      <c r="H388" s="255" t="str">
        <f>IF(Table_1[[#This Row],[TOTEUTUSTAPA]]="b) Verkossa","Verkossa","")</f>
        <v/>
      </c>
      <c r="I388" s="256" t="str">
        <f>IF(Table_1[[#This Row],[SISÄLLÖN NIMI]]="","",1)</f>
        <v/>
      </c>
      <c r="J388" s="257"/>
      <c r="K388" s="250"/>
      <c r="L388" s="239">
        <f>Table_1[[#This Row],[Kävijämäärä a) lapset]]+Table_1[[#This Row],[Kävijämäärä b) aikuiset]]</f>
        <v>0</v>
      </c>
      <c r="M388" s="239">
        <f>IF(Table_1[[#This Row],[Kokonaiskävijämäärä]]&lt;1,0,SUM(Table_1[[#This Row],[Kävijämäärä a) lapset]]*Table_1[[#This Row],[Tapaamis-kerrat /osallistuja]]))</f>
        <v>0</v>
      </c>
      <c r="N388" s="239">
        <f>IF(Table_1[[#This Row],[Kokonaiskävijämäärä]]&lt;1,0,SUM(Table_1[[#This Row],[Kävijämäärä b) aikuiset]]*Table_1[[#This Row],[Tapaamis-kerrat /osallistuja]]))</f>
        <v>0</v>
      </c>
      <c r="O388" s="239">
        <f>IF(Table_1[[#This Row],[Kokonaiskävijämäärä]]&lt;1,0,Table_1[[#This Row],[Kokonaiskävijämäärä]]*Table_1[[#This Row],[Tapaamis-kerrat /osallistuja]])</f>
        <v>0</v>
      </c>
      <c r="P388" s="264"/>
      <c r="Q388" s="265"/>
    </row>
    <row r="389" spans="1:17" ht="15.75" customHeight="1" x14ac:dyDescent="0.25">
      <c r="A389" s="249"/>
      <c r="B389" s="250" t="str">
        <f>IF(Table_1[[#This Row],[SISÄLLÖN NIMI]]="","",1)</f>
        <v/>
      </c>
      <c r="C389" s="251"/>
      <c r="D389" s="252" t="s">
        <v>18</v>
      </c>
      <c r="E389" s="253" t="s">
        <v>18</v>
      </c>
      <c r="F389" s="254" t="s">
        <v>18</v>
      </c>
      <c r="G389" s="253" t="s">
        <v>18</v>
      </c>
      <c r="H389" s="255" t="str">
        <f>IF(Table_1[[#This Row],[TOTEUTUSTAPA]]="b) Verkossa","Verkossa","")</f>
        <v/>
      </c>
      <c r="I389" s="256" t="str">
        <f>IF(Table_1[[#This Row],[SISÄLLÖN NIMI]]="","",1)</f>
        <v/>
      </c>
      <c r="J389" s="257"/>
      <c r="K389" s="250"/>
      <c r="L389" s="239">
        <f>Table_1[[#This Row],[Kävijämäärä a) lapset]]+Table_1[[#This Row],[Kävijämäärä b) aikuiset]]</f>
        <v>0</v>
      </c>
      <c r="M389" s="239">
        <f>IF(Table_1[[#This Row],[Kokonaiskävijämäärä]]&lt;1,0,SUM(Table_1[[#This Row],[Kävijämäärä a) lapset]]*Table_1[[#This Row],[Tapaamis-kerrat /osallistuja]]))</f>
        <v>0</v>
      </c>
      <c r="N389" s="239">
        <f>IF(Table_1[[#This Row],[Kokonaiskävijämäärä]]&lt;1,0,SUM(Table_1[[#This Row],[Kävijämäärä b) aikuiset]]*Table_1[[#This Row],[Tapaamis-kerrat /osallistuja]]))</f>
        <v>0</v>
      </c>
      <c r="O389" s="239">
        <f>IF(Table_1[[#This Row],[Kokonaiskävijämäärä]]&lt;1,0,Table_1[[#This Row],[Kokonaiskävijämäärä]]*Table_1[[#This Row],[Tapaamis-kerrat /osallistuja]])</f>
        <v>0</v>
      </c>
      <c r="P389" s="264"/>
      <c r="Q389" s="265"/>
    </row>
    <row r="390" spans="1:17" ht="15.75" customHeight="1" x14ac:dyDescent="0.25">
      <c r="A390" s="249"/>
      <c r="B390" s="250" t="str">
        <f>IF(Table_1[[#This Row],[SISÄLLÖN NIMI]]="","",1)</f>
        <v/>
      </c>
      <c r="C390" s="251"/>
      <c r="D390" s="252" t="s">
        <v>18</v>
      </c>
      <c r="E390" s="253" t="s">
        <v>18</v>
      </c>
      <c r="F390" s="254" t="s">
        <v>18</v>
      </c>
      <c r="G390" s="253" t="s">
        <v>18</v>
      </c>
      <c r="H390" s="255" t="str">
        <f>IF(Table_1[[#This Row],[TOTEUTUSTAPA]]="b) Verkossa","Verkossa","")</f>
        <v/>
      </c>
      <c r="I390" s="256" t="str">
        <f>IF(Table_1[[#This Row],[SISÄLLÖN NIMI]]="","",1)</f>
        <v/>
      </c>
      <c r="J390" s="257"/>
      <c r="K390" s="250"/>
      <c r="L390" s="239">
        <f>Table_1[[#This Row],[Kävijämäärä a) lapset]]+Table_1[[#This Row],[Kävijämäärä b) aikuiset]]</f>
        <v>0</v>
      </c>
      <c r="M390" s="239">
        <f>IF(Table_1[[#This Row],[Kokonaiskävijämäärä]]&lt;1,0,SUM(Table_1[[#This Row],[Kävijämäärä a) lapset]]*Table_1[[#This Row],[Tapaamis-kerrat /osallistuja]]))</f>
        <v>0</v>
      </c>
      <c r="N390" s="239">
        <f>IF(Table_1[[#This Row],[Kokonaiskävijämäärä]]&lt;1,0,SUM(Table_1[[#This Row],[Kävijämäärä b) aikuiset]]*Table_1[[#This Row],[Tapaamis-kerrat /osallistuja]]))</f>
        <v>0</v>
      </c>
      <c r="O390" s="239">
        <f>IF(Table_1[[#This Row],[Kokonaiskävijämäärä]]&lt;1,0,Table_1[[#This Row],[Kokonaiskävijämäärä]]*Table_1[[#This Row],[Tapaamis-kerrat /osallistuja]])</f>
        <v>0</v>
      </c>
      <c r="P390" s="264"/>
      <c r="Q390" s="265"/>
    </row>
    <row r="391" spans="1:17" ht="15.75" customHeight="1" x14ac:dyDescent="0.25">
      <c r="A391" s="249"/>
      <c r="B391" s="250" t="str">
        <f>IF(Table_1[[#This Row],[SISÄLLÖN NIMI]]="","",1)</f>
        <v/>
      </c>
      <c r="C391" s="251"/>
      <c r="D391" s="252" t="s">
        <v>18</v>
      </c>
      <c r="E391" s="253" t="s">
        <v>18</v>
      </c>
      <c r="F391" s="254" t="s">
        <v>18</v>
      </c>
      <c r="G391" s="253" t="s">
        <v>18</v>
      </c>
      <c r="H391" s="255" t="str">
        <f>IF(Table_1[[#This Row],[TOTEUTUSTAPA]]="b) Verkossa","Verkossa","")</f>
        <v/>
      </c>
      <c r="I391" s="256" t="str">
        <f>IF(Table_1[[#This Row],[SISÄLLÖN NIMI]]="","",1)</f>
        <v/>
      </c>
      <c r="J391" s="257"/>
      <c r="K391" s="250"/>
      <c r="L391" s="239">
        <f>Table_1[[#This Row],[Kävijämäärä a) lapset]]+Table_1[[#This Row],[Kävijämäärä b) aikuiset]]</f>
        <v>0</v>
      </c>
      <c r="M391" s="239">
        <f>IF(Table_1[[#This Row],[Kokonaiskävijämäärä]]&lt;1,0,SUM(Table_1[[#This Row],[Kävijämäärä a) lapset]]*Table_1[[#This Row],[Tapaamis-kerrat /osallistuja]]))</f>
        <v>0</v>
      </c>
      <c r="N391" s="239">
        <f>IF(Table_1[[#This Row],[Kokonaiskävijämäärä]]&lt;1,0,SUM(Table_1[[#This Row],[Kävijämäärä b) aikuiset]]*Table_1[[#This Row],[Tapaamis-kerrat /osallistuja]]))</f>
        <v>0</v>
      </c>
      <c r="O391" s="239">
        <f>IF(Table_1[[#This Row],[Kokonaiskävijämäärä]]&lt;1,0,Table_1[[#This Row],[Kokonaiskävijämäärä]]*Table_1[[#This Row],[Tapaamis-kerrat /osallistuja]])</f>
        <v>0</v>
      </c>
      <c r="P391" s="264"/>
      <c r="Q391" s="265"/>
    </row>
    <row r="392" spans="1:17" ht="15.75" customHeight="1" x14ac:dyDescent="0.25">
      <c r="A392" s="249"/>
      <c r="B392" s="250" t="str">
        <f>IF(Table_1[[#This Row],[SISÄLLÖN NIMI]]="","",1)</f>
        <v/>
      </c>
      <c r="C392" s="251"/>
      <c r="D392" s="252" t="s">
        <v>18</v>
      </c>
      <c r="E392" s="253" t="s">
        <v>18</v>
      </c>
      <c r="F392" s="254" t="s">
        <v>18</v>
      </c>
      <c r="G392" s="253" t="s">
        <v>18</v>
      </c>
      <c r="H392" s="255" t="str">
        <f>IF(Table_1[[#This Row],[TOTEUTUSTAPA]]="b) Verkossa","Verkossa","")</f>
        <v/>
      </c>
      <c r="I392" s="256" t="str">
        <f>IF(Table_1[[#This Row],[SISÄLLÖN NIMI]]="","",1)</f>
        <v/>
      </c>
      <c r="J392" s="257"/>
      <c r="K392" s="250"/>
      <c r="L392" s="239">
        <f>Table_1[[#This Row],[Kävijämäärä a) lapset]]+Table_1[[#This Row],[Kävijämäärä b) aikuiset]]</f>
        <v>0</v>
      </c>
      <c r="M392" s="239">
        <f>IF(Table_1[[#This Row],[Kokonaiskävijämäärä]]&lt;1,0,SUM(Table_1[[#This Row],[Kävijämäärä a) lapset]]*Table_1[[#This Row],[Tapaamis-kerrat /osallistuja]]))</f>
        <v>0</v>
      </c>
      <c r="N392" s="239">
        <f>IF(Table_1[[#This Row],[Kokonaiskävijämäärä]]&lt;1,0,SUM(Table_1[[#This Row],[Kävijämäärä b) aikuiset]]*Table_1[[#This Row],[Tapaamis-kerrat /osallistuja]]))</f>
        <v>0</v>
      </c>
      <c r="O392" s="239">
        <f>IF(Table_1[[#This Row],[Kokonaiskävijämäärä]]&lt;1,0,Table_1[[#This Row],[Kokonaiskävijämäärä]]*Table_1[[#This Row],[Tapaamis-kerrat /osallistuja]])</f>
        <v>0</v>
      </c>
      <c r="P392" s="264"/>
      <c r="Q392" s="265"/>
    </row>
    <row r="393" spans="1:17" ht="15.75" customHeight="1" x14ac:dyDescent="0.25">
      <c r="A393" s="249"/>
      <c r="B393" s="250" t="str">
        <f>IF(Table_1[[#This Row],[SISÄLLÖN NIMI]]="","",1)</f>
        <v/>
      </c>
      <c r="C393" s="251"/>
      <c r="D393" s="252" t="s">
        <v>18</v>
      </c>
      <c r="E393" s="253" t="s">
        <v>18</v>
      </c>
      <c r="F393" s="254" t="s">
        <v>18</v>
      </c>
      <c r="G393" s="253" t="s">
        <v>18</v>
      </c>
      <c r="H393" s="255" t="str">
        <f>IF(Table_1[[#This Row],[TOTEUTUSTAPA]]="b) Verkossa","Verkossa","")</f>
        <v/>
      </c>
      <c r="I393" s="256" t="str">
        <f>IF(Table_1[[#This Row],[SISÄLLÖN NIMI]]="","",1)</f>
        <v/>
      </c>
      <c r="J393" s="257"/>
      <c r="K393" s="250"/>
      <c r="L393" s="239">
        <f>Table_1[[#This Row],[Kävijämäärä a) lapset]]+Table_1[[#This Row],[Kävijämäärä b) aikuiset]]</f>
        <v>0</v>
      </c>
      <c r="M393" s="239">
        <f>IF(Table_1[[#This Row],[Kokonaiskävijämäärä]]&lt;1,0,SUM(Table_1[[#This Row],[Kävijämäärä a) lapset]]*Table_1[[#This Row],[Tapaamis-kerrat /osallistuja]]))</f>
        <v>0</v>
      </c>
      <c r="N393" s="239">
        <f>IF(Table_1[[#This Row],[Kokonaiskävijämäärä]]&lt;1,0,SUM(Table_1[[#This Row],[Kävijämäärä b) aikuiset]]*Table_1[[#This Row],[Tapaamis-kerrat /osallistuja]]))</f>
        <v>0</v>
      </c>
      <c r="O393" s="239">
        <f>IF(Table_1[[#This Row],[Kokonaiskävijämäärä]]&lt;1,0,Table_1[[#This Row],[Kokonaiskävijämäärä]]*Table_1[[#This Row],[Tapaamis-kerrat /osallistuja]])</f>
        <v>0</v>
      </c>
      <c r="P393" s="264"/>
      <c r="Q393" s="265"/>
    </row>
    <row r="394" spans="1:17" ht="15.75" customHeight="1" x14ac:dyDescent="0.25">
      <c r="A394" s="249"/>
      <c r="B394" s="250" t="str">
        <f>IF(Table_1[[#This Row],[SISÄLLÖN NIMI]]="","",1)</f>
        <v/>
      </c>
      <c r="C394" s="251"/>
      <c r="D394" s="252" t="s">
        <v>18</v>
      </c>
      <c r="E394" s="253" t="s">
        <v>18</v>
      </c>
      <c r="F394" s="254" t="s">
        <v>18</v>
      </c>
      <c r="G394" s="253" t="s">
        <v>18</v>
      </c>
      <c r="H394" s="255" t="str">
        <f>IF(Table_1[[#This Row],[TOTEUTUSTAPA]]="b) Verkossa","Verkossa","")</f>
        <v/>
      </c>
      <c r="I394" s="256" t="str">
        <f>IF(Table_1[[#This Row],[SISÄLLÖN NIMI]]="","",1)</f>
        <v/>
      </c>
      <c r="J394" s="257"/>
      <c r="K394" s="250"/>
      <c r="L394" s="239">
        <f>Table_1[[#This Row],[Kävijämäärä a) lapset]]+Table_1[[#This Row],[Kävijämäärä b) aikuiset]]</f>
        <v>0</v>
      </c>
      <c r="M394" s="239">
        <f>IF(Table_1[[#This Row],[Kokonaiskävijämäärä]]&lt;1,0,SUM(Table_1[[#This Row],[Kävijämäärä a) lapset]]*Table_1[[#This Row],[Tapaamis-kerrat /osallistuja]]))</f>
        <v>0</v>
      </c>
      <c r="N394" s="239">
        <f>IF(Table_1[[#This Row],[Kokonaiskävijämäärä]]&lt;1,0,SUM(Table_1[[#This Row],[Kävijämäärä b) aikuiset]]*Table_1[[#This Row],[Tapaamis-kerrat /osallistuja]]))</f>
        <v>0</v>
      </c>
      <c r="O394" s="239">
        <f>IF(Table_1[[#This Row],[Kokonaiskävijämäärä]]&lt;1,0,Table_1[[#This Row],[Kokonaiskävijämäärä]]*Table_1[[#This Row],[Tapaamis-kerrat /osallistuja]])</f>
        <v>0</v>
      </c>
      <c r="P394" s="264"/>
      <c r="Q394" s="265"/>
    </row>
    <row r="395" spans="1:17" ht="15.75" customHeight="1" x14ac:dyDescent="0.25">
      <c r="A395" s="249"/>
      <c r="B395" s="250" t="str">
        <f>IF(Table_1[[#This Row],[SISÄLLÖN NIMI]]="","",1)</f>
        <v/>
      </c>
      <c r="C395" s="251"/>
      <c r="D395" s="252" t="s">
        <v>18</v>
      </c>
      <c r="E395" s="253" t="s">
        <v>18</v>
      </c>
      <c r="F395" s="254" t="s">
        <v>18</v>
      </c>
      <c r="G395" s="253" t="s">
        <v>18</v>
      </c>
      <c r="H395" s="255" t="str">
        <f>IF(Table_1[[#This Row],[TOTEUTUSTAPA]]="b) Verkossa","Verkossa","")</f>
        <v/>
      </c>
      <c r="I395" s="256" t="str">
        <f>IF(Table_1[[#This Row],[SISÄLLÖN NIMI]]="","",1)</f>
        <v/>
      </c>
      <c r="J395" s="257"/>
      <c r="K395" s="250"/>
      <c r="L395" s="239">
        <f>Table_1[[#This Row],[Kävijämäärä a) lapset]]+Table_1[[#This Row],[Kävijämäärä b) aikuiset]]</f>
        <v>0</v>
      </c>
      <c r="M395" s="239">
        <f>IF(Table_1[[#This Row],[Kokonaiskävijämäärä]]&lt;1,0,SUM(Table_1[[#This Row],[Kävijämäärä a) lapset]]*Table_1[[#This Row],[Tapaamis-kerrat /osallistuja]]))</f>
        <v>0</v>
      </c>
      <c r="N395" s="239">
        <f>IF(Table_1[[#This Row],[Kokonaiskävijämäärä]]&lt;1,0,SUM(Table_1[[#This Row],[Kävijämäärä b) aikuiset]]*Table_1[[#This Row],[Tapaamis-kerrat /osallistuja]]))</f>
        <v>0</v>
      </c>
      <c r="O395" s="239">
        <f>IF(Table_1[[#This Row],[Kokonaiskävijämäärä]]&lt;1,0,Table_1[[#This Row],[Kokonaiskävijämäärä]]*Table_1[[#This Row],[Tapaamis-kerrat /osallistuja]])</f>
        <v>0</v>
      </c>
      <c r="P395" s="264"/>
      <c r="Q395" s="265"/>
    </row>
    <row r="396" spans="1:17" ht="15.75" customHeight="1" x14ac:dyDescent="0.25">
      <c r="A396" s="249"/>
      <c r="B396" s="250" t="str">
        <f>IF(Table_1[[#This Row],[SISÄLLÖN NIMI]]="","",1)</f>
        <v/>
      </c>
      <c r="C396" s="251"/>
      <c r="D396" s="252" t="s">
        <v>18</v>
      </c>
      <c r="E396" s="253" t="s">
        <v>18</v>
      </c>
      <c r="F396" s="254" t="s">
        <v>18</v>
      </c>
      <c r="G396" s="253" t="s">
        <v>18</v>
      </c>
      <c r="H396" s="255" t="str">
        <f>IF(Table_1[[#This Row],[TOTEUTUSTAPA]]="b) Verkossa","Verkossa","")</f>
        <v/>
      </c>
      <c r="I396" s="256" t="str">
        <f>IF(Table_1[[#This Row],[SISÄLLÖN NIMI]]="","",1)</f>
        <v/>
      </c>
      <c r="J396" s="257"/>
      <c r="K396" s="250"/>
      <c r="L396" s="239">
        <f>Table_1[[#This Row],[Kävijämäärä a) lapset]]+Table_1[[#This Row],[Kävijämäärä b) aikuiset]]</f>
        <v>0</v>
      </c>
      <c r="M396" s="239">
        <f>IF(Table_1[[#This Row],[Kokonaiskävijämäärä]]&lt;1,0,SUM(Table_1[[#This Row],[Kävijämäärä a) lapset]]*Table_1[[#This Row],[Tapaamis-kerrat /osallistuja]]))</f>
        <v>0</v>
      </c>
      <c r="N396" s="239">
        <f>IF(Table_1[[#This Row],[Kokonaiskävijämäärä]]&lt;1,0,SUM(Table_1[[#This Row],[Kävijämäärä b) aikuiset]]*Table_1[[#This Row],[Tapaamis-kerrat /osallistuja]]))</f>
        <v>0</v>
      </c>
      <c r="O396" s="239">
        <f>IF(Table_1[[#This Row],[Kokonaiskävijämäärä]]&lt;1,0,Table_1[[#This Row],[Kokonaiskävijämäärä]]*Table_1[[#This Row],[Tapaamis-kerrat /osallistuja]])</f>
        <v>0</v>
      </c>
      <c r="P396" s="264"/>
      <c r="Q396" s="265"/>
    </row>
    <row r="397" spans="1:17" ht="15.75" customHeight="1" x14ac:dyDescent="0.25">
      <c r="A397" s="249"/>
      <c r="B397" s="250" t="str">
        <f>IF(Table_1[[#This Row],[SISÄLLÖN NIMI]]="","",1)</f>
        <v/>
      </c>
      <c r="C397" s="251"/>
      <c r="D397" s="252" t="s">
        <v>18</v>
      </c>
      <c r="E397" s="253" t="s">
        <v>18</v>
      </c>
      <c r="F397" s="254" t="s">
        <v>18</v>
      </c>
      <c r="G397" s="253" t="s">
        <v>18</v>
      </c>
      <c r="H397" s="255" t="str">
        <f>IF(Table_1[[#This Row],[TOTEUTUSTAPA]]="b) Verkossa","Verkossa","")</f>
        <v/>
      </c>
      <c r="I397" s="256" t="str">
        <f>IF(Table_1[[#This Row],[SISÄLLÖN NIMI]]="","",1)</f>
        <v/>
      </c>
      <c r="J397" s="257"/>
      <c r="K397" s="250"/>
      <c r="L397" s="239">
        <f>Table_1[[#This Row],[Kävijämäärä a) lapset]]+Table_1[[#This Row],[Kävijämäärä b) aikuiset]]</f>
        <v>0</v>
      </c>
      <c r="M397" s="239">
        <f>IF(Table_1[[#This Row],[Kokonaiskävijämäärä]]&lt;1,0,SUM(Table_1[[#This Row],[Kävijämäärä a) lapset]]*Table_1[[#This Row],[Tapaamis-kerrat /osallistuja]]))</f>
        <v>0</v>
      </c>
      <c r="N397" s="239">
        <f>IF(Table_1[[#This Row],[Kokonaiskävijämäärä]]&lt;1,0,SUM(Table_1[[#This Row],[Kävijämäärä b) aikuiset]]*Table_1[[#This Row],[Tapaamis-kerrat /osallistuja]]))</f>
        <v>0</v>
      </c>
      <c r="O397" s="239">
        <f>IF(Table_1[[#This Row],[Kokonaiskävijämäärä]]&lt;1,0,Table_1[[#This Row],[Kokonaiskävijämäärä]]*Table_1[[#This Row],[Tapaamis-kerrat /osallistuja]])</f>
        <v>0</v>
      </c>
      <c r="P397" s="264"/>
      <c r="Q397" s="265"/>
    </row>
    <row r="398" spans="1:17" ht="15.75" customHeight="1" x14ac:dyDescent="0.25">
      <c r="A398" s="249"/>
      <c r="B398" s="250" t="str">
        <f>IF(Table_1[[#This Row],[SISÄLLÖN NIMI]]="","",1)</f>
        <v/>
      </c>
      <c r="C398" s="251"/>
      <c r="D398" s="252" t="s">
        <v>18</v>
      </c>
      <c r="E398" s="253" t="s">
        <v>18</v>
      </c>
      <c r="F398" s="254" t="s">
        <v>18</v>
      </c>
      <c r="G398" s="253" t="s">
        <v>18</v>
      </c>
      <c r="H398" s="255" t="str">
        <f>IF(Table_1[[#This Row],[TOTEUTUSTAPA]]="b) Verkossa","Verkossa","")</f>
        <v/>
      </c>
      <c r="I398" s="256" t="str">
        <f>IF(Table_1[[#This Row],[SISÄLLÖN NIMI]]="","",1)</f>
        <v/>
      </c>
      <c r="J398" s="257"/>
      <c r="K398" s="250"/>
      <c r="L398" s="239">
        <f>Table_1[[#This Row],[Kävijämäärä a) lapset]]+Table_1[[#This Row],[Kävijämäärä b) aikuiset]]</f>
        <v>0</v>
      </c>
      <c r="M398" s="239">
        <f>IF(Table_1[[#This Row],[Kokonaiskävijämäärä]]&lt;1,0,SUM(Table_1[[#This Row],[Kävijämäärä a) lapset]]*Table_1[[#This Row],[Tapaamis-kerrat /osallistuja]]))</f>
        <v>0</v>
      </c>
      <c r="N398" s="239">
        <f>IF(Table_1[[#This Row],[Kokonaiskävijämäärä]]&lt;1,0,SUM(Table_1[[#This Row],[Kävijämäärä b) aikuiset]]*Table_1[[#This Row],[Tapaamis-kerrat /osallistuja]]))</f>
        <v>0</v>
      </c>
      <c r="O398" s="239">
        <f>IF(Table_1[[#This Row],[Kokonaiskävijämäärä]]&lt;1,0,Table_1[[#This Row],[Kokonaiskävijämäärä]]*Table_1[[#This Row],[Tapaamis-kerrat /osallistuja]])</f>
        <v>0</v>
      </c>
      <c r="P398" s="264"/>
      <c r="Q398" s="265"/>
    </row>
    <row r="399" spans="1:17" ht="15.75" customHeight="1" x14ac:dyDescent="0.25">
      <c r="A399" s="249"/>
      <c r="B399" s="250" t="str">
        <f>IF(Table_1[[#This Row],[SISÄLLÖN NIMI]]="","",1)</f>
        <v/>
      </c>
      <c r="C399" s="251"/>
      <c r="D399" s="252" t="s">
        <v>18</v>
      </c>
      <c r="E399" s="253" t="s">
        <v>18</v>
      </c>
      <c r="F399" s="254" t="s">
        <v>18</v>
      </c>
      <c r="G399" s="253" t="s">
        <v>18</v>
      </c>
      <c r="H399" s="255" t="str">
        <f>IF(Table_1[[#This Row],[TOTEUTUSTAPA]]="b) Verkossa","Verkossa","")</f>
        <v/>
      </c>
      <c r="I399" s="256" t="str">
        <f>IF(Table_1[[#This Row],[SISÄLLÖN NIMI]]="","",1)</f>
        <v/>
      </c>
      <c r="J399" s="257"/>
      <c r="K399" s="250"/>
      <c r="L399" s="239">
        <f>Table_1[[#This Row],[Kävijämäärä a) lapset]]+Table_1[[#This Row],[Kävijämäärä b) aikuiset]]</f>
        <v>0</v>
      </c>
      <c r="M399" s="239">
        <f>IF(Table_1[[#This Row],[Kokonaiskävijämäärä]]&lt;1,0,SUM(Table_1[[#This Row],[Kävijämäärä a) lapset]]*Table_1[[#This Row],[Tapaamis-kerrat /osallistuja]]))</f>
        <v>0</v>
      </c>
      <c r="N399" s="239">
        <f>IF(Table_1[[#This Row],[Kokonaiskävijämäärä]]&lt;1,0,SUM(Table_1[[#This Row],[Kävijämäärä b) aikuiset]]*Table_1[[#This Row],[Tapaamis-kerrat /osallistuja]]))</f>
        <v>0</v>
      </c>
      <c r="O399" s="239">
        <f>IF(Table_1[[#This Row],[Kokonaiskävijämäärä]]&lt;1,0,Table_1[[#This Row],[Kokonaiskävijämäärä]]*Table_1[[#This Row],[Tapaamis-kerrat /osallistuja]])</f>
        <v>0</v>
      </c>
      <c r="P399" s="264"/>
      <c r="Q399" s="265"/>
    </row>
    <row r="400" spans="1:17" ht="15.75" customHeight="1" x14ac:dyDescent="0.25">
      <c r="A400" s="249"/>
      <c r="B400" s="250" t="str">
        <f>IF(Table_1[[#This Row],[SISÄLLÖN NIMI]]="","",1)</f>
        <v/>
      </c>
      <c r="C400" s="251"/>
      <c r="D400" s="252" t="s">
        <v>18</v>
      </c>
      <c r="E400" s="253" t="s">
        <v>18</v>
      </c>
      <c r="F400" s="254" t="s">
        <v>18</v>
      </c>
      <c r="G400" s="253" t="s">
        <v>18</v>
      </c>
      <c r="H400" s="255" t="str">
        <f>IF(Table_1[[#This Row],[TOTEUTUSTAPA]]="b) Verkossa","Verkossa","")</f>
        <v/>
      </c>
      <c r="I400" s="256" t="str">
        <f>IF(Table_1[[#This Row],[SISÄLLÖN NIMI]]="","",1)</f>
        <v/>
      </c>
      <c r="J400" s="257"/>
      <c r="K400" s="250"/>
      <c r="L400" s="239">
        <f>Table_1[[#This Row],[Kävijämäärä a) lapset]]+Table_1[[#This Row],[Kävijämäärä b) aikuiset]]</f>
        <v>0</v>
      </c>
      <c r="M400" s="239">
        <f>IF(Table_1[[#This Row],[Kokonaiskävijämäärä]]&lt;1,0,SUM(Table_1[[#This Row],[Kävijämäärä a) lapset]]*Table_1[[#This Row],[Tapaamis-kerrat /osallistuja]]))</f>
        <v>0</v>
      </c>
      <c r="N400" s="239">
        <f>IF(Table_1[[#This Row],[Kokonaiskävijämäärä]]&lt;1,0,SUM(Table_1[[#This Row],[Kävijämäärä b) aikuiset]]*Table_1[[#This Row],[Tapaamis-kerrat /osallistuja]]))</f>
        <v>0</v>
      </c>
      <c r="O400" s="239">
        <f>IF(Table_1[[#This Row],[Kokonaiskävijämäärä]]&lt;1,0,Table_1[[#This Row],[Kokonaiskävijämäärä]]*Table_1[[#This Row],[Tapaamis-kerrat /osallistuja]])</f>
        <v>0</v>
      </c>
      <c r="P400" s="264"/>
      <c r="Q400" s="265"/>
    </row>
    <row r="401" spans="1:17" ht="15.75" customHeight="1" x14ac:dyDescent="0.25">
      <c r="A401" s="249"/>
      <c r="B401" s="250" t="str">
        <f>IF(Table_1[[#This Row],[SISÄLLÖN NIMI]]="","",1)</f>
        <v/>
      </c>
      <c r="C401" s="251"/>
      <c r="D401" s="252" t="s">
        <v>18</v>
      </c>
      <c r="E401" s="253" t="s">
        <v>18</v>
      </c>
      <c r="F401" s="254" t="s">
        <v>18</v>
      </c>
      <c r="G401" s="253" t="s">
        <v>18</v>
      </c>
      <c r="H401" s="255" t="str">
        <f>IF(Table_1[[#This Row],[TOTEUTUSTAPA]]="b) Verkossa","Verkossa","")</f>
        <v/>
      </c>
      <c r="I401" s="256" t="str">
        <f>IF(Table_1[[#This Row],[SISÄLLÖN NIMI]]="","",1)</f>
        <v/>
      </c>
      <c r="J401" s="257"/>
      <c r="K401" s="250"/>
      <c r="L401" s="239">
        <f>Table_1[[#This Row],[Kävijämäärä a) lapset]]+Table_1[[#This Row],[Kävijämäärä b) aikuiset]]</f>
        <v>0</v>
      </c>
      <c r="M401" s="239">
        <f>IF(Table_1[[#This Row],[Kokonaiskävijämäärä]]&lt;1,0,SUM(Table_1[[#This Row],[Kävijämäärä a) lapset]]*Table_1[[#This Row],[Tapaamis-kerrat /osallistuja]]))</f>
        <v>0</v>
      </c>
      <c r="N401" s="239">
        <f>IF(Table_1[[#This Row],[Kokonaiskävijämäärä]]&lt;1,0,SUM(Table_1[[#This Row],[Kävijämäärä b) aikuiset]]*Table_1[[#This Row],[Tapaamis-kerrat /osallistuja]]))</f>
        <v>0</v>
      </c>
      <c r="O401" s="239">
        <f>IF(Table_1[[#This Row],[Kokonaiskävijämäärä]]&lt;1,0,Table_1[[#This Row],[Kokonaiskävijämäärä]]*Table_1[[#This Row],[Tapaamis-kerrat /osallistuja]])</f>
        <v>0</v>
      </c>
      <c r="P401" s="264"/>
      <c r="Q401" s="265"/>
    </row>
    <row r="402" spans="1:17" ht="15.75" customHeight="1" x14ac:dyDescent="0.25">
      <c r="A402" s="249"/>
      <c r="B402" s="250" t="str">
        <f>IF(Table_1[[#This Row],[SISÄLLÖN NIMI]]="","",1)</f>
        <v/>
      </c>
      <c r="C402" s="251"/>
      <c r="D402" s="252" t="s">
        <v>18</v>
      </c>
      <c r="E402" s="253" t="s">
        <v>18</v>
      </c>
      <c r="F402" s="254" t="s">
        <v>18</v>
      </c>
      <c r="G402" s="253" t="s">
        <v>18</v>
      </c>
      <c r="H402" s="255" t="str">
        <f>IF(Table_1[[#This Row],[TOTEUTUSTAPA]]="b) Verkossa","Verkossa","")</f>
        <v/>
      </c>
      <c r="I402" s="256" t="str">
        <f>IF(Table_1[[#This Row],[SISÄLLÖN NIMI]]="","",1)</f>
        <v/>
      </c>
      <c r="J402" s="257"/>
      <c r="K402" s="250"/>
      <c r="L402" s="239">
        <f>Table_1[[#This Row],[Kävijämäärä a) lapset]]+Table_1[[#This Row],[Kävijämäärä b) aikuiset]]</f>
        <v>0</v>
      </c>
      <c r="M402" s="239">
        <f>IF(Table_1[[#This Row],[Kokonaiskävijämäärä]]&lt;1,0,SUM(Table_1[[#This Row],[Kävijämäärä a) lapset]]*Table_1[[#This Row],[Tapaamis-kerrat /osallistuja]]))</f>
        <v>0</v>
      </c>
      <c r="N402" s="239">
        <f>IF(Table_1[[#This Row],[Kokonaiskävijämäärä]]&lt;1,0,SUM(Table_1[[#This Row],[Kävijämäärä b) aikuiset]]*Table_1[[#This Row],[Tapaamis-kerrat /osallistuja]]))</f>
        <v>0</v>
      </c>
      <c r="O402" s="239">
        <f>IF(Table_1[[#This Row],[Kokonaiskävijämäärä]]&lt;1,0,Table_1[[#This Row],[Kokonaiskävijämäärä]]*Table_1[[#This Row],[Tapaamis-kerrat /osallistuja]])</f>
        <v>0</v>
      </c>
      <c r="P402" s="264"/>
      <c r="Q402" s="265"/>
    </row>
    <row r="403" spans="1:17" ht="15.75" customHeight="1" x14ac:dyDescent="0.25">
      <c r="A403" s="249"/>
      <c r="B403" s="250" t="str">
        <f>IF(Table_1[[#This Row],[SISÄLLÖN NIMI]]="","",1)</f>
        <v/>
      </c>
      <c r="C403" s="251"/>
      <c r="D403" s="252" t="s">
        <v>18</v>
      </c>
      <c r="E403" s="253" t="s">
        <v>18</v>
      </c>
      <c r="F403" s="254" t="s">
        <v>18</v>
      </c>
      <c r="G403" s="253" t="s">
        <v>18</v>
      </c>
      <c r="H403" s="255" t="str">
        <f>IF(Table_1[[#This Row],[TOTEUTUSTAPA]]="b) Verkossa","Verkossa","")</f>
        <v/>
      </c>
      <c r="I403" s="256" t="str">
        <f>IF(Table_1[[#This Row],[SISÄLLÖN NIMI]]="","",1)</f>
        <v/>
      </c>
      <c r="J403" s="257"/>
      <c r="K403" s="250"/>
      <c r="L403" s="239">
        <f>Table_1[[#This Row],[Kävijämäärä a) lapset]]+Table_1[[#This Row],[Kävijämäärä b) aikuiset]]</f>
        <v>0</v>
      </c>
      <c r="M403" s="239">
        <f>IF(Table_1[[#This Row],[Kokonaiskävijämäärä]]&lt;1,0,SUM(Table_1[[#This Row],[Kävijämäärä a) lapset]]*Table_1[[#This Row],[Tapaamis-kerrat /osallistuja]]))</f>
        <v>0</v>
      </c>
      <c r="N403" s="239">
        <f>IF(Table_1[[#This Row],[Kokonaiskävijämäärä]]&lt;1,0,SUM(Table_1[[#This Row],[Kävijämäärä b) aikuiset]]*Table_1[[#This Row],[Tapaamis-kerrat /osallistuja]]))</f>
        <v>0</v>
      </c>
      <c r="O403" s="239">
        <f>IF(Table_1[[#This Row],[Kokonaiskävijämäärä]]&lt;1,0,Table_1[[#This Row],[Kokonaiskävijämäärä]]*Table_1[[#This Row],[Tapaamis-kerrat /osallistuja]])</f>
        <v>0</v>
      </c>
      <c r="P403" s="264"/>
      <c r="Q403" s="265"/>
    </row>
    <row r="404" spans="1:17" ht="15.75" customHeight="1" x14ac:dyDescent="0.25">
      <c r="A404" s="249"/>
      <c r="B404" s="250" t="str">
        <f>IF(Table_1[[#This Row],[SISÄLLÖN NIMI]]="","",1)</f>
        <v/>
      </c>
      <c r="C404" s="251"/>
      <c r="D404" s="252" t="s">
        <v>18</v>
      </c>
      <c r="E404" s="253" t="s">
        <v>18</v>
      </c>
      <c r="F404" s="254" t="s">
        <v>18</v>
      </c>
      <c r="G404" s="253" t="s">
        <v>18</v>
      </c>
      <c r="H404" s="255" t="str">
        <f>IF(Table_1[[#This Row],[TOTEUTUSTAPA]]="b) Verkossa","Verkossa","")</f>
        <v/>
      </c>
      <c r="I404" s="256" t="str">
        <f>IF(Table_1[[#This Row],[SISÄLLÖN NIMI]]="","",1)</f>
        <v/>
      </c>
      <c r="J404" s="257"/>
      <c r="K404" s="250"/>
      <c r="L404" s="239">
        <f>Table_1[[#This Row],[Kävijämäärä a) lapset]]+Table_1[[#This Row],[Kävijämäärä b) aikuiset]]</f>
        <v>0</v>
      </c>
      <c r="M404" s="239">
        <f>IF(Table_1[[#This Row],[Kokonaiskävijämäärä]]&lt;1,0,SUM(Table_1[[#This Row],[Kävijämäärä a) lapset]]*Table_1[[#This Row],[Tapaamis-kerrat /osallistuja]]))</f>
        <v>0</v>
      </c>
      <c r="N404" s="239">
        <f>IF(Table_1[[#This Row],[Kokonaiskävijämäärä]]&lt;1,0,SUM(Table_1[[#This Row],[Kävijämäärä b) aikuiset]]*Table_1[[#This Row],[Tapaamis-kerrat /osallistuja]]))</f>
        <v>0</v>
      </c>
      <c r="O404" s="239">
        <f>IF(Table_1[[#This Row],[Kokonaiskävijämäärä]]&lt;1,0,Table_1[[#This Row],[Kokonaiskävijämäärä]]*Table_1[[#This Row],[Tapaamis-kerrat /osallistuja]])</f>
        <v>0</v>
      </c>
      <c r="P404" s="264"/>
      <c r="Q404" s="265"/>
    </row>
    <row r="405" spans="1:17" ht="15.75" customHeight="1" x14ac:dyDescent="0.25">
      <c r="A405" s="249"/>
      <c r="B405" s="250" t="str">
        <f>IF(Table_1[[#This Row],[SISÄLLÖN NIMI]]="","",1)</f>
        <v/>
      </c>
      <c r="C405" s="251"/>
      <c r="D405" s="252" t="s">
        <v>18</v>
      </c>
      <c r="E405" s="253" t="s">
        <v>18</v>
      </c>
      <c r="F405" s="254" t="s">
        <v>18</v>
      </c>
      <c r="G405" s="253" t="s">
        <v>18</v>
      </c>
      <c r="H405" s="255" t="str">
        <f>IF(Table_1[[#This Row],[TOTEUTUSTAPA]]="b) Verkossa","Verkossa","")</f>
        <v/>
      </c>
      <c r="I405" s="256" t="str">
        <f>IF(Table_1[[#This Row],[SISÄLLÖN NIMI]]="","",1)</f>
        <v/>
      </c>
      <c r="J405" s="257"/>
      <c r="K405" s="250"/>
      <c r="L405" s="239">
        <f>Table_1[[#This Row],[Kävijämäärä a) lapset]]+Table_1[[#This Row],[Kävijämäärä b) aikuiset]]</f>
        <v>0</v>
      </c>
      <c r="M405" s="239">
        <f>IF(Table_1[[#This Row],[Kokonaiskävijämäärä]]&lt;1,0,SUM(Table_1[[#This Row],[Kävijämäärä a) lapset]]*Table_1[[#This Row],[Tapaamis-kerrat /osallistuja]]))</f>
        <v>0</v>
      </c>
      <c r="N405" s="239">
        <f>IF(Table_1[[#This Row],[Kokonaiskävijämäärä]]&lt;1,0,SUM(Table_1[[#This Row],[Kävijämäärä b) aikuiset]]*Table_1[[#This Row],[Tapaamis-kerrat /osallistuja]]))</f>
        <v>0</v>
      </c>
      <c r="O405" s="239">
        <f>IF(Table_1[[#This Row],[Kokonaiskävijämäärä]]&lt;1,0,Table_1[[#This Row],[Kokonaiskävijämäärä]]*Table_1[[#This Row],[Tapaamis-kerrat /osallistuja]])</f>
        <v>0</v>
      </c>
      <c r="P405" s="264"/>
      <c r="Q405" s="265"/>
    </row>
    <row r="406" spans="1:17" ht="15.75" customHeight="1" x14ac:dyDescent="0.25">
      <c r="A406" s="249"/>
      <c r="B406" s="250" t="str">
        <f>IF(Table_1[[#This Row],[SISÄLLÖN NIMI]]="","",1)</f>
        <v/>
      </c>
      <c r="C406" s="251"/>
      <c r="D406" s="252" t="s">
        <v>18</v>
      </c>
      <c r="E406" s="253" t="s">
        <v>18</v>
      </c>
      <c r="F406" s="254" t="s">
        <v>18</v>
      </c>
      <c r="G406" s="253" t="s">
        <v>18</v>
      </c>
      <c r="H406" s="255" t="str">
        <f>IF(Table_1[[#This Row],[TOTEUTUSTAPA]]="b) Verkossa","Verkossa","")</f>
        <v/>
      </c>
      <c r="I406" s="256" t="str">
        <f>IF(Table_1[[#This Row],[SISÄLLÖN NIMI]]="","",1)</f>
        <v/>
      </c>
      <c r="J406" s="257"/>
      <c r="K406" s="250"/>
      <c r="L406" s="239">
        <f>Table_1[[#This Row],[Kävijämäärä a) lapset]]+Table_1[[#This Row],[Kävijämäärä b) aikuiset]]</f>
        <v>0</v>
      </c>
      <c r="M406" s="239">
        <f>IF(Table_1[[#This Row],[Kokonaiskävijämäärä]]&lt;1,0,SUM(Table_1[[#This Row],[Kävijämäärä a) lapset]]*Table_1[[#This Row],[Tapaamis-kerrat /osallistuja]]))</f>
        <v>0</v>
      </c>
      <c r="N406" s="239">
        <f>IF(Table_1[[#This Row],[Kokonaiskävijämäärä]]&lt;1,0,SUM(Table_1[[#This Row],[Kävijämäärä b) aikuiset]]*Table_1[[#This Row],[Tapaamis-kerrat /osallistuja]]))</f>
        <v>0</v>
      </c>
      <c r="O406" s="239">
        <f>IF(Table_1[[#This Row],[Kokonaiskävijämäärä]]&lt;1,0,Table_1[[#This Row],[Kokonaiskävijämäärä]]*Table_1[[#This Row],[Tapaamis-kerrat /osallistuja]])</f>
        <v>0</v>
      </c>
      <c r="P406" s="264"/>
      <c r="Q406" s="265"/>
    </row>
    <row r="407" spans="1:17" ht="15.75" customHeight="1" x14ac:dyDescent="0.25">
      <c r="A407" s="249"/>
      <c r="B407" s="250" t="str">
        <f>IF(Table_1[[#This Row],[SISÄLLÖN NIMI]]="","",1)</f>
        <v/>
      </c>
      <c r="C407" s="251"/>
      <c r="D407" s="252" t="s">
        <v>18</v>
      </c>
      <c r="E407" s="253" t="s">
        <v>18</v>
      </c>
      <c r="F407" s="254" t="s">
        <v>18</v>
      </c>
      <c r="G407" s="253" t="s">
        <v>18</v>
      </c>
      <c r="H407" s="255" t="str">
        <f>IF(Table_1[[#This Row],[TOTEUTUSTAPA]]="b) Verkossa","Verkossa","")</f>
        <v/>
      </c>
      <c r="I407" s="256" t="str">
        <f>IF(Table_1[[#This Row],[SISÄLLÖN NIMI]]="","",1)</f>
        <v/>
      </c>
      <c r="J407" s="257"/>
      <c r="K407" s="250"/>
      <c r="L407" s="239">
        <f>Table_1[[#This Row],[Kävijämäärä a) lapset]]+Table_1[[#This Row],[Kävijämäärä b) aikuiset]]</f>
        <v>0</v>
      </c>
      <c r="M407" s="239">
        <f>IF(Table_1[[#This Row],[Kokonaiskävijämäärä]]&lt;1,0,SUM(Table_1[[#This Row],[Kävijämäärä a) lapset]]*Table_1[[#This Row],[Tapaamis-kerrat /osallistuja]]))</f>
        <v>0</v>
      </c>
      <c r="N407" s="239">
        <f>IF(Table_1[[#This Row],[Kokonaiskävijämäärä]]&lt;1,0,SUM(Table_1[[#This Row],[Kävijämäärä b) aikuiset]]*Table_1[[#This Row],[Tapaamis-kerrat /osallistuja]]))</f>
        <v>0</v>
      </c>
      <c r="O407" s="239">
        <f>IF(Table_1[[#This Row],[Kokonaiskävijämäärä]]&lt;1,0,Table_1[[#This Row],[Kokonaiskävijämäärä]]*Table_1[[#This Row],[Tapaamis-kerrat /osallistuja]])</f>
        <v>0</v>
      </c>
      <c r="P407" s="264"/>
      <c r="Q407" s="265"/>
    </row>
    <row r="408" spans="1:17" ht="15.75" customHeight="1" x14ac:dyDescent="0.25">
      <c r="A408" s="249"/>
      <c r="B408" s="250" t="str">
        <f>IF(Table_1[[#This Row],[SISÄLLÖN NIMI]]="","",1)</f>
        <v/>
      </c>
      <c r="C408" s="251"/>
      <c r="D408" s="252" t="s">
        <v>18</v>
      </c>
      <c r="E408" s="253" t="s">
        <v>18</v>
      </c>
      <c r="F408" s="254" t="s">
        <v>18</v>
      </c>
      <c r="G408" s="253" t="s">
        <v>18</v>
      </c>
      <c r="H408" s="255" t="str">
        <f>IF(Table_1[[#This Row],[TOTEUTUSTAPA]]="b) Verkossa","Verkossa","")</f>
        <v/>
      </c>
      <c r="I408" s="256" t="str">
        <f>IF(Table_1[[#This Row],[SISÄLLÖN NIMI]]="","",1)</f>
        <v/>
      </c>
      <c r="J408" s="257"/>
      <c r="K408" s="250"/>
      <c r="L408" s="239">
        <f>Table_1[[#This Row],[Kävijämäärä a) lapset]]+Table_1[[#This Row],[Kävijämäärä b) aikuiset]]</f>
        <v>0</v>
      </c>
      <c r="M408" s="239">
        <f>IF(Table_1[[#This Row],[Kokonaiskävijämäärä]]&lt;1,0,SUM(Table_1[[#This Row],[Kävijämäärä a) lapset]]*Table_1[[#This Row],[Tapaamis-kerrat /osallistuja]]))</f>
        <v>0</v>
      </c>
      <c r="N408" s="239">
        <f>IF(Table_1[[#This Row],[Kokonaiskävijämäärä]]&lt;1,0,SUM(Table_1[[#This Row],[Kävijämäärä b) aikuiset]]*Table_1[[#This Row],[Tapaamis-kerrat /osallistuja]]))</f>
        <v>0</v>
      </c>
      <c r="O408" s="239">
        <f>IF(Table_1[[#This Row],[Kokonaiskävijämäärä]]&lt;1,0,Table_1[[#This Row],[Kokonaiskävijämäärä]]*Table_1[[#This Row],[Tapaamis-kerrat /osallistuja]])</f>
        <v>0</v>
      </c>
      <c r="P408" s="264"/>
      <c r="Q408" s="265"/>
    </row>
    <row r="409" spans="1:17" ht="15.75" customHeight="1" x14ac:dyDescent="0.25">
      <c r="A409" s="249"/>
      <c r="B409" s="250" t="str">
        <f>IF(Table_1[[#This Row],[SISÄLLÖN NIMI]]="","",1)</f>
        <v/>
      </c>
      <c r="C409" s="251"/>
      <c r="D409" s="252" t="s">
        <v>18</v>
      </c>
      <c r="E409" s="253" t="s">
        <v>18</v>
      </c>
      <c r="F409" s="254" t="s">
        <v>18</v>
      </c>
      <c r="G409" s="253" t="s">
        <v>18</v>
      </c>
      <c r="H409" s="255" t="str">
        <f>IF(Table_1[[#This Row],[TOTEUTUSTAPA]]="b) Verkossa","Verkossa","")</f>
        <v/>
      </c>
      <c r="I409" s="256" t="str">
        <f>IF(Table_1[[#This Row],[SISÄLLÖN NIMI]]="","",1)</f>
        <v/>
      </c>
      <c r="J409" s="257"/>
      <c r="K409" s="250"/>
      <c r="L409" s="239">
        <f>Table_1[[#This Row],[Kävijämäärä a) lapset]]+Table_1[[#This Row],[Kävijämäärä b) aikuiset]]</f>
        <v>0</v>
      </c>
      <c r="M409" s="239">
        <f>IF(Table_1[[#This Row],[Kokonaiskävijämäärä]]&lt;1,0,SUM(Table_1[[#This Row],[Kävijämäärä a) lapset]]*Table_1[[#This Row],[Tapaamis-kerrat /osallistuja]]))</f>
        <v>0</v>
      </c>
      <c r="N409" s="239">
        <f>IF(Table_1[[#This Row],[Kokonaiskävijämäärä]]&lt;1,0,SUM(Table_1[[#This Row],[Kävijämäärä b) aikuiset]]*Table_1[[#This Row],[Tapaamis-kerrat /osallistuja]]))</f>
        <v>0</v>
      </c>
      <c r="O409" s="239">
        <f>IF(Table_1[[#This Row],[Kokonaiskävijämäärä]]&lt;1,0,Table_1[[#This Row],[Kokonaiskävijämäärä]]*Table_1[[#This Row],[Tapaamis-kerrat /osallistuja]])</f>
        <v>0</v>
      </c>
      <c r="P409" s="264"/>
      <c r="Q409" s="265"/>
    </row>
    <row r="410" spans="1:17" ht="15.75" customHeight="1" x14ac:dyDescent="0.25">
      <c r="A410" s="249"/>
      <c r="B410" s="250" t="str">
        <f>IF(Table_1[[#This Row],[SISÄLLÖN NIMI]]="","",1)</f>
        <v/>
      </c>
      <c r="C410" s="251"/>
      <c r="D410" s="252" t="s">
        <v>18</v>
      </c>
      <c r="E410" s="253" t="s">
        <v>18</v>
      </c>
      <c r="F410" s="254" t="s">
        <v>18</v>
      </c>
      <c r="G410" s="253" t="s">
        <v>18</v>
      </c>
      <c r="H410" s="255" t="str">
        <f>IF(Table_1[[#This Row],[TOTEUTUSTAPA]]="b) Verkossa","Verkossa","")</f>
        <v/>
      </c>
      <c r="I410" s="256" t="str">
        <f>IF(Table_1[[#This Row],[SISÄLLÖN NIMI]]="","",1)</f>
        <v/>
      </c>
      <c r="J410" s="257"/>
      <c r="K410" s="250"/>
      <c r="L410" s="239">
        <f>Table_1[[#This Row],[Kävijämäärä a) lapset]]+Table_1[[#This Row],[Kävijämäärä b) aikuiset]]</f>
        <v>0</v>
      </c>
      <c r="M410" s="239">
        <f>IF(Table_1[[#This Row],[Kokonaiskävijämäärä]]&lt;1,0,SUM(Table_1[[#This Row],[Kävijämäärä a) lapset]]*Table_1[[#This Row],[Tapaamis-kerrat /osallistuja]]))</f>
        <v>0</v>
      </c>
      <c r="N410" s="239">
        <f>IF(Table_1[[#This Row],[Kokonaiskävijämäärä]]&lt;1,0,SUM(Table_1[[#This Row],[Kävijämäärä b) aikuiset]]*Table_1[[#This Row],[Tapaamis-kerrat /osallistuja]]))</f>
        <v>0</v>
      </c>
      <c r="O410" s="239">
        <f>IF(Table_1[[#This Row],[Kokonaiskävijämäärä]]&lt;1,0,Table_1[[#This Row],[Kokonaiskävijämäärä]]*Table_1[[#This Row],[Tapaamis-kerrat /osallistuja]])</f>
        <v>0</v>
      </c>
      <c r="P410" s="264"/>
      <c r="Q410" s="265"/>
    </row>
    <row r="411" spans="1:17" ht="15.75" customHeight="1" x14ac:dyDescent="0.25">
      <c r="A411" s="249"/>
      <c r="B411" s="250" t="str">
        <f>IF(Table_1[[#This Row],[SISÄLLÖN NIMI]]="","",1)</f>
        <v/>
      </c>
      <c r="C411" s="251"/>
      <c r="D411" s="252" t="s">
        <v>18</v>
      </c>
      <c r="E411" s="253" t="s">
        <v>18</v>
      </c>
      <c r="F411" s="254" t="s">
        <v>18</v>
      </c>
      <c r="G411" s="253" t="s">
        <v>18</v>
      </c>
      <c r="H411" s="255" t="str">
        <f>IF(Table_1[[#This Row],[TOTEUTUSTAPA]]="b) Verkossa","Verkossa","")</f>
        <v/>
      </c>
      <c r="I411" s="256" t="str">
        <f>IF(Table_1[[#This Row],[SISÄLLÖN NIMI]]="","",1)</f>
        <v/>
      </c>
      <c r="J411" s="257"/>
      <c r="K411" s="250"/>
      <c r="L411" s="239">
        <f>Table_1[[#This Row],[Kävijämäärä a) lapset]]+Table_1[[#This Row],[Kävijämäärä b) aikuiset]]</f>
        <v>0</v>
      </c>
      <c r="M411" s="239">
        <f>IF(Table_1[[#This Row],[Kokonaiskävijämäärä]]&lt;1,0,SUM(Table_1[[#This Row],[Kävijämäärä a) lapset]]*Table_1[[#This Row],[Tapaamis-kerrat /osallistuja]]))</f>
        <v>0</v>
      </c>
      <c r="N411" s="239">
        <f>IF(Table_1[[#This Row],[Kokonaiskävijämäärä]]&lt;1,0,SUM(Table_1[[#This Row],[Kävijämäärä b) aikuiset]]*Table_1[[#This Row],[Tapaamis-kerrat /osallistuja]]))</f>
        <v>0</v>
      </c>
      <c r="O411" s="239">
        <f>IF(Table_1[[#This Row],[Kokonaiskävijämäärä]]&lt;1,0,Table_1[[#This Row],[Kokonaiskävijämäärä]]*Table_1[[#This Row],[Tapaamis-kerrat /osallistuja]])</f>
        <v>0</v>
      </c>
      <c r="P411" s="264"/>
      <c r="Q411" s="265"/>
    </row>
    <row r="412" spans="1:17" ht="15.75" customHeight="1" x14ac:dyDescent="0.25">
      <c r="A412" s="249"/>
      <c r="B412" s="250" t="str">
        <f>IF(Table_1[[#This Row],[SISÄLLÖN NIMI]]="","",1)</f>
        <v/>
      </c>
      <c r="C412" s="251"/>
      <c r="D412" s="252" t="s">
        <v>18</v>
      </c>
      <c r="E412" s="253" t="s">
        <v>18</v>
      </c>
      <c r="F412" s="254" t="s">
        <v>18</v>
      </c>
      <c r="G412" s="253" t="s">
        <v>18</v>
      </c>
      <c r="H412" s="255" t="str">
        <f>IF(Table_1[[#This Row],[TOTEUTUSTAPA]]="b) Verkossa","Verkossa","")</f>
        <v/>
      </c>
      <c r="I412" s="256" t="str">
        <f>IF(Table_1[[#This Row],[SISÄLLÖN NIMI]]="","",1)</f>
        <v/>
      </c>
      <c r="J412" s="257"/>
      <c r="K412" s="250"/>
      <c r="L412" s="239">
        <f>Table_1[[#This Row],[Kävijämäärä a) lapset]]+Table_1[[#This Row],[Kävijämäärä b) aikuiset]]</f>
        <v>0</v>
      </c>
      <c r="M412" s="239">
        <f>IF(Table_1[[#This Row],[Kokonaiskävijämäärä]]&lt;1,0,SUM(Table_1[[#This Row],[Kävijämäärä a) lapset]]*Table_1[[#This Row],[Tapaamis-kerrat /osallistuja]]))</f>
        <v>0</v>
      </c>
      <c r="N412" s="239">
        <f>IF(Table_1[[#This Row],[Kokonaiskävijämäärä]]&lt;1,0,SUM(Table_1[[#This Row],[Kävijämäärä b) aikuiset]]*Table_1[[#This Row],[Tapaamis-kerrat /osallistuja]]))</f>
        <v>0</v>
      </c>
      <c r="O412" s="239">
        <f>IF(Table_1[[#This Row],[Kokonaiskävijämäärä]]&lt;1,0,Table_1[[#This Row],[Kokonaiskävijämäärä]]*Table_1[[#This Row],[Tapaamis-kerrat /osallistuja]])</f>
        <v>0</v>
      </c>
      <c r="P412" s="264"/>
      <c r="Q412" s="265"/>
    </row>
    <row r="413" spans="1:17" ht="15.75" customHeight="1" x14ac:dyDescent="0.25">
      <c r="A413" s="249"/>
      <c r="B413" s="250" t="str">
        <f>IF(Table_1[[#This Row],[SISÄLLÖN NIMI]]="","",1)</f>
        <v/>
      </c>
      <c r="C413" s="251"/>
      <c r="D413" s="252" t="s">
        <v>18</v>
      </c>
      <c r="E413" s="253" t="s">
        <v>18</v>
      </c>
      <c r="F413" s="254" t="s">
        <v>18</v>
      </c>
      <c r="G413" s="253" t="s">
        <v>18</v>
      </c>
      <c r="H413" s="255" t="str">
        <f>IF(Table_1[[#This Row],[TOTEUTUSTAPA]]="b) Verkossa","Verkossa","")</f>
        <v/>
      </c>
      <c r="I413" s="256" t="str">
        <f>IF(Table_1[[#This Row],[SISÄLLÖN NIMI]]="","",1)</f>
        <v/>
      </c>
      <c r="J413" s="257"/>
      <c r="K413" s="250"/>
      <c r="L413" s="239">
        <f>Table_1[[#This Row],[Kävijämäärä a) lapset]]+Table_1[[#This Row],[Kävijämäärä b) aikuiset]]</f>
        <v>0</v>
      </c>
      <c r="M413" s="239">
        <f>IF(Table_1[[#This Row],[Kokonaiskävijämäärä]]&lt;1,0,SUM(Table_1[[#This Row],[Kävijämäärä a) lapset]]*Table_1[[#This Row],[Tapaamis-kerrat /osallistuja]]))</f>
        <v>0</v>
      </c>
      <c r="N413" s="239">
        <f>IF(Table_1[[#This Row],[Kokonaiskävijämäärä]]&lt;1,0,SUM(Table_1[[#This Row],[Kävijämäärä b) aikuiset]]*Table_1[[#This Row],[Tapaamis-kerrat /osallistuja]]))</f>
        <v>0</v>
      </c>
      <c r="O413" s="239">
        <f>IF(Table_1[[#This Row],[Kokonaiskävijämäärä]]&lt;1,0,Table_1[[#This Row],[Kokonaiskävijämäärä]]*Table_1[[#This Row],[Tapaamis-kerrat /osallistuja]])</f>
        <v>0</v>
      </c>
      <c r="P413" s="264"/>
      <c r="Q413" s="265"/>
    </row>
    <row r="414" spans="1:17" ht="15.75" customHeight="1" x14ac:dyDescent="0.25">
      <c r="A414" s="249"/>
      <c r="B414" s="250" t="str">
        <f>IF(Table_1[[#This Row],[SISÄLLÖN NIMI]]="","",1)</f>
        <v/>
      </c>
      <c r="C414" s="251"/>
      <c r="D414" s="252" t="s">
        <v>18</v>
      </c>
      <c r="E414" s="253" t="s">
        <v>18</v>
      </c>
      <c r="F414" s="254" t="s">
        <v>18</v>
      </c>
      <c r="G414" s="253" t="s">
        <v>18</v>
      </c>
      <c r="H414" s="255" t="str">
        <f>IF(Table_1[[#This Row],[TOTEUTUSTAPA]]="b) Verkossa","Verkossa","")</f>
        <v/>
      </c>
      <c r="I414" s="256" t="str">
        <f>IF(Table_1[[#This Row],[SISÄLLÖN NIMI]]="","",1)</f>
        <v/>
      </c>
      <c r="J414" s="257"/>
      <c r="K414" s="250"/>
      <c r="L414" s="239">
        <f>Table_1[[#This Row],[Kävijämäärä a) lapset]]+Table_1[[#This Row],[Kävijämäärä b) aikuiset]]</f>
        <v>0</v>
      </c>
      <c r="M414" s="239">
        <f>IF(Table_1[[#This Row],[Kokonaiskävijämäärä]]&lt;1,0,SUM(Table_1[[#This Row],[Kävijämäärä a) lapset]]*Table_1[[#This Row],[Tapaamis-kerrat /osallistuja]]))</f>
        <v>0</v>
      </c>
      <c r="N414" s="239">
        <f>IF(Table_1[[#This Row],[Kokonaiskävijämäärä]]&lt;1,0,SUM(Table_1[[#This Row],[Kävijämäärä b) aikuiset]]*Table_1[[#This Row],[Tapaamis-kerrat /osallistuja]]))</f>
        <v>0</v>
      </c>
      <c r="O414" s="239">
        <f>IF(Table_1[[#This Row],[Kokonaiskävijämäärä]]&lt;1,0,Table_1[[#This Row],[Kokonaiskävijämäärä]]*Table_1[[#This Row],[Tapaamis-kerrat /osallistuja]])</f>
        <v>0</v>
      </c>
      <c r="P414" s="264"/>
      <c r="Q414" s="265"/>
    </row>
    <row r="415" spans="1:17" ht="15.75" customHeight="1" x14ac:dyDescent="0.25">
      <c r="A415" s="249"/>
      <c r="B415" s="250" t="str">
        <f>IF(Table_1[[#This Row],[SISÄLLÖN NIMI]]="","",1)</f>
        <v/>
      </c>
      <c r="C415" s="251"/>
      <c r="D415" s="252" t="s">
        <v>18</v>
      </c>
      <c r="E415" s="253" t="s">
        <v>18</v>
      </c>
      <c r="F415" s="254" t="s">
        <v>18</v>
      </c>
      <c r="G415" s="253" t="s">
        <v>18</v>
      </c>
      <c r="H415" s="255" t="str">
        <f>IF(Table_1[[#This Row],[TOTEUTUSTAPA]]="b) Verkossa","Verkossa","")</f>
        <v/>
      </c>
      <c r="I415" s="256" t="str">
        <f>IF(Table_1[[#This Row],[SISÄLLÖN NIMI]]="","",1)</f>
        <v/>
      </c>
      <c r="J415" s="257"/>
      <c r="K415" s="250"/>
      <c r="L415" s="239">
        <f>Table_1[[#This Row],[Kävijämäärä a) lapset]]+Table_1[[#This Row],[Kävijämäärä b) aikuiset]]</f>
        <v>0</v>
      </c>
      <c r="M415" s="239">
        <f>IF(Table_1[[#This Row],[Kokonaiskävijämäärä]]&lt;1,0,SUM(Table_1[[#This Row],[Kävijämäärä a) lapset]]*Table_1[[#This Row],[Tapaamis-kerrat /osallistuja]]))</f>
        <v>0</v>
      </c>
      <c r="N415" s="239">
        <f>IF(Table_1[[#This Row],[Kokonaiskävijämäärä]]&lt;1,0,SUM(Table_1[[#This Row],[Kävijämäärä b) aikuiset]]*Table_1[[#This Row],[Tapaamis-kerrat /osallistuja]]))</f>
        <v>0</v>
      </c>
      <c r="O415" s="239">
        <f>IF(Table_1[[#This Row],[Kokonaiskävijämäärä]]&lt;1,0,Table_1[[#This Row],[Kokonaiskävijämäärä]]*Table_1[[#This Row],[Tapaamis-kerrat /osallistuja]])</f>
        <v>0</v>
      </c>
      <c r="P415" s="264"/>
      <c r="Q415" s="265"/>
    </row>
    <row r="416" spans="1:17" ht="15.75" customHeight="1" x14ac:dyDescent="0.25">
      <c r="A416" s="249"/>
      <c r="B416" s="250" t="str">
        <f>IF(Table_1[[#This Row],[SISÄLLÖN NIMI]]="","",1)</f>
        <v/>
      </c>
      <c r="C416" s="251"/>
      <c r="D416" s="252" t="s">
        <v>18</v>
      </c>
      <c r="E416" s="253" t="s">
        <v>18</v>
      </c>
      <c r="F416" s="254" t="s">
        <v>18</v>
      </c>
      <c r="G416" s="253" t="s">
        <v>18</v>
      </c>
      <c r="H416" s="255" t="str">
        <f>IF(Table_1[[#This Row],[TOTEUTUSTAPA]]="b) Verkossa","Verkossa","")</f>
        <v/>
      </c>
      <c r="I416" s="256" t="str">
        <f>IF(Table_1[[#This Row],[SISÄLLÖN NIMI]]="","",1)</f>
        <v/>
      </c>
      <c r="J416" s="257"/>
      <c r="K416" s="250"/>
      <c r="L416" s="239">
        <f>Table_1[[#This Row],[Kävijämäärä a) lapset]]+Table_1[[#This Row],[Kävijämäärä b) aikuiset]]</f>
        <v>0</v>
      </c>
      <c r="M416" s="239">
        <f>IF(Table_1[[#This Row],[Kokonaiskävijämäärä]]&lt;1,0,SUM(Table_1[[#This Row],[Kävijämäärä a) lapset]]*Table_1[[#This Row],[Tapaamis-kerrat /osallistuja]]))</f>
        <v>0</v>
      </c>
      <c r="N416" s="239">
        <f>IF(Table_1[[#This Row],[Kokonaiskävijämäärä]]&lt;1,0,SUM(Table_1[[#This Row],[Kävijämäärä b) aikuiset]]*Table_1[[#This Row],[Tapaamis-kerrat /osallistuja]]))</f>
        <v>0</v>
      </c>
      <c r="O416" s="239">
        <f>IF(Table_1[[#This Row],[Kokonaiskävijämäärä]]&lt;1,0,Table_1[[#This Row],[Kokonaiskävijämäärä]]*Table_1[[#This Row],[Tapaamis-kerrat /osallistuja]])</f>
        <v>0</v>
      </c>
      <c r="P416" s="264"/>
      <c r="Q416" s="265"/>
    </row>
    <row r="417" spans="1:17" ht="15.75" customHeight="1" x14ac:dyDescent="0.25">
      <c r="A417" s="249"/>
      <c r="B417" s="250" t="str">
        <f>IF(Table_1[[#This Row],[SISÄLLÖN NIMI]]="","",1)</f>
        <v/>
      </c>
      <c r="C417" s="251"/>
      <c r="D417" s="252" t="s">
        <v>18</v>
      </c>
      <c r="E417" s="253" t="s">
        <v>18</v>
      </c>
      <c r="F417" s="254" t="s">
        <v>18</v>
      </c>
      <c r="G417" s="253" t="s">
        <v>18</v>
      </c>
      <c r="H417" s="255" t="str">
        <f>IF(Table_1[[#This Row],[TOTEUTUSTAPA]]="b) Verkossa","Verkossa","")</f>
        <v/>
      </c>
      <c r="I417" s="256" t="str">
        <f>IF(Table_1[[#This Row],[SISÄLLÖN NIMI]]="","",1)</f>
        <v/>
      </c>
      <c r="J417" s="257"/>
      <c r="K417" s="250"/>
      <c r="L417" s="239">
        <f>Table_1[[#This Row],[Kävijämäärä a) lapset]]+Table_1[[#This Row],[Kävijämäärä b) aikuiset]]</f>
        <v>0</v>
      </c>
      <c r="M417" s="239">
        <f>IF(Table_1[[#This Row],[Kokonaiskävijämäärä]]&lt;1,0,SUM(Table_1[[#This Row],[Kävijämäärä a) lapset]]*Table_1[[#This Row],[Tapaamis-kerrat /osallistuja]]))</f>
        <v>0</v>
      </c>
      <c r="N417" s="239">
        <f>IF(Table_1[[#This Row],[Kokonaiskävijämäärä]]&lt;1,0,SUM(Table_1[[#This Row],[Kävijämäärä b) aikuiset]]*Table_1[[#This Row],[Tapaamis-kerrat /osallistuja]]))</f>
        <v>0</v>
      </c>
      <c r="O417" s="239">
        <f>IF(Table_1[[#This Row],[Kokonaiskävijämäärä]]&lt;1,0,Table_1[[#This Row],[Kokonaiskävijämäärä]]*Table_1[[#This Row],[Tapaamis-kerrat /osallistuja]])</f>
        <v>0</v>
      </c>
      <c r="P417" s="264"/>
      <c r="Q417" s="265"/>
    </row>
    <row r="418" spans="1:17" ht="15.75" customHeight="1" x14ac:dyDescent="0.25">
      <c r="A418" s="249"/>
      <c r="B418" s="250" t="str">
        <f>IF(Table_1[[#This Row],[SISÄLLÖN NIMI]]="","",1)</f>
        <v/>
      </c>
      <c r="C418" s="251"/>
      <c r="D418" s="252" t="s">
        <v>18</v>
      </c>
      <c r="E418" s="253" t="s">
        <v>18</v>
      </c>
      <c r="F418" s="254" t="s">
        <v>18</v>
      </c>
      <c r="G418" s="253" t="s">
        <v>18</v>
      </c>
      <c r="H418" s="255" t="str">
        <f>IF(Table_1[[#This Row],[TOTEUTUSTAPA]]="b) Verkossa","Verkossa","")</f>
        <v/>
      </c>
      <c r="I418" s="256" t="str">
        <f>IF(Table_1[[#This Row],[SISÄLLÖN NIMI]]="","",1)</f>
        <v/>
      </c>
      <c r="J418" s="257"/>
      <c r="K418" s="250"/>
      <c r="L418" s="239">
        <f>Table_1[[#This Row],[Kävijämäärä a) lapset]]+Table_1[[#This Row],[Kävijämäärä b) aikuiset]]</f>
        <v>0</v>
      </c>
      <c r="M418" s="239">
        <f>IF(Table_1[[#This Row],[Kokonaiskävijämäärä]]&lt;1,0,SUM(Table_1[[#This Row],[Kävijämäärä a) lapset]]*Table_1[[#This Row],[Tapaamis-kerrat /osallistuja]]))</f>
        <v>0</v>
      </c>
      <c r="N418" s="239">
        <f>IF(Table_1[[#This Row],[Kokonaiskävijämäärä]]&lt;1,0,SUM(Table_1[[#This Row],[Kävijämäärä b) aikuiset]]*Table_1[[#This Row],[Tapaamis-kerrat /osallistuja]]))</f>
        <v>0</v>
      </c>
      <c r="O418" s="239">
        <f>IF(Table_1[[#This Row],[Kokonaiskävijämäärä]]&lt;1,0,Table_1[[#This Row],[Kokonaiskävijämäärä]]*Table_1[[#This Row],[Tapaamis-kerrat /osallistuja]])</f>
        <v>0</v>
      </c>
      <c r="P418" s="264"/>
      <c r="Q418" s="265"/>
    </row>
    <row r="419" spans="1:17" ht="15.75" customHeight="1" x14ac:dyDescent="0.25">
      <c r="A419" s="249"/>
      <c r="B419" s="250" t="str">
        <f>IF(Table_1[[#This Row],[SISÄLLÖN NIMI]]="","",1)</f>
        <v/>
      </c>
      <c r="C419" s="251"/>
      <c r="D419" s="252" t="s">
        <v>18</v>
      </c>
      <c r="E419" s="253" t="s">
        <v>18</v>
      </c>
      <c r="F419" s="254" t="s">
        <v>18</v>
      </c>
      <c r="G419" s="253" t="s">
        <v>18</v>
      </c>
      <c r="H419" s="255" t="str">
        <f>IF(Table_1[[#This Row],[TOTEUTUSTAPA]]="b) Verkossa","Verkossa","")</f>
        <v/>
      </c>
      <c r="I419" s="256" t="str">
        <f>IF(Table_1[[#This Row],[SISÄLLÖN NIMI]]="","",1)</f>
        <v/>
      </c>
      <c r="J419" s="257"/>
      <c r="K419" s="250"/>
      <c r="L419" s="239">
        <f>Table_1[[#This Row],[Kävijämäärä a) lapset]]+Table_1[[#This Row],[Kävijämäärä b) aikuiset]]</f>
        <v>0</v>
      </c>
      <c r="M419" s="239">
        <f>IF(Table_1[[#This Row],[Kokonaiskävijämäärä]]&lt;1,0,SUM(Table_1[[#This Row],[Kävijämäärä a) lapset]]*Table_1[[#This Row],[Tapaamis-kerrat /osallistuja]]))</f>
        <v>0</v>
      </c>
      <c r="N419" s="239">
        <f>IF(Table_1[[#This Row],[Kokonaiskävijämäärä]]&lt;1,0,SUM(Table_1[[#This Row],[Kävijämäärä b) aikuiset]]*Table_1[[#This Row],[Tapaamis-kerrat /osallistuja]]))</f>
        <v>0</v>
      </c>
      <c r="O419" s="239">
        <f>IF(Table_1[[#This Row],[Kokonaiskävijämäärä]]&lt;1,0,Table_1[[#This Row],[Kokonaiskävijämäärä]]*Table_1[[#This Row],[Tapaamis-kerrat /osallistuja]])</f>
        <v>0</v>
      </c>
      <c r="P419" s="264"/>
      <c r="Q419" s="265"/>
    </row>
    <row r="420" spans="1:17" ht="15.75" customHeight="1" x14ac:dyDescent="0.25">
      <c r="A420" s="249"/>
      <c r="B420" s="250" t="str">
        <f>IF(Table_1[[#This Row],[SISÄLLÖN NIMI]]="","",1)</f>
        <v/>
      </c>
      <c r="C420" s="251"/>
      <c r="D420" s="252" t="s">
        <v>18</v>
      </c>
      <c r="E420" s="253" t="s">
        <v>18</v>
      </c>
      <c r="F420" s="254" t="s">
        <v>18</v>
      </c>
      <c r="G420" s="253" t="s">
        <v>18</v>
      </c>
      <c r="H420" s="255" t="str">
        <f>IF(Table_1[[#This Row],[TOTEUTUSTAPA]]="b) Verkossa","Verkossa","")</f>
        <v/>
      </c>
      <c r="I420" s="256" t="str">
        <f>IF(Table_1[[#This Row],[SISÄLLÖN NIMI]]="","",1)</f>
        <v/>
      </c>
      <c r="J420" s="257"/>
      <c r="K420" s="250"/>
      <c r="L420" s="239">
        <f>Table_1[[#This Row],[Kävijämäärä a) lapset]]+Table_1[[#This Row],[Kävijämäärä b) aikuiset]]</f>
        <v>0</v>
      </c>
      <c r="M420" s="239">
        <f>IF(Table_1[[#This Row],[Kokonaiskävijämäärä]]&lt;1,0,SUM(Table_1[[#This Row],[Kävijämäärä a) lapset]]*Table_1[[#This Row],[Tapaamis-kerrat /osallistuja]]))</f>
        <v>0</v>
      </c>
      <c r="N420" s="239">
        <f>IF(Table_1[[#This Row],[Kokonaiskävijämäärä]]&lt;1,0,SUM(Table_1[[#This Row],[Kävijämäärä b) aikuiset]]*Table_1[[#This Row],[Tapaamis-kerrat /osallistuja]]))</f>
        <v>0</v>
      </c>
      <c r="O420" s="239">
        <f>IF(Table_1[[#This Row],[Kokonaiskävijämäärä]]&lt;1,0,Table_1[[#This Row],[Kokonaiskävijämäärä]]*Table_1[[#This Row],[Tapaamis-kerrat /osallistuja]])</f>
        <v>0</v>
      </c>
      <c r="P420" s="264"/>
      <c r="Q420" s="265"/>
    </row>
    <row r="421" spans="1:17" ht="15.75" customHeight="1" x14ac:dyDescent="0.25">
      <c r="A421" s="249"/>
      <c r="B421" s="250" t="str">
        <f>IF(Table_1[[#This Row],[SISÄLLÖN NIMI]]="","",1)</f>
        <v/>
      </c>
      <c r="C421" s="251"/>
      <c r="D421" s="252" t="s">
        <v>18</v>
      </c>
      <c r="E421" s="253" t="s">
        <v>18</v>
      </c>
      <c r="F421" s="254" t="s">
        <v>18</v>
      </c>
      <c r="G421" s="253" t="s">
        <v>18</v>
      </c>
      <c r="H421" s="255" t="str">
        <f>IF(Table_1[[#This Row],[TOTEUTUSTAPA]]="b) Verkossa","Verkossa","")</f>
        <v/>
      </c>
      <c r="I421" s="256" t="str">
        <f>IF(Table_1[[#This Row],[SISÄLLÖN NIMI]]="","",1)</f>
        <v/>
      </c>
      <c r="J421" s="257"/>
      <c r="K421" s="250"/>
      <c r="L421" s="239">
        <f>Table_1[[#This Row],[Kävijämäärä a) lapset]]+Table_1[[#This Row],[Kävijämäärä b) aikuiset]]</f>
        <v>0</v>
      </c>
      <c r="M421" s="239">
        <f>IF(Table_1[[#This Row],[Kokonaiskävijämäärä]]&lt;1,0,SUM(Table_1[[#This Row],[Kävijämäärä a) lapset]]*Table_1[[#This Row],[Tapaamis-kerrat /osallistuja]]))</f>
        <v>0</v>
      </c>
      <c r="N421" s="239">
        <f>IF(Table_1[[#This Row],[Kokonaiskävijämäärä]]&lt;1,0,SUM(Table_1[[#This Row],[Kävijämäärä b) aikuiset]]*Table_1[[#This Row],[Tapaamis-kerrat /osallistuja]]))</f>
        <v>0</v>
      </c>
      <c r="O421" s="239">
        <f>IF(Table_1[[#This Row],[Kokonaiskävijämäärä]]&lt;1,0,Table_1[[#This Row],[Kokonaiskävijämäärä]]*Table_1[[#This Row],[Tapaamis-kerrat /osallistuja]])</f>
        <v>0</v>
      </c>
      <c r="P421" s="264"/>
      <c r="Q421" s="265"/>
    </row>
    <row r="422" spans="1:17" ht="15.75" customHeight="1" x14ac:dyDescent="0.25">
      <c r="A422" s="249"/>
      <c r="B422" s="250" t="str">
        <f>IF(Table_1[[#This Row],[SISÄLLÖN NIMI]]="","",1)</f>
        <v/>
      </c>
      <c r="C422" s="251"/>
      <c r="D422" s="252" t="s">
        <v>18</v>
      </c>
      <c r="E422" s="253" t="s">
        <v>18</v>
      </c>
      <c r="F422" s="254" t="s">
        <v>18</v>
      </c>
      <c r="G422" s="253" t="s">
        <v>18</v>
      </c>
      <c r="H422" s="255" t="str">
        <f>IF(Table_1[[#This Row],[TOTEUTUSTAPA]]="b) Verkossa","Verkossa","")</f>
        <v/>
      </c>
      <c r="I422" s="256" t="str">
        <f>IF(Table_1[[#This Row],[SISÄLLÖN NIMI]]="","",1)</f>
        <v/>
      </c>
      <c r="J422" s="257"/>
      <c r="K422" s="250"/>
      <c r="L422" s="239">
        <f>Table_1[[#This Row],[Kävijämäärä a) lapset]]+Table_1[[#This Row],[Kävijämäärä b) aikuiset]]</f>
        <v>0</v>
      </c>
      <c r="M422" s="239">
        <f>IF(Table_1[[#This Row],[Kokonaiskävijämäärä]]&lt;1,0,SUM(Table_1[[#This Row],[Kävijämäärä a) lapset]]*Table_1[[#This Row],[Tapaamis-kerrat /osallistuja]]))</f>
        <v>0</v>
      </c>
      <c r="N422" s="239">
        <f>IF(Table_1[[#This Row],[Kokonaiskävijämäärä]]&lt;1,0,SUM(Table_1[[#This Row],[Kävijämäärä b) aikuiset]]*Table_1[[#This Row],[Tapaamis-kerrat /osallistuja]]))</f>
        <v>0</v>
      </c>
      <c r="O422" s="239">
        <f>IF(Table_1[[#This Row],[Kokonaiskävijämäärä]]&lt;1,0,Table_1[[#This Row],[Kokonaiskävijämäärä]]*Table_1[[#This Row],[Tapaamis-kerrat /osallistuja]])</f>
        <v>0</v>
      </c>
      <c r="P422" s="264"/>
      <c r="Q422" s="265"/>
    </row>
    <row r="423" spans="1:17" ht="15.75" customHeight="1" x14ac:dyDescent="0.25">
      <c r="A423" s="249"/>
      <c r="B423" s="250" t="str">
        <f>IF(Table_1[[#This Row],[SISÄLLÖN NIMI]]="","",1)</f>
        <v/>
      </c>
      <c r="C423" s="251"/>
      <c r="D423" s="252" t="s">
        <v>18</v>
      </c>
      <c r="E423" s="253" t="s">
        <v>18</v>
      </c>
      <c r="F423" s="254" t="s">
        <v>18</v>
      </c>
      <c r="G423" s="253" t="s">
        <v>18</v>
      </c>
      <c r="H423" s="255" t="str">
        <f>IF(Table_1[[#This Row],[TOTEUTUSTAPA]]="b) Verkossa","Verkossa","")</f>
        <v/>
      </c>
      <c r="I423" s="256" t="str">
        <f>IF(Table_1[[#This Row],[SISÄLLÖN NIMI]]="","",1)</f>
        <v/>
      </c>
      <c r="J423" s="257"/>
      <c r="K423" s="250"/>
      <c r="L423" s="239">
        <f>Table_1[[#This Row],[Kävijämäärä a) lapset]]+Table_1[[#This Row],[Kävijämäärä b) aikuiset]]</f>
        <v>0</v>
      </c>
      <c r="M423" s="239">
        <f>IF(Table_1[[#This Row],[Kokonaiskävijämäärä]]&lt;1,0,SUM(Table_1[[#This Row],[Kävijämäärä a) lapset]]*Table_1[[#This Row],[Tapaamis-kerrat /osallistuja]]))</f>
        <v>0</v>
      </c>
      <c r="N423" s="239">
        <f>IF(Table_1[[#This Row],[Kokonaiskävijämäärä]]&lt;1,0,SUM(Table_1[[#This Row],[Kävijämäärä b) aikuiset]]*Table_1[[#This Row],[Tapaamis-kerrat /osallistuja]]))</f>
        <v>0</v>
      </c>
      <c r="O423" s="239">
        <f>IF(Table_1[[#This Row],[Kokonaiskävijämäärä]]&lt;1,0,Table_1[[#This Row],[Kokonaiskävijämäärä]]*Table_1[[#This Row],[Tapaamis-kerrat /osallistuja]])</f>
        <v>0</v>
      </c>
      <c r="P423" s="264"/>
      <c r="Q423" s="265"/>
    </row>
    <row r="424" spans="1:17" ht="15.75" customHeight="1" x14ac:dyDescent="0.25">
      <c r="A424" s="249"/>
      <c r="B424" s="250" t="str">
        <f>IF(Table_1[[#This Row],[SISÄLLÖN NIMI]]="","",1)</f>
        <v/>
      </c>
      <c r="C424" s="251"/>
      <c r="D424" s="252" t="s">
        <v>18</v>
      </c>
      <c r="E424" s="253" t="s">
        <v>18</v>
      </c>
      <c r="F424" s="254" t="s">
        <v>18</v>
      </c>
      <c r="G424" s="253" t="s">
        <v>18</v>
      </c>
      <c r="H424" s="255" t="str">
        <f>IF(Table_1[[#This Row],[TOTEUTUSTAPA]]="b) Verkossa","Verkossa","")</f>
        <v/>
      </c>
      <c r="I424" s="256" t="str">
        <f>IF(Table_1[[#This Row],[SISÄLLÖN NIMI]]="","",1)</f>
        <v/>
      </c>
      <c r="J424" s="257"/>
      <c r="K424" s="250"/>
      <c r="L424" s="239">
        <f>Table_1[[#This Row],[Kävijämäärä a) lapset]]+Table_1[[#This Row],[Kävijämäärä b) aikuiset]]</f>
        <v>0</v>
      </c>
      <c r="M424" s="239">
        <f>IF(Table_1[[#This Row],[Kokonaiskävijämäärä]]&lt;1,0,SUM(Table_1[[#This Row],[Kävijämäärä a) lapset]]*Table_1[[#This Row],[Tapaamis-kerrat /osallistuja]]))</f>
        <v>0</v>
      </c>
      <c r="N424" s="239">
        <f>IF(Table_1[[#This Row],[Kokonaiskävijämäärä]]&lt;1,0,SUM(Table_1[[#This Row],[Kävijämäärä b) aikuiset]]*Table_1[[#This Row],[Tapaamis-kerrat /osallistuja]]))</f>
        <v>0</v>
      </c>
      <c r="O424" s="239">
        <f>IF(Table_1[[#This Row],[Kokonaiskävijämäärä]]&lt;1,0,Table_1[[#This Row],[Kokonaiskävijämäärä]]*Table_1[[#This Row],[Tapaamis-kerrat /osallistuja]])</f>
        <v>0</v>
      </c>
      <c r="P424" s="264"/>
      <c r="Q424" s="265"/>
    </row>
    <row r="425" spans="1:17" ht="15.75" customHeight="1" x14ac:dyDescent="0.25">
      <c r="A425" s="249"/>
      <c r="B425" s="250" t="str">
        <f>IF(Table_1[[#This Row],[SISÄLLÖN NIMI]]="","",1)</f>
        <v/>
      </c>
      <c r="C425" s="251"/>
      <c r="D425" s="252" t="s">
        <v>18</v>
      </c>
      <c r="E425" s="253" t="s">
        <v>18</v>
      </c>
      <c r="F425" s="254" t="s">
        <v>18</v>
      </c>
      <c r="G425" s="253" t="s">
        <v>18</v>
      </c>
      <c r="H425" s="255" t="str">
        <f>IF(Table_1[[#This Row],[TOTEUTUSTAPA]]="b) Verkossa","Verkossa","")</f>
        <v/>
      </c>
      <c r="I425" s="256" t="str">
        <f>IF(Table_1[[#This Row],[SISÄLLÖN NIMI]]="","",1)</f>
        <v/>
      </c>
      <c r="J425" s="257"/>
      <c r="K425" s="250"/>
      <c r="L425" s="239">
        <f>Table_1[[#This Row],[Kävijämäärä a) lapset]]+Table_1[[#This Row],[Kävijämäärä b) aikuiset]]</f>
        <v>0</v>
      </c>
      <c r="M425" s="239">
        <f>IF(Table_1[[#This Row],[Kokonaiskävijämäärä]]&lt;1,0,SUM(Table_1[[#This Row],[Kävijämäärä a) lapset]]*Table_1[[#This Row],[Tapaamis-kerrat /osallistuja]]))</f>
        <v>0</v>
      </c>
      <c r="N425" s="239">
        <f>IF(Table_1[[#This Row],[Kokonaiskävijämäärä]]&lt;1,0,SUM(Table_1[[#This Row],[Kävijämäärä b) aikuiset]]*Table_1[[#This Row],[Tapaamis-kerrat /osallistuja]]))</f>
        <v>0</v>
      </c>
      <c r="O425" s="239">
        <f>IF(Table_1[[#This Row],[Kokonaiskävijämäärä]]&lt;1,0,Table_1[[#This Row],[Kokonaiskävijämäärä]]*Table_1[[#This Row],[Tapaamis-kerrat /osallistuja]])</f>
        <v>0</v>
      </c>
      <c r="P425" s="264"/>
      <c r="Q425" s="265"/>
    </row>
    <row r="426" spans="1:17" ht="15.75" customHeight="1" x14ac:dyDescent="0.25">
      <c r="A426" s="249"/>
      <c r="B426" s="250" t="str">
        <f>IF(Table_1[[#This Row],[SISÄLLÖN NIMI]]="","",1)</f>
        <v/>
      </c>
      <c r="C426" s="251"/>
      <c r="D426" s="252" t="s">
        <v>18</v>
      </c>
      <c r="E426" s="253" t="s">
        <v>18</v>
      </c>
      <c r="F426" s="254" t="s">
        <v>18</v>
      </c>
      <c r="G426" s="253" t="s">
        <v>18</v>
      </c>
      <c r="H426" s="255" t="str">
        <f>IF(Table_1[[#This Row],[TOTEUTUSTAPA]]="b) Verkossa","Verkossa","")</f>
        <v/>
      </c>
      <c r="I426" s="256" t="str">
        <f>IF(Table_1[[#This Row],[SISÄLLÖN NIMI]]="","",1)</f>
        <v/>
      </c>
      <c r="J426" s="257"/>
      <c r="K426" s="250"/>
      <c r="L426" s="239">
        <f>Table_1[[#This Row],[Kävijämäärä a) lapset]]+Table_1[[#This Row],[Kävijämäärä b) aikuiset]]</f>
        <v>0</v>
      </c>
      <c r="M426" s="239">
        <f>IF(Table_1[[#This Row],[Kokonaiskävijämäärä]]&lt;1,0,SUM(Table_1[[#This Row],[Kävijämäärä a) lapset]]*Table_1[[#This Row],[Tapaamis-kerrat /osallistuja]]))</f>
        <v>0</v>
      </c>
      <c r="N426" s="239">
        <f>IF(Table_1[[#This Row],[Kokonaiskävijämäärä]]&lt;1,0,SUM(Table_1[[#This Row],[Kävijämäärä b) aikuiset]]*Table_1[[#This Row],[Tapaamis-kerrat /osallistuja]]))</f>
        <v>0</v>
      </c>
      <c r="O426" s="239">
        <f>IF(Table_1[[#This Row],[Kokonaiskävijämäärä]]&lt;1,0,Table_1[[#This Row],[Kokonaiskävijämäärä]]*Table_1[[#This Row],[Tapaamis-kerrat /osallistuja]])</f>
        <v>0</v>
      </c>
      <c r="P426" s="264"/>
      <c r="Q426" s="265"/>
    </row>
    <row r="427" spans="1:17" ht="15.75" customHeight="1" x14ac:dyDescent="0.25">
      <c r="A427" s="249"/>
      <c r="B427" s="250" t="str">
        <f>IF(Table_1[[#This Row],[SISÄLLÖN NIMI]]="","",1)</f>
        <v/>
      </c>
      <c r="C427" s="251"/>
      <c r="D427" s="252" t="s">
        <v>18</v>
      </c>
      <c r="E427" s="253" t="s">
        <v>18</v>
      </c>
      <c r="F427" s="254" t="s">
        <v>18</v>
      </c>
      <c r="G427" s="253" t="s">
        <v>18</v>
      </c>
      <c r="H427" s="255" t="str">
        <f>IF(Table_1[[#This Row],[TOTEUTUSTAPA]]="b) Verkossa","Verkossa","")</f>
        <v/>
      </c>
      <c r="I427" s="256" t="str">
        <f>IF(Table_1[[#This Row],[SISÄLLÖN NIMI]]="","",1)</f>
        <v/>
      </c>
      <c r="J427" s="257"/>
      <c r="K427" s="250"/>
      <c r="L427" s="239">
        <f>Table_1[[#This Row],[Kävijämäärä a) lapset]]+Table_1[[#This Row],[Kävijämäärä b) aikuiset]]</f>
        <v>0</v>
      </c>
      <c r="M427" s="239">
        <f>IF(Table_1[[#This Row],[Kokonaiskävijämäärä]]&lt;1,0,SUM(Table_1[[#This Row],[Kävijämäärä a) lapset]]*Table_1[[#This Row],[Tapaamis-kerrat /osallistuja]]))</f>
        <v>0</v>
      </c>
      <c r="N427" s="239">
        <f>IF(Table_1[[#This Row],[Kokonaiskävijämäärä]]&lt;1,0,SUM(Table_1[[#This Row],[Kävijämäärä b) aikuiset]]*Table_1[[#This Row],[Tapaamis-kerrat /osallistuja]]))</f>
        <v>0</v>
      </c>
      <c r="O427" s="239">
        <f>IF(Table_1[[#This Row],[Kokonaiskävijämäärä]]&lt;1,0,Table_1[[#This Row],[Kokonaiskävijämäärä]]*Table_1[[#This Row],[Tapaamis-kerrat /osallistuja]])</f>
        <v>0</v>
      </c>
      <c r="P427" s="264"/>
      <c r="Q427" s="265"/>
    </row>
    <row r="428" spans="1:17" ht="15.75" customHeight="1" x14ac:dyDescent="0.25">
      <c r="A428" s="249"/>
      <c r="B428" s="250" t="str">
        <f>IF(Table_1[[#This Row],[SISÄLLÖN NIMI]]="","",1)</f>
        <v/>
      </c>
      <c r="C428" s="251"/>
      <c r="D428" s="252" t="s">
        <v>18</v>
      </c>
      <c r="E428" s="253" t="s">
        <v>18</v>
      </c>
      <c r="F428" s="254" t="s">
        <v>18</v>
      </c>
      <c r="G428" s="253" t="s">
        <v>18</v>
      </c>
      <c r="H428" s="255" t="str">
        <f>IF(Table_1[[#This Row],[TOTEUTUSTAPA]]="b) Verkossa","Verkossa","")</f>
        <v/>
      </c>
      <c r="I428" s="256" t="str">
        <f>IF(Table_1[[#This Row],[SISÄLLÖN NIMI]]="","",1)</f>
        <v/>
      </c>
      <c r="J428" s="257"/>
      <c r="K428" s="250"/>
      <c r="L428" s="239">
        <f>Table_1[[#This Row],[Kävijämäärä a) lapset]]+Table_1[[#This Row],[Kävijämäärä b) aikuiset]]</f>
        <v>0</v>
      </c>
      <c r="M428" s="239">
        <f>IF(Table_1[[#This Row],[Kokonaiskävijämäärä]]&lt;1,0,SUM(Table_1[[#This Row],[Kävijämäärä a) lapset]]*Table_1[[#This Row],[Tapaamis-kerrat /osallistuja]]))</f>
        <v>0</v>
      </c>
      <c r="N428" s="239">
        <f>IF(Table_1[[#This Row],[Kokonaiskävijämäärä]]&lt;1,0,SUM(Table_1[[#This Row],[Kävijämäärä b) aikuiset]]*Table_1[[#This Row],[Tapaamis-kerrat /osallistuja]]))</f>
        <v>0</v>
      </c>
      <c r="O428" s="239">
        <f>IF(Table_1[[#This Row],[Kokonaiskävijämäärä]]&lt;1,0,Table_1[[#This Row],[Kokonaiskävijämäärä]]*Table_1[[#This Row],[Tapaamis-kerrat /osallistuja]])</f>
        <v>0</v>
      </c>
      <c r="P428" s="264"/>
      <c r="Q428" s="265"/>
    </row>
    <row r="429" spans="1:17" ht="15.75" customHeight="1" x14ac:dyDescent="0.25">
      <c r="A429" s="249"/>
      <c r="B429" s="250" t="str">
        <f>IF(Table_1[[#This Row],[SISÄLLÖN NIMI]]="","",1)</f>
        <v/>
      </c>
      <c r="C429" s="251"/>
      <c r="D429" s="252" t="s">
        <v>18</v>
      </c>
      <c r="E429" s="253" t="s">
        <v>18</v>
      </c>
      <c r="F429" s="254" t="s">
        <v>18</v>
      </c>
      <c r="G429" s="253" t="s">
        <v>18</v>
      </c>
      <c r="H429" s="255" t="str">
        <f>IF(Table_1[[#This Row],[TOTEUTUSTAPA]]="b) Verkossa","Verkossa","")</f>
        <v/>
      </c>
      <c r="I429" s="256" t="str">
        <f>IF(Table_1[[#This Row],[SISÄLLÖN NIMI]]="","",1)</f>
        <v/>
      </c>
      <c r="J429" s="257"/>
      <c r="K429" s="250"/>
      <c r="L429" s="239">
        <f>Table_1[[#This Row],[Kävijämäärä a) lapset]]+Table_1[[#This Row],[Kävijämäärä b) aikuiset]]</f>
        <v>0</v>
      </c>
      <c r="M429" s="239">
        <f>IF(Table_1[[#This Row],[Kokonaiskävijämäärä]]&lt;1,0,SUM(Table_1[[#This Row],[Kävijämäärä a) lapset]]*Table_1[[#This Row],[Tapaamis-kerrat /osallistuja]]))</f>
        <v>0</v>
      </c>
      <c r="N429" s="239">
        <f>IF(Table_1[[#This Row],[Kokonaiskävijämäärä]]&lt;1,0,SUM(Table_1[[#This Row],[Kävijämäärä b) aikuiset]]*Table_1[[#This Row],[Tapaamis-kerrat /osallistuja]]))</f>
        <v>0</v>
      </c>
      <c r="O429" s="239">
        <f>IF(Table_1[[#This Row],[Kokonaiskävijämäärä]]&lt;1,0,Table_1[[#This Row],[Kokonaiskävijämäärä]]*Table_1[[#This Row],[Tapaamis-kerrat /osallistuja]])</f>
        <v>0</v>
      </c>
      <c r="P429" s="264"/>
      <c r="Q429" s="265"/>
    </row>
    <row r="430" spans="1:17" ht="15.75" customHeight="1" x14ac:dyDescent="0.25">
      <c r="A430" s="249"/>
      <c r="B430" s="250" t="str">
        <f>IF(Table_1[[#This Row],[SISÄLLÖN NIMI]]="","",1)</f>
        <v/>
      </c>
      <c r="C430" s="251"/>
      <c r="D430" s="252" t="s">
        <v>18</v>
      </c>
      <c r="E430" s="253" t="s">
        <v>18</v>
      </c>
      <c r="F430" s="254" t="s">
        <v>18</v>
      </c>
      <c r="G430" s="253" t="s">
        <v>18</v>
      </c>
      <c r="H430" s="255" t="str">
        <f>IF(Table_1[[#This Row],[TOTEUTUSTAPA]]="b) Verkossa","Verkossa","")</f>
        <v/>
      </c>
      <c r="I430" s="256" t="str">
        <f>IF(Table_1[[#This Row],[SISÄLLÖN NIMI]]="","",1)</f>
        <v/>
      </c>
      <c r="J430" s="257"/>
      <c r="K430" s="250"/>
      <c r="L430" s="239">
        <f>Table_1[[#This Row],[Kävijämäärä a) lapset]]+Table_1[[#This Row],[Kävijämäärä b) aikuiset]]</f>
        <v>0</v>
      </c>
      <c r="M430" s="239">
        <f>IF(Table_1[[#This Row],[Kokonaiskävijämäärä]]&lt;1,0,SUM(Table_1[[#This Row],[Kävijämäärä a) lapset]]*Table_1[[#This Row],[Tapaamis-kerrat /osallistuja]]))</f>
        <v>0</v>
      </c>
      <c r="N430" s="239">
        <f>IF(Table_1[[#This Row],[Kokonaiskävijämäärä]]&lt;1,0,SUM(Table_1[[#This Row],[Kävijämäärä b) aikuiset]]*Table_1[[#This Row],[Tapaamis-kerrat /osallistuja]]))</f>
        <v>0</v>
      </c>
      <c r="O430" s="239">
        <f>IF(Table_1[[#This Row],[Kokonaiskävijämäärä]]&lt;1,0,Table_1[[#This Row],[Kokonaiskävijämäärä]]*Table_1[[#This Row],[Tapaamis-kerrat /osallistuja]])</f>
        <v>0</v>
      </c>
      <c r="P430" s="264"/>
      <c r="Q430" s="265"/>
    </row>
    <row r="431" spans="1:17" ht="15.75" customHeight="1" x14ac:dyDescent="0.25">
      <c r="A431" s="249"/>
      <c r="B431" s="250" t="str">
        <f>IF(Table_1[[#This Row],[SISÄLLÖN NIMI]]="","",1)</f>
        <v/>
      </c>
      <c r="C431" s="251"/>
      <c r="D431" s="252" t="s">
        <v>18</v>
      </c>
      <c r="E431" s="253" t="s">
        <v>18</v>
      </c>
      <c r="F431" s="254" t="s">
        <v>18</v>
      </c>
      <c r="G431" s="253" t="s">
        <v>18</v>
      </c>
      <c r="H431" s="255" t="str">
        <f>IF(Table_1[[#This Row],[TOTEUTUSTAPA]]="b) Verkossa","Verkossa","")</f>
        <v/>
      </c>
      <c r="I431" s="256" t="str">
        <f>IF(Table_1[[#This Row],[SISÄLLÖN NIMI]]="","",1)</f>
        <v/>
      </c>
      <c r="J431" s="257"/>
      <c r="K431" s="250"/>
      <c r="L431" s="239">
        <f>Table_1[[#This Row],[Kävijämäärä a) lapset]]+Table_1[[#This Row],[Kävijämäärä b) aikuiset]]</f>
        <v>0</v>
      </c>
      <c r="M431" s="239">
        <f>IF(Table_1[[#This Row],[Kokonaiskävijämäärä]]&lt;1,0,SUM(Table_1[[#This Row],[Kävijämäärä a) lapset]]*Table_1[[#This Row],[Tapaamis-kerrat /osallistuja]]))</f>
        <v>0</v>
      </c>
      <c r="N431" s="239">
        <f>IF(Table_1[[#This Row],[Kokonaiskävijämäärä]]&lt;1,0,SUM(Table_1[[#This Row],[Kävijämäärä b) aikuiset]]*Table_1[[#This Row],[Tapaamis-kerrat /osallistuja]]))</f>
        <v>0</v>
      </c>
      <c r="O431" s="239">
        <f>IF(Table_1[[#This Row],[Kokonaiskävijämäärä]]&lt;1,0,Table_1[[#This Row],[Kokonaiskävijämäärä]]*Table_1[[#This Row],[Tapaamis-kerrat /osallistuja]])</f>
        <v>0</v>
      </c>
      <c r="P431" s="264"/>
      <c r="Q431" s="265"/>
    </row>
    <row r="432" spans="1:17" ht="15.75" customHeight="1" x14ac:dyDescent="0.25">
      <c r="A432" s="249"/>
      <c r="B432" s="250" t="str">
        <f>IF(Table_1[[#This Row],[SISÄLLÖN NIMI]]="","",1)</f>
        <v/>
      </c>
      <c r="C432" s="251"/>
      <c r="D432" s="252" t="s">
        <v>18</v>
      </c>
      <c r="E432" s="253" t="s">
        <v>18</v>
      </c>
      <c r="F432" s="254" t="s">
        <v>18</v>
      </c>
      <c r="G432" s="253" t="s">
        <v>18</v>
      </c>
      <c r="H432" s="255" t="str">
        <f>IF(Table_1[[#This Row],[TOTEUTUSTAPA]]="b) Verkossa","Verkossa","")</f>
        <v/>
      </c>
      <c r="I432" s="256" t="str">
        <f>IF(Table_1[[#This Row],[SISÄLLÖN NIMI]]="","",1)</f>
        <v/>
      </c>
      <c r="J432" s="257"/>
      <c r="K432" s="250"/>
      <c r="L432" s="239">
        <f>Table_1[[#This Row],[Kävijämäärä a) lapset]]+Table_1[[#This Row],[Kävijämäärä b) aikuiset]]</f>
        <v>0</v>
      </c>
      <c r="M432" s="239">
        <f>IF(Table_1[[#This Row],[Kokonaiskävijämäärä]]&lt;1,0,SUM(Table_1[[#This Row],[Kävijämäärä a) lapset]]*Table_1[[#This Row],[Tapaamis-kerrat /osallistuja]]))</f>
        <v>0</v>
      </c>
      <c r="N432" s="239">
        <f>IF(Table_1[[#This Row],[Kokonaiskävijämäärä]]&lt;1,0,SUM(Table_1[[#This Row],[Kävijämäärä b) aikuiset]]*Table_1[[#This Row],[Tapaamis-kerrat /osallistuja]]))</f>
        <v>0</v>
      </c>
      <c r="O432" s="239">
        <f>IF(Table_1[[#This Row],[Kokonaiskävijämäärä]]&lt;1,0,Table_1[[#This Row],[Kokonaiskävijämäärä]]*Table_1[[#This Row],[Tapaamis-kerrat /osallistuja]])</f>
        <v>0</v>
      </c>
      <c r="P432" s="264"/>
      <c r="Q432" s="265"/>
    </row>
    <row r="433" spans="1:17" ht="15.75" customHeight="1" x14ac:dyDescent="0.25">
      <c r="A433" s="249"/>
      <c r="B433" s="250" t="str">
        <f>IF(Table_1[[#This Row],[SISÄLLÖN NIMI]]="","",1)</f>
        <v/>
      </c>
      <c r="C433" s="251"/>
      <c r="D433" s="252" t="s">
        <v>18</v>
      </c>
      <c r="E433" s="253" t="s">
        <v>18</v>
      </c>
      <c r="F433" s="254" t="s">
        <v>18</v>
      </c>
      <c r="G433" s="253" t="s">
        <v>18</v>
      </c>
      <c r="H433" s="255" t="str">
        <f>IF(Table_1[[#This Row],[TOTEUTUSTAPA]]="b) Verkossa","Verkossa","")</f>
        <v/>
      </c>
      <c r="I433" s="256" t="str">
        <f>IF(Table_1[[#This Row],[SISÄLLÖN NIMI]]="","",1)</f>
        <v/>
      </c>
      <c r="J433" s="257"/>
      <c r="K433" s="250"/>
      <c r="L433" s="239">
        <f>Table_1[[#This Row],[Kävijämäärä a) lapset]]+Table_1[[#This Row],[Kävijämäärä b) aikuiset]]</f>
        <v>0</v>
      </c>
      <c r="M433" s="239">
        <f>IF(Table_1[[#This Row],[Kokonaiskävijämäärä]]&lt;1,0,SUM(Table_1[[#This Row],[Kävijämäärä a) lapset]]*Table_1[[#This Row],[Tapaamis-kerrat /osallistuja]]))</f>
        <v>0</v>
      </c>
      <c r="N433" s="239">
        <f>IF(Table_1[[#This Row],[Kokonaiskävijämäärä]]&lt;1,0,SUM(Table_1[[#This Row],[Kävijämäärä b) aikuiset]]*Table_1[[#This Row],[Tapaamis-kerrat /osallistuja]]))</f>
        <v>0</v>
      </c>
      <c r="O433" s="239">
        <f>IF(Table_1[[#This Row],[Kokonaiskävijämäärä]]&lt;1,0,Table_1[[#This Row],[Kokonaiskävijämäärä]]*Table_1[[#This Row],[Tapaamis-kerrat /osallistuja]])</f>
        <v>0</v>
      </c>
      <c r="P433" s="264"/>
      <c r="Q433" s="265"/>
    </row>
    <row r="434" spans="1:17" ht="15.75" customHeight="1" x14ac:dyDescent="0.25">
      <c r="A434" s="249"/>
      <c r="B434" s="250" t="str">
        <f>IF(Table_1[[#This Row],[SISÄLLÖN NIMI]]="","",1)</f>
        <v/>
      </c>
      <c r="C434" s="251"/>
      <c r="D434" s="252" t="s">
        <v>18</v>
      </c>
      <c r="E434" s="253" t="s">
        <v>18</v>
      </c>
      <c r="F434" s="254" t="s">
        <v>18</v>
      </c>
      <c r="G434" s="253" t="s">
        <v>18</v>
      </c>
      <c r="H434" s="255" t="str">
        <f>IF(Table_1[[#This Row],[TOTEUTUSTAPA]]="b) Verkossa","Verkossa","")</f>
        <v/>
      </c>
      <c r="I434" s="256" t="str">
        <f>IF(Table_1[[#This Row],[SISÄLLÖN NIMI]]="","",1)</f>
        <v/>
      </c>
      <c r="J434" s="257"/>
      <c r="K434" s="250"/>
      <c r="L434" s="239">
        <f>Table_1[[#This Row],[Kävijämäärä a) lapset]]+Table_1[[#This Row],[Kävijämäärä b) aikuiset]]</f>
        <v>0</v>
      </c>
      <c r="M434" s="239">
        <f>IF(Table_1[[#This Row],[Kokonaiskävijämäärä]]&lt;1,0,SUM(Table_1[[#This Row],[Kävijämäärä a) lapset]]*Table_1[[#This Row],[Tapaamis-kerrat /osallistuja]]))</f>
        <v>0</v>
      </c>
      <c r="N434" s="239">
        <f>IF(Table_1[[#This Row],[Kokonaiskävijämäärä]]&lt;1,0,SUM(Table_1[[#This Row],[Kävijämäärä b) aikuiset]]*Table_1[[#This Row],[Tapaamis-kerrat /osallistuja]]))</f>
        <v>0</v>
      </c>
      <c r="O434" s="239">
        <f>IF(Table_1[[#This Row],[Kokonaiskävijämäärä]]&lt;1,0,Table_1[[#This Row],[Kokonaiskävijämäärä]]*Table_1[[#This Row],[Tapaamis-kerrat /osallistuja]])</f>
        <v>0</v>
      </c>
      <c r="P434" s="264"/>
      <c r="Q434" s="265"/>
    </row>
    <row r="435" spans="1:17" ht="15.75" customHeight="1" x14ac:dyDescent="0.25">
      <c r="A435" s="249"/>
      <c r="B435" s="250" t="str">
        <f>IF(Table_1[[#This Row],[SISÄLLÖN NIMI]]="","",1)</f>
        <v/>
      </c>
      <c r="C435" s="251"/>
      <c r="D435" s="252" t="s">
        <v>18</v>
      </c>
      <c r="E435" s="253" t="s">
        <v>18</v>
      </c>
      <c r="F435" s="254" t="s">
        <v>18</v>
      </c>
      <c r="G435" s="253" t="s">
        <v>18</v>
      </c>
      <c r="H435" s="255" t="str">
        <f>IF(Table_1[[#This Row],[TOTEUTUSTAPA]]="b) Verkossa","Verkossa","")</f>
        <v/>
      </c>
      <c r="I435" s="256" t="str">
        <f>IF(Table_1[[#This Row],[SISÄLLÖN NIMI]]="","",1)</f>
        <v/>
      </c>
      <c r="J435" s="257"/>
      <c r="K435" s="250"/>
      <c r="L435" s="239">
        <f>Table_1[[#This Row],[Kävijämäärä a) lapset]]+Table_1[[#This Row],[Kävijämäärä b) aikuiset]]</f>
        <v>0</v>
      </c>
      <c r="M435" s="239">
        <f>IF(Table_1[[#This Row],[Kokonaiskävijämäärä]]&lt;1,0,SUM(Table_1[[#This Row],[Kävijämäärä a) lapset]]*Table_1[[#This Row],[Tapaamis-kerrat /osallistuja]]))</f>
        <v>0</v>
      </c>
      <c r="N435" s="239">
        <f>IF(Table_1[[#This Row],[Kokonaiskävijämäärä]]&lt;1,0,SUM(Table_1[[#This Row],[Kävijämäärä b) aikuiset]]*Table_1[[#This Row],[Tapaamis-kerrat /osallistuja]]))</f>
        <v>0</v>
      </c>
      <c r="O435" s="239">
        <f>IF(Table_1[[#This Row],[Kokonaiskävijämäärä]]&lt;1,0,Table_1[[#This Row],[Kokonaiskävijämäärä]]*Table_1[[#This Row],[Tapaamis-kerrat /osallistuja]])</f>
        <v>0</v>
      </c>
      <c r="P435" s="264"/>
      <c r="Q435" s="265"/>
    </row>
    <row r="436" spans="1:17" ht="15.75" customHeight="1" x14ac:dyDescent="0.25">
      <c r="A436" s="249"/>
      <c r="B436" s="250" t="str">
        <f>IF(Table_1[[#This Row],[SISÄLLÖN NIMI]]="","",1)</f>
        <v/>
      </c>
      <c r="C436" s="251"/>
      <c r="D436" s="252" t="s">
        <v>18</v>
      </c>
      <c r="E436" s="253" t="s">
        <v>18</v>
      </c>
      <c r="F436" s="254" t="s">
        <v>18</v>
      </c>
      <c r="G436" s="253" t="s">
        <v>18</v>
      </c>
      <c r="H436" s="255" t="str">
        <f>IF(Table_1[[#This Row],[TOTEUTUSTAPA]]="b) Verkossa","Verkossa","")</f>
        <v/>
      </c>
      <c r="I436" s="256" t="str">
        <f>IF(Table_1[[#This Row],[SISÄLLÖN NIMI]]="","",1)</f>
        <v/>
      </c>
      <c r="J436" s="257"/>
      <c r="K436" s="250"/>
      <c r="L436" s="239">
        <f>Table_1[[#This Row],[Kävijämäärä a) lapset]]+Table_1[[#This Row],[Kävijämäärä b) aikuiset]]</f>
        <v>0</v>
      </c>
      <c r="M436" s="239">
        <f>IF(Table_1[[#This Row],[Kokonaiskävijämäärä]]&lt;1,0,SUM(Table_1[[#This Row],[Kävijämäärä a) lapset]]*Table_1[[#This Row],[Tapaamis-kerrat /osallistuja]]))</f>
        <v>0</v>
      </c>
      <c r="N436" s="239">
        <f>IF(Table_1[[#This Row],[Kokonaiskävijämäärä]]&lt;1,0,SUM(Table_1[[#This Row],[Kävijämäärä b) aikuiset]]*Table_1[[#This Row],[Tapaamis-kerrat /osallistuja]]))</f>
        <v>0</v>
      </c>
      <c r="O436" s="239">
        <f>IF(Table_1[[#This Row],[Kokonaiskävijämäärä]]&lt;1,0,Table_1[[#This Row],[Kokonaiskävijämäärä]]*Table_1[[#This Row],[Tapaamis-kerrat /osallistuja]])</f>
        <v>0</v>
      </c>
      <c r="P436" s="264"/>
      <c r="Q436" s="265"/>
    </row>
    <row r="437" spans="1:17" ht="15.75" customHeight="1" x14ac:dyDescent="0.25">
      <c r="A437" s="249"/>
      <c r="B437" s="250" t="str">
        <f>IF(Table_1[[#This Row],[SISÄLLÖN NIMI]]="","",1)</f>
        <v/>
      </c>
      <c r="C437" s="251"/>
      <c r="D437" s="252" t="s">
        <v>18</v>
      </c>
      <c r="E437" s="253" t="s">
        <v>18</v>
      </c>
      <c r="F437" s="254" t="s">
        <v>18</v>
      </c>
      <c r="G437" s="253" t="s">
        <v>18</v>
      </c>
      <c r="H437" s="255" t="str">
        <f>IF(Table_1[[#This Row],[TOTEUTUSTAPA]]="b) Verkossa","Verkossa","")</f>
        <v/>
      </c>
      <c r="I437" s="256" t="str">
        <f>IF(Table_1[[#This Row],[SISÄLLÖN NIMI]]="","",1)</f>
        <v/>
      </c>
      <c r="J437" s="257"/>
      <c r="K437" s="250"/>
      <c r="L437" s="239">
        <f>Table_1[[#This Row],[Kävijämäärä a) lapset]]+Table_1[[#This Row],[Kävijämäärä b) aikuiset]]</f>
        <v>0</v>
      </c>
      <c r="M437" s="239">
        <f>IF(Table_1[[#This Row],[Kokonaiskävijämäärä]]&lt;1,0,SUM(Table_1[[#This Row],[Kävijämäärä a) lapset]]*Table_1[[#This Row],[Tapaamis-kerrat /osallistuja]]))</f>
        <v>0</v>
      </c>
      <c r="N437" s="239">
        <f>IF(Table_1[[#This Row],[Kokonaiskävijämäärä]]&lt;1,0,SUM(Table_1[[#This Row],[Kävijämäärä b) aikuiset]]*Table_1[[#This Row],[Tapaamis-kerrat /osallistuja]]))</f>
        <v>0</v>
      </c>
      <c r="O437" s="239">
        <f>IF(Table_1[[#This Row],[Kokonaiskävijämäärä]]&lt;1,0,Table_1[[#This Row],[Kokonaiskävijämäärä]]*Table_1[[#This Row],[Tapaamis-kerrat /osallistuja]])</f>
        <v>0</v>
      </c>
      <c r="P437" s="264"/>
      <c r="Q437" s="265"/>
    </row>
    <row r="438" spans="1:17" ht="15.75" customHeight="1" x14ac:dyDescent="0.25">
      <c r="A438" s="249"/>
      <c r="B438" s="250" t="str">
        <f>IF(Table_1[[#This Row],[SISÄLLÖN NIMI]]="","",1)</f>
        <v/>
      </c>
      <c r="C438" s="251"/>
      <c r="D438" s="252" t="s">
        <v>18</v>
      </c>
      <c r="E438" s="253" t="s">
        <v>18</v>
      </c>
      <c r="F438" s="254" t="s">
        <v>18</v>
      </c>
      <c r="G438" s="253" t="s">
        <v>18</v>
      </c>
      <c r="H438" s="255" t="str">
        <f>IF(Table_1[[#This Row],[TOTEUTUSTAPA]]="b) Verkossa","Verkossa","")</f>
        <v/>
      </c>
      <c r="I438" s="256" t="str">
        <f>IF(Table_1[[#This Row],[SISÄLLÖN NIMI]]="","",1)</f>
        <v/>
      </c>
      <c r="J438" s="257"/>
      <c r="K438" s="250"/>
      <c r="L438" s="239">
        <f>Table_1[[#This Row],[Kävijämäärä a) lapset]]+Table_1[[#This Row],[Kävijämäärä b) aikuiset]]</f>
        <v>0</v>
      </c>
      <c r="M438" s="239">
        <f>IF(Table_1[[#This Row],[Kokonaiskävijämäärä]]&lt;1,0,SUM(Table_1[[#This Row],[Kävijämäärä a) lapset]]*Table_1[[#This Row],[Tapaamis-kerrat /osallistuja]]))</f>
        <v>0</v>
      </c>
      <c r="N438" s="239">
        <f>IF(Table_1[[#This Row],[Kokonaiskävijämäärä]]&lt;1,0,SUM(Table_1[[#This Row],[Kävijämäärä b) aikuiset]]*Table_1[[#This Row],[Tapaamis-kerrat /osallistuja]]))</f>
        <v>0</v>
      </c>
      <c r="O438" s="239">
        <f>IF(Table_1[[#This Row],[Kokonaiskävijämäärä]]&lt;1,0,Table_1[[#This Row],[Kokonaiskävijämäärä]]*Table_1[[#This Row],[Tapaamis-kerrat /osallistuja]])</f>
        <v>0</v>
      </c>
      <c r="P438" s="264"/>
      <c r="Q438" s="265"/>
    </row>
    <row r="439" spans="1:17" ht="15.75" customHeight="1" x14ac:dyDescent="0.25">
      <c r="A439" s="249"/>
      <c r="B439" s="250" t="str">
        <f>IF(Table_1[[#This Row],[SISÄLLÖN NIMI]]="","",1)</f>
        <v/>
      </c>
      <c r="C439" s="251"/>
      <c r="D439" s="252" t="s">
        <v>18</v>
      </c>
      <c r="E439" s="253" t="s">
        <v>18</v>
      </c>
      <c r="F439" s="254" t="s">
        <v>18</v>
      </c>
      <c r="G439" s="253" t="s">
        <v>18</v>
      </c>
      <c r="H439" s="255" t="str">
        <f>IF(Table_1[[#This Row],[TOTEUTUSTAPA]]="b) Verkossa","Verkossa","")</f>
        <v/>
      </c>
      <c r="I439" s="256" t="str">
        <f>IF(Table_1[[#This Row],[SISÄLLÖN NIMI]]="","",1)</f>
        <v/>
      </c>
      <c r="J439" s="257"/>
      <c r="K439" s="250"/>
      <c r="L439" s="239">
        <f>Table_1[[#This Row],[Kävijämäärä a) lapset]]+Table_1[[#This Row],[Kävijämäärä b) aikuiset]]</f>
        <v>0</v>
      </c>
      <c r="M439" s="239">
        <f>IF(Table_1[[#This Row],[Kokonaiskävijämäärä]]&lt;1,0,SUM(Table_1[[#This Row],[Kävijämäärä a) lapset]]*Table_1[[#This Row],[Tapaamis-kerrat /osallistuja]]))</f>
        <v>0</v>
      </c>
      <c r="N439" s="239">
        <f>IF(Table_1[[#This Row],[Kokonaiskävijämäärä]]&lt;1,0,SUM(Table_1[[#This Row],[Kävijämäärä b) aikuiset]]*Table_1[[#This Row],[Tapaamis-kerrat /osallistuja]]))</f>
        <v>0</v>
      </c>
      <c r="O439" s="239">
        <f>IF(Table_1[[#This Row],[Kokonaiskävijämäärä]]&lt;1,0,Table_1[[#This Row],[Kokonaiskävijämäärä]]*Table_1[[#This Row],[Tapaamis-kerrat /osallistuja]])</f>
        <v>0</v>
      </c>
      <c r="P439" s="264"/>
      <c r="Q439" s="265"/>
    </row>
    <row r="440" spans="1:17" ht="15.75" customHeight="1" x14ac:dyDescent="0.25">
      <c r="A440" s="249"/>
      <c r="B440" s="250" t="str">
        <f>IF(Table_1[[#This Row],[SISÄLLÖN NIMI]]="","",1)</f>
        <v/>
      </c>
      <c r="C440" s="251"/>
      <c r="D440" s="252" t="s">
        <v>18</v>
      </c>
      <c r="E440" s="253" t="s">
        <v>18</v>
      </c>
      <c r="F440" s="254" t="s">
        <v>18</v>
      </c>
      <c r="G440" s="253" t="s">
        <v>18</v>
      </c>
      <c r="H440" s="255" t="str">
        <f>IF(Table_1[[#This Row],[TOTEUTUSTAPA]]="b) Verkossa","Verkossa","")</f>
        <v/>
      </c>
      <c r="I440" s="256" t="str">
        <f>IF(Table_1[[#This Row],[SISÄLLÖN NIMI]]="","",1)</f>
        <v/>
      </c>
      <c r="J440" s="257"/>
      <c r="K440" s="250"/>
      <c r="L440" s="239">
        <f>Table_1[[#This Row],[Kävijämäärä a) lapset]]+Table_1[[#This Row],[Kävijämäärä b) aikuiset]]</f>
        <v>0</v>
      </c>
      <c r="M440" s="239">
        <f>IF(Table_1[[#This Row],[Kokonaiskävijämäärä]]&lt;1,0,SUM(Table_1[[#This Row],[Kävijämäärä a) lapset]]*Table_1[[#This Row],[Tapaamis-kerrat /osallistuja]]))</f>
        <v>0</v>
      </c>
      <c r="N440" s="239">
        <f>IF(Table_1[[#This Row],[Kokonaiskävijämäärä]]&lt;1,0,SUM(Table_1[[#This Row],[Kävijämäärä b) aikuiset]]*Table_1[[#This Row],[Tapaamis-kerrat /osallistuja]]))</f>
        <v>0</v>
      </c>
      <c r="O440" s="239">
        <f>IF(Table_1[[#This Row],[Kokonaiskävijämäärä]]&lt;1,0,Table_1[[#This Row],[Kokonaiskävijämäärä]]*Table_1[[#This Row],[Tapaamis-kerrat /osallistuja]])</f>
        <v>0</v>
      </c>
      <c r="P440" s="264"/>
      <c r="Q440" s="265"/>
    </row>
    <row r="441" spans="1:17" ht="15.75" customHeight="1" x14ac:dyDescent="0.25">
      <c r="A441" s="249"/>
      <c r="B441" s="250" t="str">
        <f>IF(Table_1[[#This Row],[SISÄLLÖN NIMI]]="","",1)</f>
        <v/>
      </c>
      <c r="C441" s="251"/>
      <c r="D441" s="252" t="s">
        <v>18</v>
      </c>
      <c r="E441" s="253" t="s">
        <v>18</v>
      </c>
      <c r="F441" s="254" t="s">
        <v>18</v>
      </c>
      <c r="G441" s="253" t="s">
        <v>18</v>
      </c>
      <c r="H441" s="255" t="str">
        <f>IF(Table_1[[#This Row],[TOTEUTUSTAPA]]="b) Verkossa","Verkossa","")</f>
        <v/>
      </c>
      <c r="I441" s="256" t="str">
        <f>IF(Table_1[[#This Row],[SISÄLLÖN NIMI]]="","",1)</f>
        <v/>
      </c>
      <c r="J441" s="257"/>
      <c r="K441" s="250"/>
      <c r="L441" s="239">
        <f>Table_1[[#This Row],[Kävijämäärä a) lapset]]+Table_1[[#This Row],[Kävijämäärä b) aikuiset]]</f>
        <v>0</v>
      </c>
      <c r="M441" s="239">
        <f>IF(Table_1[[#This Row],[Kokonaiskävijämäärä]]&lt;1,0,SUM(Table_1[[#This Row],[Kävijämäärä a) lapset]]*Table_1[[#This Row],[Tapaamis-kerrat /osallistuja]]))</f>
        <v>0</v>
      </c>
      <c r="N441" s="239">
        <f>IF(Table_1[[#This Row],[Kokonaiskävijämäärä]]&lt;1,0,SUM(Table_1[[#This Row],[Kävijämäärä b) aikuiset]]*Table_1[[#This Row],[Tapaamis-kerrat /osallistuja]]))</f>
        <v>0</v>
      </c>
      <c r="O441" s="239">
        <f>IF(Table_1[[#This Row],[Kokonaiskävijämäärä]]&lt;1,0,Table_1[[#This Row],[Kokonaiskävijämäärä]]*Table_1[[#This Row],[Tapaamis-kerrat /osallistuja]])</f>
        <v>0</v>
      </c>
      <c r="P441" s="264"/>
      <c r="Q441" s="265"/>
    </row>
    <row r="442" spans="1:17" ht="15.75" customHeight="1" x14ac:dyDescent="0.25">
      <c r="A442" s="249"/>
      <c r="B442" s="250" t="str">
        <f>IF(Table_1[[#This Row],[SISÄLLÖN NIMI]]="","",1)</f>
        <v/>
      </c>
      <c r="C442" s="251"/>
      <c r="D442" s="252" t="s">
        <v>18</v>
      </c>
      <c r="E442" s="253" t="s">
        <v>18</v>
      </c>
      <c r="F442" s="254" t="s">
        <v>18</v>
      </c>
      <c r="G442" s="253" t="s">
        <v>18</v>
      </c>
      <c r="H442" s="255" t="str">
        <f>IF(Table_1[[#This Row],[TOTEUTUSTAPA]]="b) Verkossa","Verkossa","")</f>
        <v/>
      </c>
      <c r="I442" s="256" t="str">
        <f>IF(Table_1[[#This Row],[SISÄLLÖN NIMI]]="","",1)</f>
        <v/>
      </c>
      <c r="J442" s="257"/>
      <c r="K442" s="250"/>
      <c r="L442" s="239">
        <f>Table_1[[#This Row],[Kävijämäärä a) lapset]]+Table_1[[#This Row],[Kävijämäärä b) aikuiset]]</f>
        <v>0</v>
      </c>
      <c r="M442" s="239">
        <f>IF(Table_1[[#This Row],[Kokonaiskävijämäärä]]&lt;1,0,SUM(Table_1[[#This Row],[Kävijämäärä a) lapset]]*Table_1[[#This Row],[Tapaamis-kerrat /osallistuja]]))</f>
        <v>0</v>
      </c>
      <c r="N442" s="239">
        <f>IF(Table_1[[#This Row],[Kokonaiskävijämäärä]]&lt;1,0,SUM(Table_1[[#This Row],[Kävijämäärä b) aikuiset]]*Table_1[[#This Row],[Tapaamis-kerrat /osallistuja]]))</f>
        <v>0</v>
      </c>
      <c r="O442" s="239">
        <f>IF(Table_1[[#This Row],[Kokonaiskävijämäärä]]&lt;1,0,Table_1[[#This Row],[Kokonaiskävijämäärä]]*Table_1[[#This Row],[Tapaamis-kerrat /osallistuja]])</f>
        <v>0</v>
      </c>
      <c r="P442" s="264"/>
      <c r="Q442" s="265"/>
    </row>
    <row r="443" spans="1:17" ht="15.75" customHeight="1" x14ac:dyDescent="0.25">
      <c r="A443" s="249"/>
      <c r="B443" s="250" t="str">
        <f>IF(Table_1[[#This Row],[SISÄLLÖN NIMI]]="","",1)</f>
        <v/>
      </c>
      <c r="C443" s="251"/>
      <c r="D443" s="252" t="s">
        <v>18</v>
      </c>
      <c r="E443" s="253" t="s">
        <v>18</v>
      </c>
      <c r="F443" s="254" t="s">
        <v>18</v>
      </c>
      <c r="G443" s="253" t="s">
        <v>18</v>
      </c>
      <c r="H443" s="255" t="str">
        <f>IF(Table_1[[#This Row],[TOTEUTUSTAPA]]="b) Verkossa","Verkossa","")</f>
        <v/>
      </c>
      <c r="I443" s="256" t="str">
        <f>IF(Table_1[[#This Row],[SISÄLLÖN NIMI]]="","",1)</f>
        <v/>
      </c>
      <c r="J443" s="257"/>
      <c r="K443" s="250"/>
      <c r="L443" s="239">
        <f>Table_1[[#This Row],[Kävijämäärä a) lapset]]+Table_1[[#This Row],[Kävijämäärä b) aikuiset]]</f>
        <v>0</v>
      </c>
      <c r="M443" s="239">
        <f>IF(Table_1[[#This Row],[Kokonaiskävijämäärä]]&lt;1,0,SUM(Table_1[[#This Row],[Kävijämäärä a) lapset]]*Table_1[[#This Row],[Tapaamis-kerrat /osallistuja]]))</f>
        <v>0</v>
      </c>
      <c r="N443" s="239">
        <f>IF(Table_1[[#This Row],[Kokonaiskävijämäärä]]&lt;1,0,SUM(Table_1[[#This Row],[Kävijämäärä b) aikuiset]]*Table_1[[#This Row],[Tapaamis-kerrat /osallistuja]]))</f>
        <v>0</v>
      </c>
      <c r="O443" s="239">
        <f>IF(Table_1[[#This Row],[Kokonaiskävijämäärä]]&lt;1,0,Table_1[[#This Row],[Kokonaiskävijämäärä]]*Table_1[[#This Row],[Tapaamis-kerrat /osallistuja]])</f>
        <v>0</v>
      </c>
      <c r="P443" s="264"/>
      <c r="Q443" s="265"/>
    </row>
    <row r="444" spans="1:17" ht="15.75" customHeight="1" x14ac:dyDescent="0.25">
      <c r="A444" s="249"/>
      <c r="B444" s="250" t="str">
        <f>IF(Table_1[[#This Row],[SISÄLLÖN NIMI]]="","",1)</f>
        <v/>
      </c>
      <c r="C444" s="251"/>
      <c r="D444" s="252" t="s">
        <v>18</v>
      </c>
      <c r="E444" s="253" t="s">
        <v>18</v>
      </c>
      <c r="F444" s="254" t="s">
        <v>18</v>
      </c>
      <c r="G444" s="253" t="s">
        <v>18</v>
      </c>
      <c r="H444" s="255" t="str">
        <f>IF(Table_1[[#This Row],[TOTEUTUSTAPA]]="b) Verkossa","Verkossa","")</f>
        <v/>
      </c>
      <c r="I444" s="256" t="str">
        <f>IF(Table_1[[#This Row],[SISÄLLÖN NIMI]]="","",1)</f>
        <v/>
      </c>
      <c r="J444" s="257"/>
      <c r="K444" s="250"/>
      <c r="L444" s="239">
        <f>Table_1[[#This Row],[Kävijämäärä a) lapset]]+Table_1[[#This Row],[Kävijämäärä b) aikuiset]]</f>
        <v>0</v>
      </c>
      <c r="M444" s="239">
        <f>IF(Table_1[[#This Row],[Kokonaiskävijämäärä]]&lt;1,0,SUM(Table_1[[#This Row],[Kävijämäärä a) lapset]]*Table_1[[#This Row],[Tapaamis-kerrat /osallistuja]]))</f>
        <v>0</v>
      </c>
      <c r="N444" s="239">
        <f>IF(Table_1[[#This Row],[Kokonaiskävijämäärä]]&lt;1,0,SUM(Table_1[[#This Row],[Kävijämäärä b) aikuiset]]*Table_1[[#This Row],[Tapaamis-kerrat /osallistuja]]))</f>
        <v>0</v>
      </c>
      <c r="O444" s="239">
        <f>IF(Table_1[[#This Row],[Kokonaiskävijämäärä]]&lt;1,0,Table_1[[#This Row],[Kokonaiskävijämäärä]]*Table_1[[#This Row],[Tapaamis-kerrat /osallistuja]])</f>
        <v>0</v>
      </c>
      <c r="P444" s="264"/>
      <c r="Q444" s="265"/>
    </row>
    <row r="445" spans="1:17" ht="15.75" customHeight="1" x14ac:dyDescent="0.25">
      <c r="A445" s="249"/>
      <c r="B445" s="250" t="str">
        <f>IF(Table_1[[#This Row],[SISÄLLÖN NIMI]]="","",1)</f>
        <v/>
      </c>
      <c r="C445" s="251"/>
      <c r="D445" s="252" t="s">
        <v>18</v>
      </c>
      <c r="E445" s="253" t="s">
        <v>18</v>
      </c>
      <c r="F445" s="254" t="s">
        <v>18</v>
      </c>
      <c r="G445" s="253" t="s">
        <v>18</v>
      </c>
      <c r="H445" s="255" t="str">
        <f>IF(Table_1[[#This Row],[TOTEUTUSTAPA]]="b) Verkossa","Verkossa","")</f>
        <v/>
      </c>
      <c r="I445" s="256" t="str">
        <f>IF(Table_1[[#This Row],[SISÄLLÖN NIMI]]="","",1)</f>
        <v/>
      </c>
      <c r="J445" s="257"/>
      <c r="K445" s="250"/>
      <c r="L445" s="239">
        <f>Table_1[[#This Row],[Kävijämäärä a) lapset]]+Table_1[[#This Row],[Kävijämäärä b) aikuiset]]</f>
        <v>0</v>
      </c>
      <c r="M445" s="239">
        <f>IF(Table_1[[#This Row],[Kokonaiskävijämäärä]]&lt;1,0,SUM(Table_1[[#This Row],[Kävijämäärä a) lapset]]*Table_1[[#This Row],[Tapaamis-kerrat /osallistuja]]))</f>
        <v>0</v>
      </c>
      <c r="N445" s="239">
        <f>IF(Table_1[[#This Row],[Kokonaiskävijämäärä]]&lt;1,0,SUM(Table_1[[#This Row],[Kävijämäärä b) aikuiset]]*Table_1[[#This Row],[Tapaamis-kerrat /osallistuja]]))</f>
        <v>0</v>
      </c>
      <c r="O445" s="239">
        <f>IF(Table_1[[#This Row],[Kokonaiskävijämäärä]]&lt;1,0,Table_1[[#This Row],[Kokonaiskävijämäärä]]*Table_1[[#This Row],[Tapaamis-kerrat /osallistuja]])</f>
        <v>0</v>
      </c>
      <c r="P445" s="264"/>
      <c r="Q445" s="265"/>
    </row>
    <row r="446" spans="1:17" ht="15.75" customHeight="1" x14ac:dyDescent="0.25">
      <c r="A446" s="249"/>
      <c r="B446" s="250" t="str">
        <f>IF(Table_1[[#This Row],[SISÄLLÖN NIMI]]="","",1)</f>
        <v/>
      </c>
      <c r="C446" s="251"/>
      <c r="D446" s="252" t="s">
        <v>18</v>
      </c>
      <c r="E446" s="253" t="s">
        <v>18</v>
      </c>
      <c r="F446" s="254" t="s">
        <v>18</v>
      </c>
      <c r="G446" s="253" t="s">
        <v>18</v>
      </c>
      <c r="H446" s="255" t="str">
        <f>IF(Table_1[[#This Row],[TOTEUTUSTAPA]]="b) Verkossa","Verkossa","")</f>
        <v/>
      </c>
      <c r="I446" s="256" t="str">
        <f>IF(Table_1[[#This Row],[SISÄLLÖN NIMI]]="","",1)</f>
        <v/>
      </c>
      <c r="J446" s="257"/>
      <c r="K446" s="250"/>
      <c r="L446" s="239">
        <f>Table_1[[#This Row],[Kävijämäärä a) lapset]]+Table_1[[#This Row],[Kävijämäärä b) aikuiset]]</f>
        <v>0</v>
      </c>
      <c r="M446" s="239">
        <f>IF(Table_1[[#This Row],[Kokonaiskävijämäärä]]&lt;1,0,SUM(Table_1[[#This Row],[Kävijämäärä a) lapset]]*Table_1[[#This Row],[Tapaamis-kerrat /osallistuja]]))</f>
        <v>0</v>
      </c>
      <c r="N446" s="239">
        <f>IF(Table_1[[#This Row],[Kokonaiskävijämäärä]]&lt;1,0,SUM(Table_1[[#This Row],[Kävijämäärä b) aikuiset]]*Table_1[[#This Row],[Tapaamis-kerrat /osallistuja]]))</f>
        <v>0</v>
      </c>
      <c r="O446" s="239">
        <f>IF(Table_1[[#This Row],[Kokonaiskävijämäärä]]&lt;1,0,Table_1[[#This Row],[Kokonaiskävijämäärä]]*Table_1[[#This Row],[Tapaamis-kerrat /osallistuja]])</f>
        <v>0</v>
      </c>
      <c r="P446" s="264"/>
      <c r="Q446" s="265"/>
    </row>
    <row r="447" spans="1:17" ht="15.75" customHeight="1" x14ac:dyDescent="0.25">
      <c r="A447" s="249"/>
      <c r="B447" s="250" t="str">
        <f>IF(Table_1[[#This Row],[SISÄLLÖN NIMI]]="","",1)</f>
        <v/>
      </c>
      <c r="C447" s="251"/>
      <c r="D447" s="252" t="s">
        <v>18</v>
      </c>
      <c r="E447" s="253" t="s">
        <v>18</v>
      </c>
      <c r="F447" s="254" t="s">
        <v>18</v>
      </c>
      <c r="G447" s="253" t="s">
        <v>18</v>
      </c>
      <c r="H447" s="255" t="str">
        <f>IF(Table_1[[#This Row],[TOTEUTUSTAPA]]="b) Verkossa","Verkossa","")</f>
        <v/>
      </c>
      <c r="I447" s="256" t="str">
        <f>IF(Table_1[[#This Row],[SISÄLLÖN NIMI]]="","",1)</f>
        <v/>
      </c>
      <c r="J447" s="257"/>
      <c r="K447" s="250"/>
      <c r="L447" s="239">
        <f>Table_1[[#This Row],[Kävijämäärä a) lapset]]+Table_1[[#This Row],[Kävijämäärä b) aikuiset]]</f>
        <v>0</v>
      </c>
      <c r="M447" s="239">
        <f>IF(Table_1[[#This Row],[Kokonaiskävijämäärä]]&lt;1,0,SUM(Table_1[[#This Row],[Kävijämäärä a) lapset]]*Table_1[[#This Row],[Tapaamis-kerrat /osallistuja]]))</f>
        <v>0</v>
      </c>
      <c r="N447" s="239">
        <f>IF(Table_1[[#This Row],[Kokonaiskävijämäärä]]&lt;1,0,SUM(Table_1[[#This Row],[Kävijämäärä b) aikuiset]]*Table_1[[#This Row],[Tapaamis-kerrat /osallistuja]]))</f>
        <v>0</v>
      </c>
      <c r="O447" s="239">
        <f>IF(Table_1[[#This Row],[Kokonaiskävijämäärä]]&lt;1,0,Table_1[[#This Row],[Kokonaiskävijämäärä]]*Table_1[[#This Row],[Tapaamis-kerrat /osallistuja]])</f>
        <v>0</v>
      </c>
      <c r="P447" s="264"/>
      <c r="Q447" s="265"/>
    </row>
    <row r="448" spans="1:17" ht="15.75" customHeight="1" x14ac:dyDescent="0.25">
      <c r="A448" s="249"/>
      <c r="B448" s="250" t="str">
        <f>IF(Table_1[[#This Row],[SISÄLLÖN NIMI]]="","",1)</f>
        <v/>
      </c>
      <c r="C448" s="251"/>
      <c r="D448" s="252" t="s">
        <v>18</v>
      </c>
      <c r="E448" s="253" t="s">
        <v>18</v>
      </c>
      <c r="F448" s="254" t="s">
        <v>18</v>
      </c>
      <c r="G448" s="253" t="s">
        <v>18</v>
      </c>
      <c r="H448" s="255" t="str">
        <f>IF(Table_1[[#This Row],[TOTEUTUSTAPA]]="b) Verkossa","Verkossa","")</f>
        <v/>
      </c>
      <c r="I448" s="256" t="str">
        <f>IF(Table_1[[#This Row],[SISÄLLÖN NIMI]]="","",1)</f>
        <v/>
      </c>
      <c r="J448" s="257"/>
      <c r="K448" s="250"/>
      <c r="L448" s="239">
        <f>Table_1[[#This Row],[Kävijämäärä a) lapset]]+Table_1[[#This Row],[Kävijämäärä b) aikuiset]]</f>
        <v>0</v>
      </c>
      <c r="M448" s="239">
        <f>IF(Table_1[[#This Row],[Kokonaiskävijämäärä]]&lt;1,0,SUM(Table_1[[#This Row],[Kävijämäärä a) lapset]]*Table_1[[#This Row],[Tapaamis-kerrat /osallistuja]]))</f>
        <v>0</v>
      </c>
      <c r="N448" s="239">
        <f>IF(Table_1[[#This Row],[Kokonaiskävijämäärä]]&lt;1,0,SUM(Table_1[[#This Row],[Kävijämäärä b) aikuiset]]*Table_1[[#This Row],[Tapaamis-kerrat /osallistuja]]))</f>
        <v>0</v>
      </c>
      <c r="O448" s="239">
        <f>IF(Table_1[[#This Row],[Kokonaiskävijämäärä]]&lt;1,0,Table_1[[#This Row],[Kokonaiskävijämäärä]]*Table_1[[#This Row],[Tapaamis-kerrat /osallistuja]])</f>
        <v>0</v>
      </c>
      <c r="P448" s="264"/>
      <c r="Q448" s="265"/>
    </row>
    <row r="449" spans="1:17" ht="15.75" customHeight="1" x14ac:dyDescent="0.25">
      <c r="A449" s="249"/>
      <c r="B449" s="250" t="str">
        <f>IF(Table_1[[#This Row],[SISÄLLÖN NIMI]]="","",1)</f>
        <v/>
      </c>
      <c r="C449" s="251"/>
      <c r="D449" s="252" t="s">
        <v>18</v>
      </c>
      <c r="E449" s="253" t="s">
        <v>18</v>
      </c>
      <c r="F449" s="254" t="s">
        <v>18</v>
      </c>
      <c r="G449" s="253" t="s">
        <v>18</v>
      </c>
      <c r="H449" s="255" t="str">
        <f>IF(Table_1[[#This Row],[TOTEUTUSTAPA]]="b) Verkossa","Verkossa","")</f>
        <v/>
      </c>
      <c r="I449" s="256" t="str">
        <f>IF(Table_1[[#This Row],[SISÄLLÖN NIMI]]="","",1)</f>
        <v/>
      </c>
      <c r="J449" s="257"/>
      <c r="K449" s="250"/>
      <c r="L449" s="239">
        <f>Table_1[[#This Row],[Kävijämäärä a) lapset]]+Table_1[[#This Row],[Kävijämäärä b) aikuiset]]</f>
        <v>0</v>
      </c>
      <c r="M449" s="239">
        <f>IF(Table_1[[#This Row],[Kokonaiskävijämäärä]]&lt;1,0,SUM(Table_1[[#This Row],[Kävijämäärä a) lapset]]*Table_1[[#This Row],[Tapaamis-kerrat /osallistuja]]))</f>
        <v>0</v>
      </c>
      <c r="N449" s="239">
        <f>IF(Table_1[[#This Row],[Kokonaiskävijämäärä]]&lt;1,0,SUM(Table_1[[#This Row],[Kävijämäärä b) aikuiset]]*Table_1[[#This Row],[Tapaamis-kerrat /osallistuja]]))</f>
        <v>0</v>
      </c>
      <c r="O449" s="239">
        <f>IF(Table_1[[#This Row],[Kokonaiskävijämäärä]]&lt;1,0,Table_1[[#This Row],[Kokonaiskävijämäärä]]*Table_1[[#This Row],[Tapaamis-kerrat /osallistuja]])</f>
        <v>0</v>
      </c>
      <c r="P449" s="264"/>
      <c r="Q449" s="265"/>
    </row>
    <row r="450" spans="1:17" ht="15.75" customHeight="1" x14ac:dyDescent="0.25">
      <c r="A450" s="249"/>
      <c r="B450" s="250" t="str">
        <f>IF(Table_1[[#This Row],[SISÄLLÖN NIMI]]="","",1)</f>
        <v/>
      </c>
      <c r="C450" s="251"/>
      <c r="D450" s="252" t="s">
        <v>18</v>
      </c>
      <c r="E450" s="253" t="s">
        <v>18</v>
      </c>
      <c r="F450" s="254" t="s">
        <v>18</v>
      </c>
      <c r="G450" s="253" t="s">
        <v>18</v>
      </c>
      <c r="H450" s="255" t="str">
        <f>IF(Table_1[[#This Row],[TOTEUTUSTAPA]]="b) Verkossa","Verkossa","")</f>
        <v/>
      </c>
      <c r="I450" s="256" t="str">
        <f>IF(Table_1[[#This Row],[SISÄLLÖN NIMI]]="","",1)</f>
        <v/>
      </c>
      <c r="J450" s="257"/>
      <c r="K450" s="250"/>
      <c r="L450" s="239">
        <f>Table_1[[#This Row],[Kävijämäärä a) lapset]]+Table_1[[#This Row],[Kävijämäärä b) aikuiset]]</f>
        <v>0</v>
      </c>
      <c r="M450" s="239">
        <f>IF(Table_1[[#This Row],[Kokonaiskävijämäärä]]&lt;1,0,SUM(Table_1[[#This Row],[Kävijämäärä a) lapset]]*Table_1[[#This Row],[Tapaamis-kerrat /osallistuja]]))</f>
        <v>0</v>
      </c>
      <c r="N450" s="239">
        <f>IF(Table_1[[#This Row],[Kokonaiskävijämäärä]]&lt;1,0,SUM(Table_1[[#This Row],[Kävijämäärä b) aikuiset]]*Table_1[[#This Row],[Tapaamis-kerrat /osallistuja]]))</f>
        <v>0</v>
      </c>
      <c r="O450" s="239">
        <f>IF(Table_1[[#This Row],[Kokonaiskävijämäärä]]&lt;1,0,Table_1[[#This Row],[Kokonaiskävijämäärä]]*Table_1[[#This Row],[Tapaamis-kerrat /osallistuja]])</f>
        <v>0</v>
      </c>
      <c r="P450" s="264"/>
      <c r="Q450" s="265"/>
    </row>
    <row r="451" spans="1:17" ht="15.75" customHeight="1" x14ac:dyDescent="0.25">
      <c r="A451" s="249"/>
      <c r="B451" s="250" t="str">
        <f>IF(Table_1[[#This Row],[SISÄLLÖN NIMI]]="","",1)</f>
        <v/>
      </c>
      <c r="C451" s="251"/>
      <c r="D451" s="252" t="s">
        <v>18</v>
      </c>
      <c r="E451" s="253" t="s">
        <v>18</v>
      </c>
      <c r="F451" s="254" t="s">
        <v>18</v>
      </c>
      <c r="G451" s="253" t="s">
        <v>18</v>
      </c>
      <c r="H451" s="255" t="str">
        <f>IF(Table_1[[#This Row],[TOTEUTUSTAPA]]="b) Verkossa","Verkossa","")</f>
        <v/>
      </c>
      <c r="I451" s="256" t="str">
        <f>IF(Table_1[[#This Row],[SISÄLLÖN NIMI]]="","",1)</f>
        <v/>
      </c>
      <c r="J451" s="257"/>
      <c r="K451" s="250"/>
      <c r="L451" s="239">
        <f>Table_1[[#This Row],[Kävijämäärä a) lapset]]+Table_1[[#This Row],[Kävijämäärä b) aikuiset]]</f>
        <v>0</v>
      </c>
      <c r="M451" s="239">
        <f>IF(Table_1[[#This Row],[Kokonaiskävijämäärä]]&lt;1,0,SUM(Table_1[[#This Row],[Kävijämäärä a) lapset]]*Table_1[[#This Row],[Tapaamis-kerrat /osallistuja]]))</f>
        <v>0</v>
      </c>
      <c r="N451" s="239">
        <f>IF(Table_1[[#This Row],[Kokonaiskävijämäärä]]&lt;1,0,SUM(Table_1[[#This Row],[Kävijämäärä b) aikuiset]]*Table_1[[#This Row],[Tapaamis-kerrat /osallistuja]]))</f>
        <v>0</v>
      </c>
      <c r="O451" s="239">
        <f>IF(Table_1[[#This Row],[Kokonaiskävijämäärä]]&lt;1,0,Table_1[[#This Row],[Kokonaiskävijämäärä]]*Table_1[[#This Row],[Tapaamis-kerrat /osallistuja]])</f>
        <v>0</v>
      </c>
      <c r="P451" s="264"/>
      <c r="Q451" s="265"/>
    </row>
    <row r="452" spans="1:17" ht="15.75" customHeight="1" x14ac:dyDescent="0.25">
      <c r="A452" s="249"/>
      <c r="B452" s="250" t="str">
        <f>IF(Table_1[[#This Row],[SISÄLLÖN NIMI]]="","",1)</f>
        <v/>
      </c>
      <c r="C452" s="251"/>
      <c r="D452" s="252" t="s">
        <v>18</v>
      </c>
      <c r="E452" s="253" t="s">
        <v>18</v>
      </c>
      <c r="F452" s="254" t="s">
        <v>18</v>
      </c>
      <c r="G452" s="253" t="s">
        <v>18</v>
      </c>
      <c r="H452" s="255" t="str">
        <f>IF(Table_1[[#This Row],[TOTEUTUSTAPA]]="b) Verkossa","Verkossa","")</f>
        <v/>
      </c>
      <c r="I452" s="256" t="str">
        <f>IF(Table_1[[#This Row],[SISÄLLÖN NIMI]]="","",1)</f>
        <v/>
      </c>
      <c r="J452" s="257"/>
      <c r="K452" s="250"/>
      <c r="L452" s="239">
        <f>Table_1[[#This Row],[Kävijämäärä a) lapset]]+Table_1[[#This Row],[Kävijämäärä b) aikuiset]]</f>
        <v>0</v>
      </c>
      <c r="M452" s="239">
        <f>IF(Table_1[[#This Row],[Kokonaiskävijämäärä]]&lt;1,0,SUM(Table_1[[#This Row],[Kävijämäärä a) lapset]]*Table_1[[#This Row],[Tapaamis-kerrat /osallistuja]]))</f>
        <v>0</v>
      </c>
      <c r="N452" s="239">
        <f>IF(Table_1[[#This Row],[Kokonaiskävijämäärä]]&lt;1,0,SUM(Table_1[[#This Row],[Kävijämäärä b) aikuiset]]*Table_1[[#This Row],[Tapaamis-kerrat /osallistuja]]))</f>
        <v>0</v>
      </c>
      <c r="O452" s="239">
        <f>IF(Table_1[[#This Row],[Kokonaiskävijämäärä]]&lt;1,0,Table_1[[#This Row],[Kokonaiskävijämäärä]]*Table_1[[#This Row],[Tapaamis-kerrat /osallistuja]])</f>
        <v>0</v>
      </c>
      <c r="P452" s="264"/>
      <c r="Q452" s="265"/>
    </row>
    <row r="453" spans="1:17" ht="15.75" customHeight="1" x14ac:dyDescent="0.25">
      <c r="A453" s="249"/>
      <c r="B453" s="250" t="str">
        <f>IF(Table_1[[#This Row],[SISÄLLÖN NIMI]]="","",1)</f>
        <v/>
      </c>
      <c r="C453" s="251"/>
      <c r="D453" s="252" t="s">
        <v>18</v>
      </c>
      <c r="E453" s="253" t="s">
        <v>18</v>
      </c>
      <c r="F453" s="254" t="s">
        <v>18</v>
      </c>
      <c r="G453" s="253" t="s">
        <v>18</v>
      </c>
      <c r="H453" s="255" t="str">
        <f>IF(Table_1[[#This Row],[TOTEUTUSTAPA]]="b) Verkossa","Verkossa","")</f>
        <v/>
      </c>
      <c r="I453" s="256" t="str">
        <f>IF(Table_1[[#This Row],[SISÄLLÖN NIMI]]="","",1)</f>
        <v/>
      </c>
      <c r="J453" s="257"/>
      <c r="K453" s="250"/>
      <c r="L453" s="239">
        <f>Table_1[[#This Row],[Kävijämäärä a) lapset]]+Table_1[[#This Row],[Kävijämäärä b) aikuiset]]</f>
        <v>0</v>
      </c>
      <c r="M453" s="239">
        <f>IF(Table_1[[#This Row],[Kokonaiskävijämäärä]]&lt;1,0,SUM(Table_1[[#This Row],[Kävijämäärä a) lapset]]*Table_1[[#This Row],[Tapaamis-kerrat /osallistuja]]))</f>
        <v>0</v>
      </c>
      <c r="N453" s="239">
        <f>IF(Table_1[[#This Row],[Kokonaiskävijämäärä]]&lt;1,0,SUM(Table_1[[#This Row],[Kävijämäärä b) aikuiset]]*Table_1[[#This Row],[Tapaamis-kerrat /osallistuja]]))</f>
        <v>0</v>
      </c>
      <c r="O453" s="239">
        <f>IF(Table_1[[#This Row],[Kokonaiskävijämäärä]]&lt;1,0,Table_1[[#This Row],[Kokonaiskävijämäärä]]*Table_1[[#This Row],[Tapaamis-kerrat /osallistuja]])</f>
        <v>0</v>
      </c>
      <c r="P453" s="264"/>
      <c r="Q453" s="265"/>
    </row>
    <row r="454" spans="1:17" ht="15.75" customHeight="1" x14ac:dyDescent="0.25">
      <c r="A454" s="249"/>
      <c r="B454" s="250" t="str">
        <f>IF(Table_1[[#This Row],[SISÄLLÖN NIMI]]="","",1)</f>
        <v/>
      </c>
      <c r="C454" s="251"/>
      <c r="D454" s="252" t="s">
        <v>18</v>
      </c>
      <c r="E454" s="253" t="s">
        <v>18</v>
      </c>
      <c r="F454" s="254" t="s">
        <v>18</v>
      </c>
      <c r="G454" s="253" t="s">
        <v>18</v>
      </c>
      <c r="H454" s="255" t="str">
        <f>IF(Table_1[[#This Row],[TOTEUTUSTAPA]]="b) Verkossa","Verkossa","")</f>
        <v/>
      </c>
      <c r="I454" s="256" t="str">
        <f>IF(Table_1[[#This Row],[SISÄLLÖN NIMI]]="","",1)</f>
        <v/>
      </c>
      <c r="J454" s="257"/>
      <c r="K454" s="250"/>
      <c r="L454" s="239">
        <f>Table_1[[#This Row],[Kävijämäärä a) lapset]]+Table_1[[#This Row],[Kävijämäärä b) aikuiset]]</f>
        <v>0</v>
      </c>
      <c r="M454" s="239">
        <f>IF(Table_1[[#This Row],[Kokonaiskävijämäärä]]&lt;1,0,SUM(Table_1[[#This Row],[Kävijämäärä a) lapset]]*Table_1[[#This Row],[Tapaamis-kerrat /osallistuja]]))</f>
        <v>0</v>
      </c>
      <c r="N454" s="239">
        <f>IF(Table_1[[#This Row],[Kokonaiskävijämäärä]]&lt;1,0,SUM(Table_1[[#This Row],[Kävijämäärä b) aikuiset]]*Table_1[[#This Row],[Tapaamis-kerrat /osallistuja]]))</f>
        <v>0</v>
      </c>
      <c r="O454" s="239">
        <f>IF(Table_1[[#This Row],[Kokonaiskävijämäärä]]&lt;1,0,Table_1[[#This Row],[Kokonaiskävijämäärä]]*Table_1[[#This Row],[Tapaamis-kerrat /osallistuja]])</f>
        <v>0</v>
      </c>
      <c r="P454" s="264"/>
      <c r="Q454" s="265"/>
    </row>
    <row r="455" spans="1:17" ht="15.75" customHeight="1" x14ac:dyDescent="0.25">
      <c r="A455" s="249"/>
      <c r="B455" s="250" t="str">
        <f>IF(Table_1[[#This Row],[SISÄLLÖN NIMI]]="","",1)</f>
        <v/>
      </c>
      <c r="C455" s="251"/>
      <c r="D455" s="252" t="s">
        <v>18</v>
      </c>
      <c r="E455" s="253" t="s">
        <v>18</v>
      </c>
      <c r="F455" s="254" t="s">
        <v>18</v>
      </c>
      <c r="G455" s="253" t="s">
        <v>18</v>
      </c>
      <c r="H455" s="255" t="str">
        <f>IF(Table_1[[#This Row],[TOTEUTUSTAPA]]="b) Verkossa","Verkossa","")</f>
        <v/>
      </c>
      <c r="I455" s="256" t="str">
        <f>IF(Table_1[[#This Row],[SISÄLLÖN NIMI]]="","",1)</f>
        <v/>
      </c>
      <c r="J455" s="257"/>
      <c r="K455" s="250"/>
      <c r="L455" s="239">
        <f>Table_1[[#This Row],[Kävijämäärä a) lapset]]+Table_1[[#This Row],[Kävijämäärä b) aikuiset]]</f>
        <v>0</v>
      </c>
      <c r="M455" s="239">
        <f>IF(Table_1[[#This Row],[Kokonaiskävijämäärä]]&lt;1,0,SUM(Table_1[[#This Row],[Kävijämäärä a) lapset]]*Table_1[[#This Row],[Tapaamis-kerrat /osallistuja]]))</f>
        <v>0</v>
      </c>
      <c r="N455" s="239">
        <f>IF(Table_1[[#This Row],[Kokonaiskävijämäärä]]&lt;1,0,SUM(Table_1[[#This Row],[Kävijämäärä b) aikuiset]]*Table_1[[#This Row],[Tapaamis-kerrat /osallistuja]]))</f>
        <v>0</v>
      </c>
      <c r="O455" s="239">
        <f>IF(Table_1[[#This Row],[Kokonaiskävijämäärä]]&lt;1,0,Table_1[[#This Row],[Kokonaiskävijämäärä]]*Table_1[[#This Row],[Tapaamis-kerrat /osallistuja]])</f>
        <v>0</v>
      </c>
      <c r="P455" s="264"/>
      <c r="Q455" s="265"/>
    </row>
    <row r="456" spans="1:17" ht="15.75" customHeight="1" x14ac:dyDescent="0.25">
      <c r="A456" s="249"/>
      <c r="B456" s="250" t="str">
        <f>IF(Table_1[[#This Row],[SISÄLLÖN NIMI]]="","",1)</f>
        <v/>
      </c>
      <c r="C456" s="251"/>
      <c r="D456" s="252" t="s">
        <v>18</v>
      </c>
      <c r="E456" s="253" t="s">
        <v>18</v>
      </c>
      <c r="F456" s="254" t="s">
        <v>18</v>
      </c>
      <c r="G456" s="253" t="s">
        <v>18</v>
      </c>
      <c r="H456" s="255" t="str">
        <f>IF(Table_1[[#This Row],[TOTEUTUSTAPA]]="b) Verkossa","Verkossa","")</f>
        <v/>
      </c>
      <c r="I456" s="256" t="str">
        <f>IF(Table_1[[#This Row],[SISÄLLÖN NIMI]]="","",1)</f>
        <v/>
      </c>
      <c r="J456" s="257"/>
      <c r="K456" s="250"/>
      <c r="L456" s="239">
        <f>Table_1[[#This Row],[Kävijämäärä a) lapset]]+Table_1[[#This Row],[Kävijämäärä b) aikuiset]]</f>
        <v>0</v>
      </c>
      <c r="M456" s="239">
        <f>IF(Table_1[[#This Row],[Kokonaiskävijämäärä]]&lt;1,0,SUM(Table_1[[#This Row],[Kävijämäärä a) lapset]]*Table_1[[#This Row],[Tapaamis-kerrat /osallistuja]]))</f>
        <v>0</v>
      </c>
      <c r="N456" s="239">
        <f>IF(Table_1[[#This Row],[Kokonaiskävijämäärä]]&lt;1,0,SUM(Table_1[[#This Row],[Kävijämäärä b) aikuiset]]*Table_1[[#This Row],[Tapaamis-kerrat /osallistuja]]))</f>
        <v>0</v>
      </c>
      <c r="O456" s="239">
        <f>IF(Table_1[[#This Row],[Kokonaiskävijämäärä]]&lt;1,0,Table_1[[#This Row],[Kokonaiskävijämäärä]]*Table_1[[#This Row],[Tapaamis-kerrat /osallistuja]])</f>
        <v>0</v>
      </c>
      <c r="P456" s="264"/>
      <c r="Q456" s="265"/>
    </row>
    <row r="457" spans="1:17" ht="15.75" customHeight="1" x14ac:dyDescent="0.25">
      <c r="A457" s="249"/>
      <c r="B457" s="250" t="str">
        <f>IF(Table_1[[#This Row],[SISÄLLÖN NIMI]]="","",1)</f>
        <v/>
      </c>
      <c r="C457" s="251"/>
      <c r="D457" s="252" t="s">
        <v>18</v>
      </c>
      <c r="E457" s="253" t="s">
        <v>18</v>
      </c>
      <c r="F457" s="254" t="s">
        <v>18</v>
      </c>
      <c r="G457" s="253" t="s">
        <v>18</v>
      </c>
      <c r="H457" s="255" t="str">
        <f>IF(Table_1[[#This Row],[TOTEUTUSTAPA]]="b) Verkossa","Verkossa","")</f>
        <v/>
      </c>
      <c r="I457" s="256" t="str">
        <f>IF(Table_1[[#This Row],[SISÄLLÖN NIMI]]="","",1)</f>
        <v/>
      </c>
      <c r="J457" s="257"/>
      <c r="K457" s="250"/>
      <c r="L457" s="239">
        <f>Table_1[[#This Row],[Kävijämäärä a) lapset]]+Table_1[[#This Row],[Kävijämäärä b) aikuiset]]</f>
        <v>0</v>
      </c>
      <c r="M457" s="239">
        <f>IF(Table_1[[#This Row],[Kokonaiskävijämäärä]]&lt;1,0,SUM(Table_1[[#This Row],[Kävijämäärä a) lapset]]*Table_1[[#This Row],[Tapaamis-kerrat /osallistuja]]))</f>
        <v>0</v>
      </c>
      <c r="N457" s="239">
        <f>IF(Table_1[[#This Row],[Kokonaiskävijämäärä]]&lt;1,0,SUM(Table_1[[#This Row],[Kävijämäärä b) aikuiset]]*Table_1[[#This Row],[Tapaamis-kerrat /osallistuja]]))</f>
        <v>0</v>
      </c>
      <c r="O457" s="239">
        <f>IF(Table_1[[#This Row],[Kokonaiskävijämäärä]]&lt;1,0,Table_1[[#This Row],[Kokonaiskävijämäärä]]*Table_1[[#This Row],[Tapaamis-kerrat /osallistuja]])</f>
        <v>0</v>
      </c>
      <c r="P457" s="264"/>
      <c r="Q457" s="265"/>
    </row>
    <row r="458" spans="1:17" ht="15.75" customHeight="1" x14ac:dyDescent="0.25">
      <c r="A458" s="249"/>
      <c r="B458" s="250" t="str">
        <f>IF(Table_1[[#This Row],[SISÄLLÖN NIMI]]="","",1)</f>
        <v/>
      </c>
      <c r="C458" s="251"/>
      <c r="D458" s="252" t="s">
        <v>18</v>
      </c>
      <c r="E458" s="253" t="s">
        <v>18</v>
      </c>
      <c r="F458" s="254" t="s">
        <v>18</v>
      </c>
      <c r="G458" s="253" t="s">
        <v>18</v>
      </c>
      <c r="H458" s="255" t="str">
        <f>IF(Table_1[[#This Row],[TOTEUTUSTAPA]]="b) Verkossa","Verkossa","")</f>
        <v/>
      </c>
      <c r="I458" s="256" t="str">
        <f>IF(Table_1[[#This Row],[SISÄLLÖN NIMI]]="","",1)</f>
        <v/>
      </c>
      <c r="J458" s="257"/>
      <c r="K458" s="250"/>
      <c r="L458" s="239">
        <f>Table_1[[#This Row],[Kävijämäärä a) lapset]]+Table_1[[#This Row],[Kävijämäärä b) aikuiset]]</f>
        <v>0</v>
      </c>
      <c r="M458" s="239">
        <f>IF(Table_1[[#This Row],[Kokonaiskävijämäärä]]&lt;1,0,SUM(Table_1[[#This Row],[Kävijämäärä a) lapset]]*Table_1[[#This Row],[Tapaamis-kerrat /osallistuja]]))</f>
        <v>0</v>
      </c>
      <c r="N458" s="239">
        <f>IF(Table_1[[#This Row],[Kokonaiskävijämäärä]]&lt;1,0,SUM(Table_1[[#This Row],[Kävijämäärä b) aikuiset]]*Table_1[[#This Row],[Tapaamis-kerrat /osallistuja]]))</f>
        <v>0</v>
      </c>
      <c r="O458" s="239">
        <f>IF(Table_1[[#This Row],[Kokonaiskävijämäärä]]&lt;1,0,Table_1[[#This Row],[Kokonaiskävijämäärä]]*Table_1[[#This Row],[Tapaamis-kerrat /osallistuja]])</f>
        <v>0</v>
      </c>
      <c r="P458" s="264"/>
      <c r="Q458" s="265"/>
    </row>
    <row r="459" spans="1:17" ht="15.75" customHeight="1" x14ac:dyDescent="0.25">
      <c r="A459" s="249"/>
      <c r="B459" s="250" t="str">
        <f>IF(Table_1[[#This Row],[SISÄLLÖN NIMI]]="","",1)</f>
        <v/>
      </c>
      <c r="C459" s="251"/>
      <c r="D459" s="252" t="s">
        <v>18</v>
      </c>
      <c r="E459" s="253" t="s">
        <v>18</v>
      </c>
      <c r="F459" s="254" t="s">
        <v>18</v>
      </c>
      <c r="G459" s="253" t="s">
        <v>18</v>
      </c>
      <c r="H459" s="255" t="str">
        <f>IF(Table_1[[#This Row],[TOTEUTUSTAPA]]="b) Verkossa","Verkossa","")</f>
        <v/>
      </c>
      <c r="I459" s="256" t="str">
        <f>IF(Table_1[[#This Row],[SISÄLLÖN NIMI]]="","",1)</f>
        <v/>
      </c>
      <c r="J459" s="257"/>
      <c r="K459" s="250"/>
      <c r="L459" s="239">
        <f>Table_1[[#This Row],[Kävijämäärä a) lapset]]+Table_1[[#This Row],[Kävijämäärä b) aikuiset]]</f>
        <v>0</v>
      </c>
      <c r="M459" s="239">
        <f>IF(Table_1[[#This Row],[Kokonaiskävijämäärä]]&lt;1,0,SUM(Table_1[[#This Row],[Kävijämäärä a) lapset]]*Table_1[[#This Row],[Tapaamis-kerrat /osallistuja]]))</f>
        <v>0</v>
      </c>
      <c r="N459" s="239">
        <f>IF(Table_1[[#This Row],[Kokonaiskävijämäärä]]&lt;1,0,SUM(Table_1[[#This Row],[Kävijämäärä b) aikuiset]]*Table_1[[#This Row],[Tapaamis-kerrat /osallistuja]]))</f>
        <v>0</v>
      </c>
      <c r="O459" s="239">
        <f>IF(Table_1[[#This Row],[Kokonaiskävijämäärä]]&lt;1,0,Table_1[[#This Row],[Kokonaiskävijämäärä]]*Table_1[[#This Row],[Tapaamis-kerrat /osallistuja]])</f>
        <v>0</v>
      </c>
      <c r="P459" s="264"/>
      <c r="Q459" s="265"/>
    </row>
    <row r="460" spans="1:17" ht="15.75" customHeight="1" x14ac:dyDescent="0.25">
      <c r="A460" s="249"/>
      <c r="B460" s="250" t="str">
        <f>IF(Table_1[[#This Row],[SISÄLLÖN NIMI]]="","",1)</f>
        <v/>
      </c>
      <c r="C460" s="251"/>
      <c r="D460" s="252" t="s">
        <v>18</v>
      </c>
      <c r="E460" s="253" t="s">
        <v>18</v>
      </c>
      <c r="F460" s="254" t="s">
        <v>18</v>
      </c>
      <c r="G460" s="253" t="s">
        <v>18</v>
      </c>
      <c r="H460" s="255" t="str">
        <f>IF(Table_1[[#This Row],[TOTEUTUSTAPA]]="b) Verkossa","Verkossa","")</f>
        <v/>
      </c>
      <c r="I460" s="256" t="str">
        <f>IF(Table_1[[#This Row],[SISÄLLÖN NIMI]]="","",1)</f>
        <v/>
      </c>
      <c r="J460" s="257"/>
      <c r="K460" s="250"/>
      <c r="L460" s="239">
        <f>Table_1[[#This Row],[Kävijämäärä a) lapset]]+Table_1[[#This Row],[Kävijämäärä b) aikuiset]]</f>
        <v>0</v>
      </c>
      <c r="M460" s="239">
        <f>IF(Table_1[[#This Row],[Kokonaiskävijämäärä]]&lt;1,0,SUM(Table_1[[#This Row],[Kävijämäärä a) lapset]]*Table_1[[#This Row],[Tapaamis-kerrat /osallistuja]]))</f>
        <v>0</v>
      </c>
      <c r="N460" s="239">
        <f>IF(Table_1[[#This Row],[Kokonaiskävijämäärä]]&lt;1,0,SUM(Table_1[[#This Row],[Kävijämäärä b) aikuiset]]*Table_1[[#This Row],[Tapaamis-kerrat /osallistuja]]))</f>
        <v>0</v>
      </c>
      <c r="O460" s="239">
        <f>IF(Table_1[[#This Row],[Kokonaiskävijämäärä]]&lt;1,0,Table_1[[#This Row],[Kokonaiskävijämäärä]]*Table_1[[#This Row],[Tapaamis-kerrat /osallistuja]])</f>
        <v>0</v>
      </c>
      <c r="P460" s="264"/>
      <c r="Q460" s="265"/>
    </row>
    <row r="461" spans="1:17" ht="15.75" customHeight="1" x14ac:dyDescent="0.25">
      <c r="A461" s="249"/>
      <c r="B461" s="250" t="str">
        <f>IF(Table_1[[#This Row],[SISÄLLÖN NIMI]]="","",1)</f>
        <v/>
      </c>
      <c r="C461" s="251"/>
      <c r="D461" s="252" t="s">
        <v>18</v>
      </c>
      <c r="E461" s="253" t="s">
        <v>18</v>
      </c>
      <c r="F461" s="254" t="s">
        <v>18</v>
      </c>
      <c r="G461" s="253" t="s">
        <v>18</v>
      </c>
      <c r="H461" s="255" t="str">
        <f>IF(Table_1[[#This Row],[TOTEUTUSTAPA]]="b) Verkossa","Verkossa","")</f>
        <v/>
      </c>
      <c r="I461" s="256" t="str">
        <f>IF(Table_1[[#This Row],[SISÄLLÖN NIMI]]="","",1)</f>
        <v/>
      </c>
      <c r="J461" s="257"/>
      <c r="K461" s="250"/>
      <c r="L461" s="239">
        <f>Table_1[[#This Row],[Kävijämäärä a) lapset]]+Table_1[[#This Row],[Kävijämäärä b) aikuiset]]</f>
        <v>0</v>
      </c>
      <c r="M461" s="239">
        <f>IF(Table_1[[#This Row],[Kokonaiskävijämäärä]]&lt;1,0,SUM(Table_1[[#This Row],[Kävijämäärä a) lapset]]*Table_1[[#This Row],[Tapaamis-kerrat /osallistuja]]))</f>
        <v>0</v>
      </c>
      <c r="N461" s="239">
        <f>IF(Table_1[[#This Row],[Kokonaiskävijämäärä]]&lt;1,0,SUM(Table_1[[#This Row],[Kävijämäärä b) aikuiset]]*Table_1[[#This Row],[Tapaamis-kerrat /osallistuja]]))</f>
        <v>0</v>
      </c>
      <c r="O461" s="239">
        <f>IF(Table_1[[#This Row],[Kokonaiskävijämäärä]]&lt;1,0,Table_1[[#This Row],[Kokonaiskävijämäärä]]*Table_1[[#This Row],[Tapaamis-kerrat /osallistuja]])</f>
        <v>0</v>
      </c>
      <c r="P461" s="264"/>
      <c r="Q461" s="265"/>
    </row>
    <row r="462" spans="1:17" ht="15.75" customHeight="1" x14ac:dyDescent="0.25">
      <c r="A462" s="249"/>
      <c r="B462" s="250" t="str">
        <f>IF(Table_1[[#This Row],[SISÄLLÖN NIMI]]="","",1)</f>
        <v/>
      </c>
      <c r="C462" s="251"/>
      <c r="D462" s="252" t="s">
        <v>18</v>
      </c>
      <c r="E462" s="253" t="s">
        <v>18</v>
      </c>
      <c r="F462" s="254" t="s">
        <v>18</v>
      </c>
      <c r="G462" s="253" t="s">
        <v>18</v>
      </c>
      <c r="H462" s="255" t="str">
        <f>IF(Table_1[[#This Row],[TOTEUTUSTAPA]]="b) Verkossa","Verkossa","")</f>
        <v/>
      </c>
      <c r="I462" s="256" t="str">
        <f>IF(Table_1[[#This Row],[SISÄLLÖN NIMI]]="","",1)</f>
        <v/>
      </c>
      <c r="J462" s="257"/>
      <c r="K462" s="250"/>
      <c r="L462" s="239">
        <f>Table_1[[#This Row],[Kävijämäärä a) lapset]]+Table_1[[#This Row],[Kävijämäärä b) aikuiset]]</f>
        <v>0</v>
      </c>
      <c r="M462" s="239">
        <f>IF(Table_1[[#This Row],[Kokonaiskävijämäärä]]&lt;1,0,SUM(Table_1[[#This Row],[Kävijämäärä a) lapset]]*Table_1[[#This Row],[Tapaamis-kerrat /osallistuja]]))</f>
        <v>0</v>
      </c>
      <c r="N462" s="239">
        <f>IF(Table_1[[#This Row],[Kokonaiskävijämäärä]]&lt;1,0,SUM(Table_1[[#This Row],[Kävijämäärä b) aikuiset]]*Table_1[[#This Row],[Tapaamis-kerrat /osallistuja]]))</f>
        <v>0</v>
      </c>
      <c r="O462" s="239">
        <f>IF(Table_1[[#This Row],[Kokonaiskävijämäärä]]&lt;1,0,Table_1[[#This Row],[Kokonaiskävijämäärä]]*Table_1[[#This Row],[Tapaamis-kerrat /osallistuja]])</f>
        <v>0</v>
      </c>
      <c r="P462" s="264"/>
      <c r="Q462" s="265"/>
    </row>
    <row r="463" spans="1:17" ht="15.75" customHeight="1" x14ac:dyDescent="0.25">
      <c r="A463" s="249"/>
      <c r="B463" s="250" t="str">
        <f>IF(Table_1[[#This Row],[SISÄLLÖN NIMI]]="","",1)</f>
        <v/>
      </c>
      <c r="C463" s="251"/>
      <c r="D463" s="252" t="s">
        <v>18</v>
      </c>
      <c r="E463" s="253" t="s">
        <v>18</v>
      </c>
      <c r="F463" s="254" t="s">
        <v>18</v>
      </c>
      <c r="G463" s="253" t="s">
        <v>18</v>
      </c>
      <c r="H463" s="255" t="str">
        <f>IF(Table_1[[#This Row],[TOTEUTUSTAPA]]="b) Verkossa","Verkossa","")</f>
        <v/>
      </c>
      <c r="I463" s="256" t="str">
        <f>IF(Table_1[[#This Row],[SISÄLLÖN NIMI]]="","",1)</f>
        <v/>
      </c>
      <c r="J463" s="257"/>
      <c r="K463" s="250"/>
      <c r="L463" s="239">
        <f>Table_1[[#This Row],[Kävijämäärä a) lapset]]+Table_1[[#This Row],[Kävijämäärä b) aikuiset]]</f>
        <v>0</v>
      </c>
      <c r="M463" s="239">
        <f>IF(Table_1[[#This Row],[Kokonaiskävijämäärä]]&lt;1,0,SUM(Table_1[[#This Row],[Kävijämäärä a) lapset]]*Table_1[[#This Row],[Tapaamis-kerrat /osallistuja]]))</f>
        <v>0</v>
      </c>
      <c r="N463" s="239">
        <f>IF(Table_1[[#This Row],[Kokonaiskävijämäärä]]&lt;1,0,SUM(Table_1[[#This Row],[Kävijämäärä b) aikuiset]]*Table_1[[#This Row],[Tapaamis-kerrat /osallistuja]]))</f>
        <v>0</v>
      </c>
      <c r="O463" s="239">
        <f>IF(Table_1[[#This Row],[Kokonaiskävijämäärä]]&lt;1,0,Table_1[[#This Row],[Kokonaiskävijämäärä]]*Table_1[[#This Row],[Tapaamis-kerrat /osallistuja]])</f>
        <v>0</v>
      </c>
      <c r="P463" s="264"/>
      <c r="Q463" s="265"/>
    </row>
    <row r="464" spans="1:17" ht="15.75" customHeight="1" x14ac:dyDescent="0.25">
      <c r="A464" s="249"/>
      <c r="B464" s="250" t="str">
        <f>IF(Table_1[[#This Row],[SISÄLLÖN NIMI]]="","",1)</f>
        <v/>
      </c>
      <c r="C464" s="251"/>
      <c r="D464" s="252" t="s">
        <v>18</v>
      </c>
      <c r="E464" s="253" t="s">
        <v>18</v>
      </c>
      <c r="F464" s="254" t="s">
        <v>18</v>
      </c>
      <c r="G464" s="253" t="s">
        <v>18</v>
      </c>
      <c r="H464" s="255" t="str">
        <f>IF(Table_1[[#This Row],[TOTEUTUSTAPA]]="b) Verkossa","Verkossa","")</f>
        <v/>
      </c>
      <c r="I464" s="256" t="str">
        <f>IF(Table_1[[#This Row],[SISÄLLÖN NIMI]]="","",1)</f>
        <v/>
      </c>
      <c r="J464" s="257"/>
      <c r="K464" s="250"/>
      <c r="L464" s="239">
        <f>Table_1[[#This Row],[Kävijämäärä a) lapset]]+Table_1[[#This Row],[Kävijämäärä b) aikuiset]]</f>
        <v>0</v>
      </c>
      <c r="M464" s="239">
        <f>IF(Table_1[[#This Row],[Kokonaiskävijämäärä]]&lt;1,0,SUM(Table_1[[#This Row],[Kävijämäärä a) lapset]]*Table_1[[#This Row],[Tapaamis-kerrat /osallistuja]]))</f>
        <v>0</v>
      </c>
      <c r="N464" s="239">
        <f>IF(Table_1[[#This Row],[Kokonaiskävijämäärä]]&lt;1,0,SUM(Table_1[[#This Row],[Kävijämäärä b) aikuiset]]*Table_1[[#This Row],[Tapaamis-kerrat /osallistuja]]))</f>
        <v>0</v>
      </c>
      <c r="O464" s="239">
        <f>IF(Table_1[[#This Row],[Kokonaiskävijämäärä]]&lt;1,0,Table_1[[#This Row],[Kokonaiskävijämäärä]]*Table_1[[#This Row],[Tapaamis-kerrat /osallistuja]])</f>
        <v>0</v>
      </c>
      <c r="P464" s="264"/>
      <c r="Q464" s="265"/>
    </row>
    <row r="465" spans="1:17" ht="15.75" customHeight="1" x14ac:dyDescent="0.25">
      <c r="A465" s="249"/>
      <c r="B465" s="250" t="str">
        <f>IF(Table_1[[#This Row],[SISÄLLÖN NIMI]]="","",1)</f>
        <v/>
      </c>
      <c r="C465" s="251"/>
      <c r="D465" s="252" t="s">
        <v>18</v>
      </c>
      <c r="E465" s="253" t="s">
        <v>18</v>
      </c>
      <c r="F465" s="254" t="s">
        <v>18</v>
      </c>
      <c r="G465" s="253" t="s">
        <v>18</v>
      </c>
      <c r="H465" s="255" t="str">
        <f>IF(Table_1[[#This Row],[TOTEUTUSTAPA]]="b) Verkossa","Verkossa","")</f>
        <v/>
      </c>
      <c r="I465" s="256" t="str">
        <f>IF(Table_1[[#This Row],[SISÄLLÖN NIMI]]="","",1)</f>
        <v/>
      </c>
      <c r="J465" s="257"/>
      <c r="K465" s="250"/>
      <c r="L465" s="239">
        <f>Table_1[[#This Row],[Kävijämäärä a) lapset]]+Table_1[[#This Row],[Kävijämäärä b) aikuiset]]</f>
        <v>0</v>
      </c>
      <c r="M465" s="239">
        <f>IF(Table_1[[#This Row],[Kokonaiskävijämäärä]]&lt;1,0,SUM(Table_1[[#This Row],[Kävijämäärä a) lapset]]*Table_1[[#This Row],[Tapaamis-kerrat /osallistuja]]))</f>
        <v>0</v>
      </c>
      <c r="N465" s="239">
        <f>IF(Table_1[[#This Row],[Kokonaiskävijämäärä]]&lt;1,0,SUM(Table_1[[#This Row],[Kävijämäärä b) aikuiset]]*Table_1[[#This Row],[Tapaamis-kerrat /osallistuja]]))</f>
        <v>0</v>
      </c>
      <c r="O465" s="239">
        <f>IF(Table_1[[#This Row],[Kokonaiskävijämäärä]]&lt;1,0,Table_1[[#This Row],[Kokonaiskävijämäärä]]*Table_1[[#This Row],[Tapaamis-kerrat /osallistuja]])</f>
        <v>0</v>
      </c>
      <c r="P465" s="264"/>
      <c r="Q465" s="265"/>
    </row>
    <row r="466" spans="1:17" ht="15.75" customHeight="1" x14ac:dyDescent="0.25">
      <c r="A466" s="249"/>
      <c r="B466" s="250" t="str">
        <f>IF(Table_1[[#This Row],[SISÄLLÖN NIMI]]="","",1)</f>
        <v/>
      </c>
      <c r="C466" s="251"/>
      <c r="D466" s="252" t="s">
        <v>18</v>
      </c>
      <c r="E466" s="253" t="s">
        <v>18</v>
      </c>
      <c r="F466" s="254" t="s">
        <v>18</v>
      </c>
      <c r="G466" s="253" t="s">
        <v>18</v>
      </c>
      <c r="H466" s="255" t="str">
        <f>IF(Table_1[[#This Row],[TOTEUTUSTAPA]]="b) Verkossa","Verkossa","")</f>
        <v/>
      </c>
      <c r="I466" s="256" t="str">
        <f>IF(Table_1[[#This Row],[SISÄLLÖN NIMI]]="","",1)</f>
        <v/>
      </c>
      <c r="J466" s="257"/>
      <c r="K466" s="250"/>
      <c r="L466" s="239">
        <f>Table_1[[#This Row],[Kävijämäärä a) lapset]]+Table_1[[#This Row],[Kävijämäärä b) aikuiset]]</f>
        <v>0</v>
      </c>
      <c r="M466" s="239">
        <f>IF(Table_1[[#This Row],[Kokonaiskävijämäärä]]&lt;1,0,SUM(Table_1[[#This Row],[Kävijämäärä a) lapset]]*Table_1[[#This Row],[Tapaamis-kerrat /osallistuja]]))</f>
        <v>0</v>
      </c>
      <c r="N466" s="239">
        <f>IF(Table_1[[#This Row],[Kokonaiskävijämäärä]]&lt;1,0,SUM(Table_1[[#This Row],[Kävijämäärä b) aikuiset]]*Table_1[[#This Row],[Tapaamis-kerrat /osallistuja]]))</f>
        <v>0</v>
      </c>
      <c r="O466" s="239">
        <f>IF(Table_1[[#This Row],[Kokonaiskävijämäärä]]&lt;1,0,Table_1[[#This Row],[Kokonaiskävijämäärä]]*Table_1[[#This Row],[Tapaamis-kerrat /osallistuja]])</f>
        <v>0</v>
      </c>
      <c r="P466" s="264"/>
      <c r="Q466" s="265"/>
    </row>
    <row r="467" spans="1:17" ht="15.75" customHeight="1" x14ac:dyDescent="0.25">
      <c r="A467" s="249"/>
      <c r="B467" s="250" t="str">
        <f>IF(Table_1[[#This Row],[SISÄLLÖN NIMI]]="","",1)</f>
        <v/>
      </c>
      <c r="C467" s="251"/>
      <c r="D467" s="252" t="s">
        <v>18</v>
      </c>
      <c r="E467" s="253" t="s">
        <v>18</v>
      </c>
      <c r="F467" s="254" t="s">
        <v>18</v>
      </c>
      <c r="G467" s="253" t="s">
        <v>18</v>
      </c>
      <c r="H467" s="255" t="str">
        <f>IF(Table_1[[#This Row],[TOTEUTUSTAPA]]="b) Verkossa","Verkossa","")</f>
        <v/>
      </c>
      <c r="I467" s="256" t="str">
        <f>IF(Table_1[[#This Row],[SISÄLLÖN NIMI]]="","",1)</f>
        <v/>
      </c>
      <c r="J467" s="257"/>
      <c r="K467" s="250"/>
      <c r="L467" s="239">
        <f>Table_1[[#This Row],[Kävijämäärä a) lapset]]+Table_1[[#This Row],[Kävijämäärä b) aikuiset]]</f>
        <v>0</v>
      </c>
      <c r="M467" s="239">
        <f>IF(Table_1[[#This Row],[Kokonaiskävijämäärä]]&lt;1,0,SUM(Table_1[[#This Row],[Kävijämäärä a) lapset]]*Table_1[[#This Row],[Tapaamis-kerrat /osallistuja]]))</f>
        <v>0</v>
      </c>
      <c r="N467" s="239">
        <f>IF(Table_1[[#This Row],[Kokonaiskävijämäärä]]&lt;1,0,SUM(Table_1[[#This Row],[Kävijämäärä b) aikuiset]]*Table_1[[#This Row],[Tapaamis-kerrat /osallistuja]]))</f>
        <v>0</v>
      </c>
      <c r="O467" s="239">
        <f>IF(Table_1[[#This Row],[Kokonaiskävijämäärä]]&lt;1,0,Table_1[[#This Row],[Kokonaiskävijämäärä]]*Table_1[[#This Row],[Tapaamis-kerrat /osallistuja]])</f>
        <v>0</v>
      </c>
      <c r="P467" s="264"/>
      <c r="Q467" s="265"/>
    </row>
    <row r="468" spans="1:17" ht="15.75" customHeight="1" x14ac:dyDescent="0.25">
      <c r="A468" s="249"/>
      <c r="B468" s="250" t="str">
        <f>IF(Table_1[[#This Row],[SISÄLLÖN NIMI]]="","",1)</f>
        <v/>
      </c>
      <c r="C468" s="251"/>
      <c r="D468" s="252" t="s">
        <v>18</v>
      </c>
      <c r="E468" s="253" t="s">
        <v>18</v>
      </c>
      <c r="F468" s="254" t="s">
        <v>18</v>
      </c>
      <c r="G468" s="253" t="s">
        <v>18</v>
      </c>
      <c r="H468" s="255" t="str">
        <f>IF(Table_1[[#This Row],[TOTEUTUSTAPA]]="b) Verkossa","Verkossa","")</f>
        <v/>
      </c>
      <c r="I468" s="256" t="str">
        <f>IF(Table_1[[#This Row],[SISÄLLÖN NIMI]]="","",1)</f>
        <v/>
      </c>
      <c r="J468" s="257"/>
      <c r="K468" s="250"/>
      <c r="L468" s="239">
        <f>Table_1[[#This Row],[Kävijämäärä a) lapset]]+Table_1[[#This Row],[Kävijämäärä b) aikuiset]]</f>
        <v>0</v>
      </c>
      <c r="M468" s="239">
        <f>IF(Table_1[[#This Row],[Kokonaiskävijämäärä]]&lt;1,0,SUM(Table_1[[#This Row],[Kävijämäärä a) lapset]]*Table_1[[#This Row],[Tapaamis-kerrat /osallistuja]]))</f>
        <v>0</v>
      </c>
      <c r="N468" s="239">
        <f>IF(Table_1[[#This Row],[Kokonaiskävijämäärä]]&lt;1,0,SUM(Table_1[[#This Row],[Kävijämäärä b) aikuiset]]*Table_1[[#This Row],[Tapaamis-kerrat /osallistuja]]))</f>
        <v>0</v>
      </c>
      <c r="O468" s="239">
        <f>IF(Table_1[[#This Row],[Kokonaiskävijämäärä]]&lt;1,0,Table_1[[#This Row],[Kokonaiskävijämäärä]]*Table_1[[#This Row],[Tapaamis-kerrat /osallistuja]])</f>
        <v>0</v>
      </c>
      <c r="P468" s="264"/>
      <c r="Q468" s="265"/>
    </row>
    <row r="469" spans="1:17" ht="15.75" customHeight="1" x14ac:dyDescent="0.25">
      <c r="A469" s="249"/>
      <c r="B469" s="250" t="str">
        <f>IF(Table_1[[#This Row],[SISÄLLÖN NIMI]]="","",1)</f>
        <v/>
      </c>
      <c r="C469" s="251"/>
      <c r="D469" s="252" t="s">
        <v>18</v>
      </c>
      <c r="E469" s="253" t="s">
        <v>18</v>
      </c>
      <c r="F469" s="254" t="s">
        <v>18</v>
      </c>
      <c r="G469" s="253" t="s">
        <v>18</v>
      </c>
      <c r="H469" s="255" t="str">
        <f>IF(Table_1[[#This Row],[TOTEUTUSTAPA]]="b) Verkossa","Verkossa","")</f>
        <v/>
      </c>
      <c r="I469" s="256" t="str">
        <f>IF(Table_1[[#This Row],[SISÄLLÖN NIMI]]="","",1)</f>
        <v/>
      </c>
      <c r="J469" s="257"/>
      <c r="K469" s="250"/>
      <c r="L469" s="239">
        <f>Table_1[[#This Row],[Kävijämäärä a) lapset]]+Table_1[[#This Row],[Kävijämäärä b) aikuiset]]</f>
        <v>0</v>
      </c>
      <c r="M469" s="239">
        <f>IF(Table_1[[#This Row],[Kokonaiskävijämäärä]]&lt;1,0,SUM(Table_1[[#This Row],[Kävijämäärä a) lapset]]*Table_1[[#This Row],[Tapaamis-kerrat /osallistuja]]))</f>
        <v>0</v>
      </c>
      <c r="N469" s="239">
        <f>IF(Table_1[[#This Row],[Kokonaiskävijämäärä]]&lt;1,0,SUM(Table_1[[#This Row],[Kävijämäärä b) aikuiset]]*Table_1[[#This Row],[Tapaamis-kerrat /osallistuja]]))</f>
        <v>0</v>
      </c>
      <c r="O469" s="239">
        <f>IF(Table_1[[#This Row],[Kokonaiskävijämäärä]]&lt;1,0,Table_1[[#This Row],[Kokonaiskävijämäärä]]*Table_1[[#This Row],[Tapaamis-kerrat /osallistuja]])</f>
        <v>0</v>
      </c>
      <c r="P469" s="264"/>
      <c r="Q469" s="265"/>
    </row>
    <row r="470" spans="1:17" ht="15.75" customHeight="1" x14ac:dyDescent="0.25">
      <c r="A470" s="249"/>
      <c r="B470" s="250" t="str">
        <f>IF(Table_1[[#This Row],[SISÄLLÖN NIMI]]="","",1)</f>
        <v/>
      </c>
      <c r="C470" s="251"/>
      <c r="D470" s="252" t="s">
        <v>18</v>
      </c>
      <c r="E470" s="253" t="s">
        <v>18</v>
      </c>
      <c r="F470" s="254" t="s">
        <v>18</v>
      </c>
      <c r="G470" s="253" t="s">
        <v>18</v>
      </c>
      <c r="H470" s="255" t="str">
        <f>IF(Table_1[[#This Row],[TOTEUTUSTAPA]]="b) Verkossa","Verkossa","")</f>
        <v/>
      </c>
      <c r="I470" s="256" t="str">
        <f>IF(Table_1[[#This Row],[SISÄLLÖN NIMI]]="","",1)</f>
        <v/>
      </c>
      <c r="J470" s="257"/>
      <c r="K470" s="250"/>
      <c r="L470" s="239">
        <f>Table_1[[#This Row],[Kävijämäärä a) lapset]]+Table_1[[#This Row],[Kävijämäärä b) aikuiset]]</f>
        <v>0</v>
      </c>
      <c r="M470" s="239">
        <f>IF(Table_1[[#This Row],[Kokonaiskävijämäärä]]&lt;1,0,SUM(Table_1[[#This Row],[Kävijämäärä a) lapset]]*Table_1[[#This Row],[Tapaamis-kerrat /osallistuja]]))</f>
        <v>0</v>
      </c>
      <c r="N470" s="239">
        <f>IF(Table_1[[#This Row],[Kokonaiskävijämäärä]]&lt;1,0,SUM(Table_1[[#This Row],[Kävijämäärä b) aikuiset]]*Table_1[[#This Row],[Tapaamis-kerrat /osallistuja]]))</f>
        <v>0</v>
      </c>
      <c r="O470" s="239">
        <f>IF(Table_1[[#This Row],[Kokonaiskävijämäärä]]&lt;1,0,Table_1[[#This Row],[Kokonaiskävijämäärä]]*Table_1[[#This Row],[Tapaamis-kerrat /osallistuja]])</f>
        <v>0</v>
      </c>
      <c r="P470" s="264"/>
      <c r="Q470" s="265"/>
    </row>
    <row r="471" spans="1:17" ht="15.75" customHeight="1" x14ac:dyDescent="0.25">
      <c r="A471" s="249"/>
      <c r="B471" s="250" t="str">
        <f>IF(Table_1[[#This Row],[SISÄLLÖN NIMI]]="","",1)</f>
        <v/>
      </c>
      <c r="C471" s="251"/>
      <c r="D471" s="252" t="s">
        <v>18</v>
      </c>
      <c r="E471" s="253" t="s">
        <v>18</v>
      </c>
      <c r="F471" s="254" t="s">
        <v>18</v>
      </c>
      <c r="G471" s="253" t="s">
        <v>18</v>
      </c>
      <c r="H471" s="255" t="str">
        <f>IF(Table_1[[#This Row],[TOTEUTUSTAPA]]="b) Verkossa","Verkossa","")</f>
        <v/>
      </c>
      <c r="I471" s="256" t="str">
        <f>IF(Table_1[[#This Row],[SISÄLLÖN NIMI]]="","",1)</f>
        <v/>
      </c>
      <c r="J471" s="257"/>
      <c r="K471" s="250"/>
      <c r="L471" s="239">
        <f>Table_1[[#This Row],[Kävijämäärä a) lapset]]+Table_1[[#This Row],[Kävijämäärä b) aikuiset]]</f>
        <v>0</v>
      </c>
      <c r="M471" s="239">
        <f>IF(Table_1[[#This Row],[Kokonaiskävijämäärä]]&lt;1,0,SUM(Table_1[[#This Row],[Kävijämäärä a) lapset]]*Table_1[[#This Row],[Tapaamis-kerrat /osallistuja]]))</f>
        <v>0</v>
      </c>
      <c r="N471" s="239">
        <f>IF(Table_1[[#This Row],[Kokonaiskävijämäärä]]&lt;1,0,SUM(Table_1[[#This Row],[Kävijämäärä b) aikuiset]]*Table_1[[#This Row],[Tapaamis-kerrat /osallistuja]]))</f>
        <v>0</v>
      </c>
      <c r="O471" s="239">
        <f>IF(Table_1[[#This Row],[Kokonaiskävijämäärä]]&lt;1,0,Table_1[[#This Row],[Kokonaiskävijämäärä]]*Table_1[[#This Row],[Tapaamis-kerrat /osallistuja]])</f>
        <v>0</v>
      </c>
      <c r="P471" s="264"/>
      <c r="Q471" s="265"/>
    </row>
    <row r="472" spans="1:17" ht="15.75" customHeight="1" x14ac:dyDescent="0.25">
      <c r="A472" s="249"/>
      <c r="B472" s="250" t="str">
        <f>IF(Table_1[[#This Row],[SISÄLLÖN NIMI]]="","",1)</f>
        <v/>
      </c>
      <c r="C472" s="251"/>
      <c r="D472" s="252" t="s">
        <v>18</v>
      </c>
      <c r="E472" s="253" t="s">
        <v>18</v>
      </c>
      <c r="F472" s="254" t="s">
        <v>18</v>
      </c>
      <c r="G472" s="253" t="s">
        <v>18</v>
      </c>
      <c r="H472" s="255" t="str">
        <f>IF(Table_1[[#This Row],[TOTEUTUSTAPA]]="b) Verkossa","Verkossa","")</f>
        <v/>
      </c>
      <c r="I472" s="256" t="str">
        <f>IF(Table_1[[#This Row],[SISÄLLÖN NIMI]]="","",1)</f>
        <v/>
      </c>
      <c r="J472" s="257"/>
      <c r="K472" s="250"/>
      <c r="L472" s="239">
        <f>Table_1[[#This Row],[Kävijämäärä a) lapset]]+Table_1[[#This Row],[Kävijämäärä b) aikuiset]]</f>
        <v>0</v>
      </c>
      <c r="M472" s="239">
        <f>IF(Table_1[[#This Row],[Kokonaiskävijämäärä]]&lt;1,0,SUM(Table_1[[#This Row],[Kävijämäärä a) lapset]]*Table_1[[#This Row],[Tapaamis-kerrat /osallistuja]]))</f>
        <v>0</v>
      </c>
      <c r="N472" s="239">
        <f>IF(Table_1[[#This Row],[Kokonaiskävijämäärä]]&lt;1,0,SUM(Table_1[[#This Row],[Kävijämäärä b) aikuiset]]*Table_1[[#This Row],[Tapaamis-kerrat /osallistuja]]))</f>
        <v>0</v>
      </c>
      <c r="O472" s="239">
        <f>IF(Table_1[[#This Row],[Kokonaiskävijämäärä]]&lt;1,0,Table_1[[#This Row],[Kokonaiskävijämäärä]]*Table_1[[#This Row],[Tapaamis-kerrat /osallistuja]])</f>
        <v>0</v>
      </c>
      <c r="P472" s="264"/>
      <c r="Q472" s="265"/>
    </row>
    <row r="473" spans="1:17" ht="15.75" customHeight="1" x14ac:dyDescent="0.25">
      <c r="A473" s="249"/>
      <c r="B473" s="250" t="str">
        <f>IF(Table_1[[#This Row],[SISÄLLÖN NIMI]]="","",1)</f>
        <v/>
      </c>
      <c r="C473" s="251"/>
      <c r="D473" s="252" t="s">
        <v>18</v>
      </c>
      <c r="E473" s="253" t="s">
        <v>18</v>
      </c>
      <c r="F473" s="254" t="s">
        <v>18</v>
      </c>
      <c r="G473" s="253" t="s">
        <v>18</v>
      </c>
      <c r="H473" s="255" t="str">
        <f>IF(Table_1[[#This Row],[TOTEUTUSTAPA]]="b) Verkossa","Verkossa","")</f>
        <v/>
      </c>
      <c r="I473" s="256" t="str">
        <f>IF(Table_1[[#This Row],[SISÄLLÖN NIMI]]="","",1)</f>
        <v/>
      </c>
      <c r="J473" s="257"/>
      <c r="K473" s="250"/>
      <c r="L473" s="239">
        <f>Table_1[[#This Row],[Kävijämäärä a) lapset]]+Table_1[[#This Row],[Kävijämäärä b) aikuiset]]</f>
        <v>0</v>
      </c>
      <c r="M473" s="239">
        <f>IF(Table_1[[#This Row],[Kokonaiskävijämäärä]]&lt;1,0,SUM(Table_1[[#This Row],[Kävijämäärä a) lapset]]*Table_1[[#This Row],[Tapaamis-kerrat /osallistuja]]))</f>
        <v>0</v>
      </c>
      <c r="N473" s="239">
        <f>IF(Table_1[[#This Row],[Kokonaiskävijämäärä]]&lt;1,0,SUM(Table_1[[#This Row],[Kävijämäärä b) aikuiset]]*Table_1[[#This Row],[Tapaamis-kerrat /osallistuja]]))</f>
        <v>0</v>
      </c>
      <c r="O473" s="239">
        <f>IF(Table_1[[#This Row],[Kokonaiskävijämäärä]]&lt;1,0,Table_1[[#This Row],[Kokonaiskävijämäärä]]*Table_1[[#This Row],[Tapaamis-kerrat /osallistuja]])</f>
        <v>0</v>
      </c>
      <c r="P473" s="264"/>
      <c r="Q473" s="265"/>
    </row>
    <row r="474" spans="1:17" ht="15.75" customHeight="1" x14ac:dyDescent="0.25">
      <c r="A474" s="249"/>
      <c r="B474" s="250" t="str">
        <f>IF(Table_1[[#This Row],[SISÄLLÖN NIMI]]="","",1)</f>
        <v/>
      </c>
      <c r="C474" s="251"/>
      <c r="D474" s="252" t="s">
        <v>18</v>
      </c>
      <c r="E474" s="253" t="s">
        <v>18</v>
      </c>
      <c r="F474" s="254" t="s">
        <v>18</v>
      </c>
      <c r="G474" s="253" t="s">
        <v>18</v>
      </c>
      <c r="H474" s="255" t="str">
        <f>IF(Table_1[[#This Row],[TOTEUTUSTAPA]]="b) Verkossa","Verkossa","")</f>
        <v/>
      </c>
      <c r="I474" s="256" t="str">
        <f>IF(Table_1[[#This Row],[SISÄLLÖN NIMI]]="","",1)</f>
        <v/>
      </c>
      <c r="J474" s="257"/>
      <c r="K474" s="250"/>
      <c r="L474" s="239">
        <f>Table_1[[#This Row],[Kävijämäärä a) lapset]]+Table_1[[#This Row],[Kävijämäärä b) aikuiset]]</f>
        <v>0</v>
      </c>
      <c r="M474" s="239">
        <f>IF(Table_1[[#This Row],[Kokonaiskävijämäärä]]&lt;1,0,SUM(Table_1[[#This Row],[Kävijämäärä a) lapset]]*Table_1[[#This Row],[Tapaamis-kerrat /osallistuja]]))</f>
        <v>0</v>
      </c>
      <c r="N474" s="239">
        <f>IF(Table_1[[#This Row],[Kokonaiskävijämäärä]]&lt;1,0,SUM(Table_1[[#This Row],[Kävijämäärä b) aikuiset]]*Table_1[[#This Row],[Tapaamis-kerrat /osallistuja]]))</f>
        <v>0</v>
      </c>
      <c r="O474" s="239">
        <f>IF(Table_1[[#This Row],[Kokonaiskävijämäärä]]&lt;1,0,Table_1[[#This Row],[Kokonaiskävijämäärä]]*Table_1[[#This Row],[Tapaamis-kerrat /osallistuja]])</f>
        <v>0</v>
      </c>
      <c r="P474" s="264"/>
      <c r="Q474" s="265"/>
    </row>
    <row r="475" spans="1:17" ht="15.75" customHeight="1" x14ac:dyDescent="0.25">
      <c r="A475" s="249"/>
      <c r="B475" s="250" t="str">
        <f>IF(Table_1[[#This Row],[SISÄLLÖN NIMI]]="","",1)</f>
        <v/>
      </c>
      <c r="C475" s="251"/>
      <c r="D475" s="252" t="s">
        <v>18</v>
      </c>
      <c r="E475" s="253" t="s">
        <v>18</v>
      </c>
      <c r="F475" s="254" t="s">
        <v>18</v>
      </c>
      <c r="G475" s="253" t="s">
        <v>18</v>
      </c>
      <c r="H475" s="255" t="str">
        <f>IF(Table_1[[#This Row],[TOTEUTUSTAPA]]="b) Verkossa","Verkossa","")</f>
        <v/>
      </c>
      <c r="I475" s="256" t="str">
        <f>IF(Table_1[[#This Row],[SISÄLLÖN NIMI]]="","",1)</f>
        <v/>
      </c>
      <c r="J475" s="257"/>
      <c r="K475" s="250"/>
      <c r="L475" s="239">
        <f>Table_1[[#This Row],[Kävijämäärä a) lapset]]+Table_1[[#This Row],[Kävijämäärä b) aikuiset]]</f>
        <v>0</v>
      </c>
      <c r="M475" s="239">
        <f>IF(Table_1[[#This Row],[Kokonaiskävijämäärä]]&lt;1,0,SUM(Table_1[[#This Row],[Kävijämäärä a) lapset]]*Table_1[[#This Row],[Tapaamis-kerrat /osallistuja]]))</f>
        <v>0</v>
      </c>
      <c r="N475" s="239">
        <f>IF(Table_1[[#This Row],[Kokonaiskävijämäärä]]&lt;1,0,SUM(Table_1[[#This Row],[Kävijämäärä b) aikuiset]]*Table_1[[#This Row],[Tapaamis-kerrat /osallistuja]]))</f>
        <v>0</v>
      </c>
      <c r="O475" s="239">
        <f>IF(Table_1[[#This Row],[Kokonaiskävijämäärä]]&lt;1,0,Table_1[[#This Row],[Kokonaiskävijämäärä]]*Table_1[[#This Row],[Tapaamis-kerrat /osallistuja]])</f>
        <v>0</v>
      </c>
      <c r="P475" s="264"/>
      <c r="Q475" s="265"/>
    </row>
    <row r="476" spans="1:17" ht="15.75" customHeight="1" x14ac:dyDescent="0.25">
      <c r="A476" s="249"/>
      <c r="B476" s="250" t="str">
        <f>IF(Table_1[[#This Row],[SISÄLLÖN NIMI]]="","",1)</f>
        <v/>
      </c>
      <c r="C476" s="251"/>
      <c r="D476" s="252" t="s">
        <v>18</v>
      </c>
      <c r="E476" s="253" t="s">
        <v>18</v>
      </c>
      <c r="F476" s="254" t="s">
        <v>18</v>
      </c>
      <c r="G476" s="253" t="s">
        <v>18</v>
      </c>
      <c r="H476" s="255" t="str">
        <f>IF(Table_1[[#This Row],[TOTEUTUSTAPA]]="b) Verkossa","Verkossa","")</f>
        <v/>
      </c>
      <c r="I476" s="256" t="str">
        <f>IF(Table_1[[#This Row],[SISÄLLÖN NIMI]]="","",1)</f>
        <v/>
      </c>
      <c r="J476" s="257"/>
      <c r="K476" s="250"/>
      <c r="L476" s="239">
        <f>Table_1[[#This Row],[Kävijämäärä a) lapset]]+Table_1[[#This Row],[Kävijämäärä b) aikuiset]]</f>
        <v>0</v>
      </c>
      <c r="M476" s="239">
        <f>IF(Table_1[[#This Row],[Kokonaiskävijämäärä]]&lt;1,0,SUM(Table_1[[#This Row],[Kävijämäärä a) lapset]]*Table_1[[#This Row],[Tapaamis-kerrat /osallistuja]]))</f>
        <v>0</v>
      </c>
      <c r="N476" s="239">
        <f>IF(Table_1[[#This Row],[Kokonaiskävijämäärä]]&lt;1,0,SUM(Table_1[[#This Row],[Kävijämäärä b) aikuiset]]*Table_1[[#This Row],[Tapaamis-kerrat /osallistuja]]))</f>
        <v>0</v>
      </c>
      <c r="O476" s="239">
        <f>IF(Table_1[[#This Row],[Kokonaiskävijämäärä]]&lt;1,0,Table_1[[#This Row],[Kokonaiskävijämäärä]]*Table_1[[#This Row],[Tapaamis-kerrat /osallistuja]])</f>
        <v>0</v>
      </c>
      <c r="P476" s="264"/>
      <c r="Q476" s="265"/>
    </row>
    <row r="477" spans="1:17" ht="15.75" customHeight="1" x14ac:dyDescent="0.25">
      <c r="A477" s="249"/>
      <c r="B477" s="250" t="str">
        <f>IF(Table_1[[#This Row],[SISÄLLÖN NIMI]]="","",1)</f>
        <v/>
      </c>
      <c r="C477" s="251"/>
      <c r="D477" s="252" t="s">
        <v>18</v>
      </c>
      <c r="E477" s="253" t="s">
        <v>18</v>
      </c>
      <c r="F477" s="254" t="s">
        <v>18</v>
      </c>
      <c r="G477" s="253" t="s">
        <v>18</v>
      </c>
      <c r="H477" s="255" t="str">
        <f>IF(Table_1[[#This Row],[TOTEUTUSTAPA]]="b) Verkossa","Verkossa","")</f>
        <v/>
      </c>
      <c r="I477" s="256" t="str">
        <f>IF(Table_1[[#This Row],[SISÄLLÖN NIMI]]="","",1)</f>
        <v/>
      </c>
      <c r="J477" s="257"/>
      <c r="K477" s="250"/>
      <c r="L477" s="239">
        <f>Table_1[[#This Row],[Kävijämäärä a) lapset]]+Table_1[[#This Row],[Kävijämäärä b) aikuiset]]</f>
        <v>0</v>
      </c>
      <c r="M477" s="239">
        <f>IF(Table_1[[#This Row],[Kokonaiskävijämäärä]]&lt;1,0,SUM(Table_1[[#This Row],[Kävijämäärä a) lapset]]*Table_1[[#This Row],[Tapaamis-kerrat /osallistuja]]))</f>
        <v>0</v>
      </c>
      <c r="N477" s="239">
        <f>IF(Table_1[[#This Row],[Kokonaiskävijämäärä]]&lt;1,0,SUM(Table_1[[#This Row],[Kävijämäärä b) aikuiset]]*Table_1[[#This Row],[Tapaamis-kerrat /osallistuja]]))</f>
        <v>0</v>
      </c>
      <c r="O477" s="239">
        <f>IF(Table_1[[#This Row],[Kokonaiskävijämäärä]]&lt;1,0,Table_1[[#This Row],[Kokonaiskävijämäärä]]*Table_1[[#This Row],[Tapaamis-kerrat /osallistuja]])</f>
        <v>0</v>
      </c>
      <c r="P477" s="264"/>
      <c r="Q477" s="265"/>
    </row>
    <row r="478" spans="1:17" ht="15.75" customHeight="1" x14ac:dyDescent="0.25">
      <c r="A478" s="249"/>
      <c r="B478" s="250" t="str">
        <f>IF(Table_1[[#This Row],[SISÄLLÖN NIMI]]="","",1)</f>
        <v/>
      </c>
      <c r="C478" s="251"/>
      <c r="D478" s="252" t="s">
        <v>18</v>
      </c>
      <c r="E478" s="253" t="s">
        <v>18</v>
      </c>
      <c r="F478" s="254" t="s">
        <v>18</v>
      </c>
      <c r="G478" s="253" t="s">
        <v>18</v>
      </c>
      <c r="H478" s="255" t="str">
        <f>IF(Table_1[[#This Row],[TOTEUTUSTAPA]]="b) Verkossa","Verkossa","")</f>
        <v/>
      </c>
      <c r="I478" s="256" t="str">
        <f>IF(Table_1[[#This Row],[SISÄLLÖN NIMI]]="","",1)</f>
        <v/>
      </c>
      <c r="J478" s="257"/>
      <c r="K478" s="250"/>
      <c r="L478" s="239">
        <f>Table_1[[#This Row],[Kävijämäärä a) lapset]]+Table_1[[#This Row],[Kävijämäärä b) aikuiset]]</f>
        <v>0</v>
      </c>
      <c r="M478" s="239">
        <f>IF(Table_1[[#This Row],[Kokonaiskävijämäärä]]&lt;1,0,SUM(Table_1[[#This Row],[Kävijämäärä a) lapset]]*Table_1[[#This Row],[Tapaamis-kerrat /osallistuja]]))</f>
        <v>0</v>
      </c>
      <c r="N478" s="239">
        <f>IF(Table_1[[#This Row],[Kokonaiskävijämäärä]]&lt;1,0,SUM(Table_1[[#This Row],[Kävijämäärä b) aikuiset]]*Table_1[[#This Row],[Tapaamis-kerrat /osallistuja]]))</f>
        <v>0</v>
      </c>
      <c r="O478" s="239">
        <f>IF(Table_1[[#This Row],[Kokonaiskävijämäärä]]&lt;1,0,Table_1[[#This Row],[Kokonaiskävijämäärä]]*Table_1[[#This Row],[Tapaamis-kerrat /osallistuja]])</f>
        <v>0</v>
      </c>
      <c r="P478" s="264"/>
      <c r="Q478" s="265"/>
    </row>
    <row r="479" spans="1:17" ht="15.75" customHeight="1" x14ac:dyDescent="0.25">
      <c r="A479" s="249"/>
      <c r="B479" s="250" t="str">
        <f>IF(Table_1[[#This Row],[SISÄLLÖN NIMI]]="","",1)</f>
        <v/>
      </c>
      <c r="C479" s="251"/>
      <c r="D479" s="252" t="s">
        <v>18</v>
      </c>
      <c r="E479" s="253" t="s">
        <v>18</v>
      </c>
      <c r="F479" s="254" t="s">
        <v>18</v>
      </c>
      <c r="G479" s="253" t="s">
        <v>18</v>
      </c>
      <c r="H479" s="255" t="str">
        <f>IF(Table_1[[#This Row],[TOTEUTUSTAPA]]="b) Verkossa","Verkossa","")</f>
        <v/>
      </c>
      <c r="I479" s="256" t="str">
        <f>IF(Table_1[[#This Row],[SISÄLLÖN NIMI]]="","",1)</f>
        <v/>
      </c>
      <c r="J479" s="257"/>
      <c r="K479" s="250"/>
      <c r="L479" s="239">
        <f>Table_1[[#This Row],[Kävijämäärä a) lapset]]+Table_1[[#This Row],[Kävijämäärä b) aikuiset]]</f>
        <v>0</v>
      </c>
      <c r="M479" s="239">
        <f>IF(Table_1[[#This Row],[Kokonaiskävijämäärä]]&lt;1,0,SUM(Table_1[[#This Row],[Kävijämäärä a) lapset]]*Table_1[[#This Row],[Tapaamis-kerrat /osallistuja]]))</f>
        <v>0</v>
      </c>
      <c r="N479" s="239">
        <f>IF(Table_1[[#This Row],[Kokonaiskävijämäärä]]&lt;1,0,SUM(Table_1[[#This Row],[Kävijämäärä b) aikuiset]]*Table_1[[#This Row],[Tapaamis-kerrat /osallistuja]]))</f>
        <v>0</v>
      </c>
      <c r="O479" s="239">
        <f>IF(Table_1[[#This Row],[Kokonaiskävijämäärä]]&lt;1,0,Table_1[[#This Row],[Kokonaiskävijämäärä]]*Table_1[[#This Row],[Tapaamis-kerrat /osallistuja]])</f>
        <v>0</v>
      </c>
      <c r="P479" s="264"/>
      <c r="Q479" s="265"/>
    </row>
    <row r="480" spans="1:17" ht="15.75" customHeight="1" x14ac:dyDescent="0.25">
      <c r="A480" s="249"/>
      <c r="B480" s="250" t="str">
        <f>IF(Table_1[[#This Row],[SISÄLLÖN NIMI]]="","",1)</f>
        <v/>
      </c>
      <c r="C480" s="251"/>
      <c r="D480" s="252" t="s">
        <v>18</v>
      </c>
      <c r="E480" s="253" t="s">
        <v>18</v>
      </c>
      <c r="F480" s="254" t="s">
        <v>18</v>
      </c>
      <c r="G480" s="253" t="s">
        <v>18</v>
      </c>
      <c r="H480" s="255" t="str">
        <f>IF(Table_1[[#This Row],[TOTEUTUSTAPA]]="b) Verkossa","Verkossa","")</f>
        <v/>
      </c>
      <c r="I480" s="256" t="str">
        <f>IF(Table_1[[#This Row],[SISÄLLÖN NIMI]]="","",1)</f>
        <v/>
      </c>
      <c r="J480" s="257"/>
      <c r="K480" s="250"/>
      <c r="L480" s="239">
        <f>Table_1[[#This Row],[Kävijämäärä a) lapset]]+Table_1[[#This Row],[Kävijämäärä b) aikuiset]]</f>
        <v>0</v>
      </c>
      <c r="M480" s="239">
        <f>IF(Table_1[[#This Row],[Kokonaiskävijämäärä]]&lt;1,0,SUM(Table_1[[#This Row],[Kävijämäärä a) lapset]]*Table_1[[#This Row],[Tapaamis-kerrat /osallistuja]]))</f>
        <v>0</v>
      </c>
      <c r="N480" s="239">
        <f>IF(Table_1[[#This Row],[Kokonaiskävijämäärä]]&lt;1,0,SUM(Table_1[[#This Row],[Kävijämäärä b) aikuiset]]*Table_1[[#This Row],[Tapaamis-kerrat /osallistuja]]))</f>
        <v>0</v>
      </c>
      <c r="O480" s="239">
        <f>IF(Table_1[[#This Row],[Kokonaiskävijämäärä]]&lt;1,0,Table_1[[#This Row],[Kokonaiskävijämäärä]]*Table_1[[#This Row],[Tapaamis-kerrat /osallistuja]])</f>
        <v>0</v>
      </c>
      <c r="P480" s="264"/>
      <c r="Q480" s="265"/>
    </row>
    <row r="481" spans="1:17" ht="15.75" customHeight="1" x14ac:dyDescent="0.25">
      <c r="A481" s="249"/>
      <c r="B481" s="250" t="str">
        <f>IF(Table_1[[#This Row],[SISÄLLÖN NIMI]]="","",1)</f>
        <v/>
      </c>
      <c r="C481" s="251"/>
      <c r="D481" s="252" t="s">
        <v>18</v>
      </c>
      <c r="E481" s="253" t="s">
        <v>18</v>
      </c>
      <c r="F481" s="254" t="s">
        <v>18</v>
      </c>
      <c r="G481" s="253" t="s">
        <v>18</v>
      </c>
      <c r="H481" s="255" t="str">
        <f>IF(Table_1[[#This Row],[TOTEUTUSTAPA]]="b) Verkossa","Verkossa","")</f>
        <v/>
      </c>
      <c r="I481" s="256" t="str">
        <f>IF(Table_1[[#This Row],[SISÄLLÖN NIMI]]="","",1)</f>
        <v/>
      </c>
      <c r="J481" s="257"/>
      <c r="K481" s="250"/>
      <c r="L481" s="239">
        <f>Table_1[[#This Row],[Kävijämäärä a) lapset]]+Table_1[[#This Row],[Kävijämäärä b) aikuiset]]</f>
        <v>0</v>
      </c>
      <c r="M481" s="239">
        <f>IF(Table_1[[#This Row],[Kokonaiskävijämäärä]]&lt;1,0,SUM(Table_1[[#This Row],[Kävijämäärä a) lapset]]*Table_1[[#This Row],[Tapaamis-kerrat /osallistuja]]))</f>
        <v>0</v>
      </c>
      <c r="N481" s="239">
        <f>IF(Table_1[[#This Row],[Kokonaiskävijämäärä]]&lt;1,0,SUM(Table_1[[#This Row],[Kävijämäärä b) aikuiset]]*Table_1[[#This Row],[Tapaamis-kerrat /osallistuja]]))</f>
        <v>0</v>
      </c>
      <c r="O481" s="239">
        <f>IF(Table_1[[#This Row],[Kokonaiskävijämäärä]]&lt;1,0,Table_1[[#This Row],[Kokonaiskävijämäärä]]*Table_1[[#This Row],[Tapaamis-kerrat /osallistuja]])</f>
        <v>0</v>
      </c>
      <c r="P481" s="264"/>
      <c r="Q481" s="265"/>
    </row>
    <row r="482" spans="1:17" ht="15.75" customHeight="1" x14ac:dyDescent="0.25">
      <c r="A482" s="249"/>
      <c r="B482" s="250" t="str">
        <f>IF(Table_1[[#This Row],[SISÄLLÖN NIMI]]="","",1)</f>
        <v/>
      </c>
      <c r="C482" s="251"/>
      <c r="D482" s="252" t="s">
        <v>18</v>
      </c>
      <c r="E482" s="253" t="s">
        <v>18</v>
      </c>
      <c r="F482" s="254" t="s">
        <v>18</v>
      </c>
      <c r="G482" s="253" t="s">
        <v>18</v>
      </c>
      <c r="H482" s="255" t="str">
        <f>IF(Table_1[[#This Row],[TOTEUTUSTAPA]]="b) Verkossa","Verkossa","")</f>
        <v/>
      </c>
      <c r="I482" s="256" t="str">
        <f>IF(Table_1[[#This Row],[SISÄLLÖN NIMI]]="","",1)</f>
        <v/>
      </c>
      <c r="J482" s="257"/>
      <c r="K482" s="250"/>
      <c r="L482" s="239">
        <f>Table_1[[#This Row],[Kävijämäärä a) lapset]]+Table_1[[#This Row],[Kävijämäärä b) aikuiset]]</f>
        <v>0</v>
      </c>
      <c r="M482" s="239">
        <f>IF(Table_1[[#This Row],[Kokonaiskävijämäärä]]&lt;1,0,SUM(Table_1[[#This Row],[Kävijämäärä a) lapset]]*Table_1[[#This Row],[Tapaamis-kerrat /osallistuja]]))</f>
        <v>0</v>
      </c>
      <c r="N482" s="239">
        <f>IF(Table_1[[#This Row],[Kokonaiskävijämäärä]]&lt;1,0,SUM(Table_1[[#This Row],[Kävijämäärä b) aikuiset]]*Table_1[[#This Row],[Tapaamis-kerrat /osallistuja]]))</f>
        <v>0</v>
      </c>
      <c r="O482" s="239">
        <f>IF(Table_1[[#This Row],[Kokonaiskävijämäärä]]&lt;1,0,Table_1[[#This Row],[Kokonaiskävijämäärä]]*Table_1[[#This Row],[Tapaamis-kerrat /osallistuja]])</f>
        <v>0</v>
      </c>
      <c r="P482" s="264"/>
      <c r="Q482" s="265"/>
    </row>
    <row r="483" spans="1:17" ht="15.75" customHeight="1" x14ac:dyDescent="0.25">
      <c r="A483" s="249"/>
      <c r="B483" s="250" t="str">
        <f>IF(Table_1[[#This Row],[SISÄLLÖN NIMI]]="","",1)</f>
        <v/>
      </c>
      <c r="C483" s="251"/>
      <c r="D483" s="252" t="s">
        <v>18</v>
      </c>
      <c r="E483" s="253" t="s">
        <v>18</v>
      </c>
      <c r="F483" s="254" t="s">
        <v>18</v>
      </c>
      <c r="G483" s="253" t="s">
        <v>18</v>
      </c>
      <c r="H483" s="255" t="str">
        <f>IF(Table_1[[#This Row],[TOTEUTUSTAPA]]="b) Verkossa","Verkossa","")</f>
        <v/>
      </c>
      <c r="I483" s="256" t="str">
        <f>IF(Table_1[[#This Row],[SISÄLLÖN NIMI]]="","",1)</f>
        <v/>
      </c>
      <c r="J483" s="257"/>
      <c r="K483" s="250"/>
      <c r="L483" s="239">
        <f>Table_1[[#This Row],[Kävijämäärä a) lapset]]+Table_1[[#This Row],[Kävijämäärä b) aikuiset]]</f>
        <v>0</v>
      </c>
      <c r="M483" s="239">
        <f>IF(Table_1[[#This Row],[Kokonaiskävijämäärä]]&lt;1,0,SUM(Table_1[[#This Row],[Kävijämäärä a) lapset]]*Table_1[[#This Row],[Tapaamis-kerrat /osallistuja]]))</f>
        <v>0</v>
      </c>
      <c r="N483" s="239">
        <f>IF(Table_1[[#This Row],[Kokonaiskävijämäärä]]&lt;1,0,SUM(Table_1[[#This Row],[Kävijämäärä b) aikuiset]]*Table_1[[#This Row],[Tapaamis-kerrat /osallistuja]]))</f>
        <v>0</v>
      </c>
      <c r="O483" s="239">
        <f>IF(Table_1[[#This Row],[Kokonaiskävijämäärä]]&lt;1,0,Table_1[[#This Row],[Kokonaiskävijämäärä]]*Table_1[[#This Row],[Tapaamis-kerrat /osallistuja]])</f>
        <v>0</v>
      </c>
      <c r="P483" s="264"/>
      <c r="Q483" s="265"/>
    </row>
    <row r="484" spans="1:17" ht="15.75" customHeight="1" x14ac:dyDescent="0.25">
      <c r="A484" s="249"/>
      <c r="B484" s="250" t="str">
        <f>IF(Table_1[[#This Row],[SISÄLLÖN NIMI]]="","",1)</f>
        <v/>
      </c>
      <c r="C484" s="251"/>
      <c r="D484" s="252" t="s">
        <v>18</v>
      </c>
      <c r="E484" s="253" t="s">
        <v>18</v>
      </c>
      <c r="F484" s="254" t="s">
        <v>18</v>
      </c>
      <c r="G484" s="253" t="s">
        <v>18</v>
      </c>
      <c r="H484" s="255" t="str">
        <f>IF(Table_1[[#This Row],[TOTEUTUSTAPA]]="b) Verkossa","Verkossa","")</f>
        <v/>
      </c>
      <c r="I484" s="256" t="str">
        <f>IF(Table_1[[#This Row],[SISÄLLÖN NIMI]]="","",1)</f>
        <v/>
      </c>
      <c r="J484" s="257"/>
      <c r="K484" s="250"/>
      <c r="L484" s="239">
        <f>Table_1[[#This Row],[Kävijämäärä a) lapset]]+Table_1[[#This Row],[Kävijämäärä b) aikuiset]]</f>
        <v>0</v>
      </c>
      <c r="M484" s="239">
        <f>IF(Table_1[[#This Row],[Kokonaiskävijämäärä]]&lt;1,0,SUM(Table_1[[#This Row],[Kävijämäärä a) lapset]]*Table_1[[#This Row],[Tapaamis-kerrat /osallistuja]]))</f>
        <v>0</v>
      </c>
      <c r="N484" s="239">
        <f>IF(Table_1[[#This Row],[Kokonaiskävijämäärä]]&lt;1,0,SUM(Table_1[[#This Row],[Kävijämäärä b) aikuiset]]*Table_1[[#This Row],[Tapaamis-kerrat /osallistuja]]))</f>
        <v>0</v>
      </c>
      <c r="O484" s="239">
        <f>IF(Table_1[[#This Row],[Kokonaiskävijämäärä]]&lt;1,0,Table_1[[#This Row],[Kokonaiskävijämäärä]]*Table_1[[#This Row],[Tapaamis-kerrat /osallistuja]])</f>
        <v>0</v>
      </c>
      <c r="P484" s="264"/>
      <c r="Q484" s="265"/>
    </row>
    <row r="485" spans="1:17" ht="15.75" customHeight="1" x14ac:dyDescent="0.25">
      <c r="A485" s="249"/>
      <c r="B485" s="250" t="str">
        <f>IF(Table_1[[#This Row],[SISÄLLÖN NIMI]]="","",1)</f>
        <v/>
      </c>
      <c r="C485" s="251"/>
      <c r="D485" s="252" t="s">
        <v>18</v>
      </c>
      <c r="E485" s="253" t="s">
        <v>18</v>
      </c>
      <c r="F485" s="254" t="s">
        <v>18</v>
      </c>
      <c r="G485" s="253" t="s">
        <v>18</v>
      </c>
      <c r="H485" s="255" t="str">
        <f>IF(Table_1[[#This Row],[TOTEUTUSTAPA]]="b) Verkossa","Verkossa","")</f>
        <v/>
      </c>
      <c r="I485" s="256" t="str">
        <f>IF(Table_1[[#This Row],[SISÄLLÖN NIMI]]="","",1)</f>
        <v/>
      </c>
      <c r="J485" s="257"/>
      <c r="K485" s="250"/>
      <c r="L485" s="239">
        <f>Table_1[[#This Row],[Kävijämäärä a) lapset]]+Table_1[[#This Row],[Kävijämäärä b) aikuiset]]</f>
        <v>0</v>
      </c>
      <c r="M485" s="239">
        <f>IF(Table_1[[#This Row],[Kokonaiskävijämäärä]]&lt;1,0,SUM(Table_1[[#This Row],[Kävijämäärä a) lapset]]*Table_1[[#This Row],[Tapaamis-kerrat /osallistuja]]))</f>
        <v>0</v>
      </c>
      <c r="N485" s="239">
        <f>IF(Table_1[[#This Row],[Kokonaiskävijämäärä]]&lt;1,0,SUM(Table_1[[#This Row],[Kävijämäärä b) aikuiset]]*Table_1[[#This Row],[Tapaamis-kerrat /osallistuja]]))</f>
        <v>0</v>
      </c>
      <c r="O485" s="239">
        <f>IF(Table_1[[#This Row],[Kokonaiskävijämäärä]]&lt;1,0,Table_1[[#This Row],[Kokonaiskävijämäärä]]*Table_1[[#This Row],[Tapaamis-kerrat /osallistuja]])</f>
        <v>0</v>
      </c>
      <c r="P485" s="264"/>
      <c r="Q485" s="265"/>
    </row>
    <row r="486" spans="1:17" ht="15.75" customHeight="1" x14ac:dyDescent="0.25">
      <c r="A486" s="249"/>
      <c r="B486" s="250" t="str">
        <f>IF(Table_1[[#This Row],[SISÄLLÖN NIMI]]="","",1)</f>
        <v/>
      </c>
      <c r="C486" s="251"/>
      <c r="D486" s="252" t="s">
        <v>18</v>
      </c>
      <c r="E486" s="253" t="s">
        <v>18</v>
      </c>
      <c r="F486" s="254" t="s">
        <v>18</v>
      </c>
      <c r="G486" s="253" t="s">
        <v>18</v>
      </c>
      <c r="H486" s="255" t="str">
        <f>IF(Table_1[[#This Row],[TOTEUTUSTAPA]]="b) Verkossa","Verkossa","")</f>
        <v/>
      </c>
      <c r="I486" s="256" t="str">
        <f>IF(Table_1[[#This Row],[SISÄLLÖN NIMI]]="","",1)</f>
        <v/>
      </c>
      <c r="J486" s="257"/>
      <c r="K486" s="250"/>
      <c r="L486" s="239">
        <f>Table_1[[#This Row],[Kävijämäärä a) lapset]]+Table_1[[#This Row],[Kävijämäärä b) aikuiset]]</f>
        <v>0</v>
      </c>
      <c r="M486" s="239">
        <f>IF(Table_1[[#This Row],[Kokonaiskävijämäärä]]&lt;1,0,SUM(Table_1[[#This Row],[Kävijämäärä a) lapset]]*Table_1[[#This Row],[Tapaamis-kerrat /osallistuja]]))</f>
        <v>0</v>
      </c>
      <c r="N486" s="239">
        <f>IF(Table_1[[#This Row],[Kokonaiskävijämäärä]]&lt;1,0,SUM(Table_1[[#This Row],[Kävijämäärä b) aikuiset]]*Table_1[[#This Row],[Tapaamis-kerrat /osallistuja]]))</f>
        <v>0</v>
      </c>
      <c r="O486" s="239">
        <f>IF(Table_1[[#This Row],[Kokonaiskävijämäärä]]&lt;1,0,Table_1[[#This Row],[Kokonaiskävijämäärä]]*Table_1[[#This Row],[Tapaamis-kerrat /osallistuja]])</f>
        <v>0</v>
      </c>
      <c r="P486" s="264"/>
      <c r="Q486" s="265"/>
    </row>
    <row r="487" spans="1:17" ht="15.75" customHeight="1" x14ac:dyDescent="0.25">
      <c r="A487" s="249"/>
      <c r="B487" s="250" t="str">
        <f>IF(Table_1[[#This Row],[SISÄLLÖN NIMI]]="","",1)</f>
        <v/>
      </c>
      <c r="C487" s="251"/>
      <c r="D487" s="252" t="s">
        <v>18</v>
      </c>
      <c r="E487" s="253" t="s">
        <v>18</v>
      </c>
      <c r="F487" s="254" t="s">
        <v>18</v>
      </c>
      <c r="G487" s="253" t="s">
        <v>18</v>
      </c>
      <c r="H487" s="255" t="str">
        <f>IF(Table_1[[#This Row],[TOTEUTUSTAPA]]="b) Verkossa","Verkossa","")</f>
        <v/>
      </c>
      <c r="I487" s="256" t="str">
        <f>IF(Table_1[[#This Row],[SISÄLLÖN NIMI]]="","",1)</f>
        <v/>
      </c>
      <c r="J487" s="257"/>
      <c r="K487" s="250"/>
      <c r="L487" s="239">
        <f>Table_1[[#This Row],[Kävijämäärä a) lapset]]+Table_1[[#This Row],[Kävijämäärä b) aikuiset]]</f>
        <v>0</v>
      </c>
      <c r="M487" s="239">
        <f>IF(Table_1[[#This Row],[Kokonaiskävijämäärä]]&lt;1,0,SUM(Table_1[[#This Row],[Kävijämäärä a) lapset]]*Table_1[[#This Row],[Tapaamis-kerrat /osallistuja]]))</f>
        <v>0</v>
      </c>
      <c r="N487" s="239">
        <f>IF(Table_1[[#This Row],[Kokonaiskävijämäärä]]&lt;1,0,SUM(Table_1[[#This Row],[Kävijämäärä b) aikuiset]]*Table_1[[#This Row],[Tapaamis-kerrat /osallistuja]]))</f>
        <v>0</v>
      </c>
      <c r="O487" s="239">
        <f>IF(Table_1[[#This Row],[Kokonaiskävijämäärä]]&lt;1,0,Table_1[[#This Row],[Kokonaiskävijämäärä]]*Table_1[[#This Row],[Tapaamis-kerrat /osallistuja]])</f>
        <v>0</v>
      </c>
      <c r="P487" s="264"/>
      <c r="Q487" s="265"/>
    </row>
    <row r="488" spans="1:17" ht="15.75" customHeight="1" x14ac:dyDescent="0.25">
      <c r="A488" s="249"/>
      <c r="B488" s="250" t="str">
        <f>IF(Table_1[[#This Row],[SISÄLLÖN NIMI]]="","",1)</f>
        <v/>
      </c>
      <c r="C488" s="251"/>
      <c r="D488" s="252" t="s">
        <v>18</v>
      </c>
      <c r="E488" s="253" t="s">
        <v>18</v>
      </c>
      <c r="F488" s="254" t="s">
        <v>18</v>
      </c>
      <c r="G488" s="253" t="s">
        <v>18</v>
      </c>
      <c r="H488" s="255" t="str">
        <f>IF(Table_1[[#This Row],[TOTEUTUSTAPA]]="b) Verkossa","Verkossa","")</f>
        <v/>
      </c>
      <c r="I488" s="256" t="str">
        <f>IF(Table_1[[#This Row],[SISÄLLÖN NIMI]]="","",1)</f>
        <v/>
      </c>
      <c r="J488" s="257"/>
      <c r="K488" s="250"/>
      <c r="L488" s="239">
        <f>Table_1[[#This Row],[Kävijämäärä a) lapset]]+Table_1[[#This Row],[Kävijämäärä b) aikuiset]]</f>
        <v>0</v>
      </c>
      <c r="M488" s="239">
        <f>IF(Table_1[[#This Row],[Kokonaiskävijämäärä]]&lt;1,0,SUM(Table_1[[#This Row],[Kävijämäärä a) lapset]]*Table_1[[#This Row],[Tapaamis-kerrat /osallistuja]]))</f>
        <v>0</v>
      </c>
      <c r="N488" s="239">
        <f>IF(Table_1[[#This Row],[Kokonaiskävijämäärä]]&lt;1,0,SUM(Table_1[[#This Row],[Kävijämäärä b) aikuiset]]*Table_1[[#This Row],[Tapaamis-kerrat /osallistuja]]))</f>
        <v>0</v>
      </c>
      <c r="O488" s="239">
        <f>IF(Table_1[[#This Row],[Kokonaiskävijämäärä]]&lt;1,0,Table_1[[#This Row],[Kokonaiskävijämäärä]]*Table_1[[#This Row],[Tapaamis-kerrat /osallistuja]])</f>
        <v>0</v>
      </c>
      <c r="P488" s="264"/>
      <c r="Q488" s="265"/>
    </row>
    <row r="489" spans="1:17" ht="15.75" customHeight="1" x14ac:dyDescent="0.25">
      <c r="A489" s="249"/>
      <c r="B489" s="250" t="str">
        <f>IF(Table_1[[#This Row],[SISÄLLÖN NIMI]]="","",1)</f>
        <v/>
      </c>
      <c r="C489" s="251"/>
      <c r="D489" s="252" t="s">
        <v>18</v>
      </c>
      <c r="E489" s="253" t="s">
        <v>18</v>
      </c>
      <c r="F489" s="254" t="s">
        <v>18</v>
      </c>
      <c r="G489" s="253" t="s">
        <v>18</v>
      </c>
      <c r="H489" s="255" t="str">
        <f>IF(Table_1[[#This Row],[TOTEUTUSTAPA]]="b) Verkossa","Verkossa","")</f>
        <v/>
      </c>
      <c r="I489" s="256" t="str">
        <f>IF(Table_1[[#This Row],[SISÄLLÖN NIMI]]="","",1)</f>
        <v/>
      </c>
      <c r="J489" s="257"/>
      <c r="K489" s="250"/>
      <c r="L489" s="239">
        <f>Table_1[[#This Row],[Kävijämäärä a) lapset]]+Table_1[[#This Row],[Kävijämäärä b) aikuiset]]</f>
        <v>0</v>
      </c>
      <c r="M489" s="239">
        <f>IF(Table_1[[#This Row],[Kokonaiskävijämäärä]]&lt;1,0,SUM(Table_1[[#This Row],[Kävijämäärä a) lapset]]*Table_1[[#This Row],[Tapaamis-kerrat /osallistuja]]))</f>
        <v>0</v>
      </c>
      <c r="N489" s="239">
        <f>IF(Table_1[[#This Row],[Kokonaiskävijämäärä]]&lt;1,0,SUM(Table_1[[#This Row],[Kävijämäärä b) aikuiset]]*Table_1[[#This Row],[Tapaamis-kerrat /osallistuja]]))</f>
        <v>0</v>
      </c>
      <c r="O489" s="239">
        <f>IF(Table_1[[#This Row],[Kokonaiskävijämäärä]]&lt;1,0,Table_1[[#This Row],[Kokonaiskävijämäärä]]*Table_1[[#This Row],[Tapaamis-kerrat /osallistuja]])</f>
        <v>0</v>
      </c>
      <c r="P489" s="264"/>
      <c r="Q489" s="265"/>
    </row>
    <row r="490" spans="1:17" ht="15.75" customHeight="1" x14ac:dyDescent="0.25">
      <c r="A490" s="249"/>
      <c r="B490" s="250" t="str">
        <f>IF(Table_1[[#This Row],[SISÄLLÖN NIMI]]="","",1)</f>
        <v/>
      </c>
      <c r="C490" s="251"/>
      <c r="D490" s="252" t="s">
        <v>18</v>
      </c>
      <c r="E490" s="253" t="s">
        <v>18</v>
      </c>
      <c r="F490" s="254" t="s">
        <v>18</v>
      </c>
      <c r="G490" s="253" t="s">
        <v>18</v>
      </c>
      <c r="H490" s="255" t="str">
        <f>IF(Table_1[[#This Row],[TOTEUTUSTAPA]]="b) Verkossa","Verkossa","")</f>
        <v/>
      </c>
      <c r="I490" s="256" t="str">
        <f>IF(Table_1[[#This Row],[SISÄLLÖN NIMI]]="","",1)</f>
        <v/>
      </c>
      <c r="J490" s="257"/>
      <c r="K490" s="250"/>
      <c r="L490" s="239">
        <f>Table_1[[#This Row],[Kävijämäärä a) lapset]]+Table_1[[#This Row],[Kävijämäärä b) aikuiset]]</f>
        <v>0</v>
      </c>
      <c r="M490" s="239">
        <f>IF(Table_1[[#This Row],[Kokonaiskävijämäärä]]&lt;1,0,SUM(Table_1[[#This Row],[Kävijämäärä a) lapset]]*Table_1[[#This Row],[Tapaamis-kerrat /osallistuja]]))</f>
        <v>0</v>
      </c>
      <c r="N490" s="239">
        <f>IF(Table_1[[#This Row],[Kokonaiskävijämäärä]]&lt;1,0,SUM(Table_1[[#This Row],[Kävijämäärä b) aikuiset]]*Table_1[[#This Row],[Tapaamis-kerrat /osallistuja]]))</f>
        <v>0</v>
      </c>
      <c r="O490" s="239">
        <f>IF(Table_1[[#This Row],[Kokonaiskävijämäärä]]&lt;1,0,Table_1[[#This Row],[Kokonaiskävijämäärä]]*Table_1[[#This Row],[Tapaamis-kerrat /osallistuja]])</f>
        <v>0</v>
      </c>
      <c r="P490" s="264"/>
      <c r="Q490" s="265"/>
    </row>
    <row r="491" spans="1:17" ht="15.75" customHeight="1" x14ac:dyDescent="0.25">
      <c r="A491" s="249"/>
      <c r="B491" s="250" t="str">
        <f>IF(Table_1[[#This Row],[SISÄLLÖN NIMI]]="","",1)</f>
        <v/>
      </c>
      <c r="C491" s="251"/>
      <c r="D491" s="252" t="s">
        <v>18</v>
      </c>
      <c r="E491" s="253" t="s">
        <v>18</v>
      </c>
      <c r="F491" s="254" t="s">
        <v>18</v>
      </c>
      <c r="G491" s="253" t="s">
        <v>18</v>
      </c>
      <c r="H491" s="255" t="str">
        <f>IF(Table_1[[#This Row],[TOTEUTUSTAPA]]="b) Verkossa","Verkossa","")</f>
        <v/>
      </c>
      <c r="I491" s="256" t="str">
        <f>IF(Table_1[[#This Row],[SISÄLLÖN NIMI]]="","",1)</f>
        <v/>
      </c>
      <c r="J491" s="257"/>
      <c r="K491" s="250"/>
      <c r="L491" s="239">
        <f>Table_1[[#This Row],[Kävijämäärä a) lapset]]+Table_1[[#This Row],[Kävijämäärä b) aikuiset]]</f>
        <v>0</v>
      </c>
      <c r="M491" s="239">
        <f>IF(Table_1[[#This Row],[Kokonaiskävijämäärä]]&lt;1,0,SUM(Table_1[[#This Row],[Kävijämäärä a) lapset]]*Table_1[[#This Row],[Tapaamis-kerrat /osallistuja]]))</f>
        <v>0</v>
      </c>
      <c r="N491" s="239">
        <f>IF(Table_1[[#This Row],[Kokonaiskävijämäärä]]&lt;1,0,SUM(Table_1[[#This Row],[Kävijämäärä b) aikuiset]]*Table_1[[#This Row],[Tapaamis-kerrat /osallistuja]]))</f>
        <v>0</v>
      </c>
      <c r="O491" s="239">
        <f>IF(Table_1[[#This Row],[Kokonaiskävijämäärä]]&lt;1,0,Table_1[[#This Row],[Kokonaiskävijämäärä]]*Table_1[[#This Row],[Tapaamis-kerrat /osallistuja]])</f>
        <v>0</v>
      </c>
      <c r="P491" s="264"/>
      <c r="Q491" s="265"/>
    </row>
    <row r="492" spans="1:17" ht="15.75" customHeight="1" x14ac:dyDescent="0.25">
      <c r="A492" s="249"/>
      <c r="B492" s="250" t="str">
        <f>IF(Table_1[[#This Row],[SISÄLLÖN NIMI]]="","",1)</f>
        <v/>
      </c>
      <c r="C492" s="251"/>
      <c r="D492" s="252" t="s">
        <v>18</v>
      </c>
      <c r="E492" s="253" t="s">
        <v>18</v>
      </c>
      <c r="F492" s="254" t="s">
        <v>18</v>
      </c>
      <c r="G492" s="253" t="s">
        <v>18</v>
      </c>
      <c r="H492" s="255" t="str">
        <f>IF(Table_1[[#This Row],[TOTEUTUSTAPA]]="b) Verkossa","Verkossa","")</f>
        <v/>
      </c>
      <c r="I492" s="256" t="str">
        <f>IF(Table_1[[#This Row],[SISÄLLÖN NIMI]]="","",1)</f>
        <v/>
      </c>
      <c r="J492" s="257"/>
      <c r="K492" s="250"/>
      <c r="L492" s="239">
        <f>Table_1[[#This Row],[Kävijämäärä a) lapset]]+Table_1[[#This Row],[Kävijämäärä b) aikuiset]]</f>
        <v>0</v>
      </c>
      <c r="M492" s="239">
        <f>IF(Table_1[[#This Row],[Kokonaiskävijämäärä]]&lt;1,0,SUM(Table_1[[#This Row],[Kävijämäärä a) lapset]]*Table_1[[#This Row],[Tapaamis-kerrat /osallistuja]]))</f>
        <v>0</v>
      </c>
      <c r="N492" s="239">
        <f>IF(Table_1[[#This Row],[Kokonaiskävijämäärä]]&lt;1,0,SUM(Table_1[[#This Row],[Kävijämäärä b) aikuiset]]*Table_1[[#This Row],[Tapaamis-kerrat /osallistuja]]))</f>
        <v>0</v>
      </c>
      <c r="O492" s="239">
        <f>IF(Table_1[[#This Row],[Kokonaiskävijämäärä]]&lt;1,0,Table_1[[#This Row],[Kokonaiskävijämäärä]]*Table_1[[#This Row],[Tapaamis-kerrat /osallistuja]])</f>
        <v>0</v>
      </c>
      <c r="P492" s="264"/>
      <c r="Q492" s="265"/>
    </row>
    <row r="493" spans="1:17" ht="15.75" customHeight="1" x14ac:dyDescent="0.25">
      <c r="A493" s="249"/>
      <c r="B493" s="250" t="str">
        <f>IF(Table_1[[#This Row],[SISÄLLÖN NIMI]]="","",1)</f>
        <v/>
      </c>
      <c r="C493" s="251"/>
      <c r="D493" s="252" t="s">
        <v>18</v>
      </c>
      <c r="E493" s="253" t="s">
        <v>18</v>
      </c>
      <c r="F493" s="254" t="s">
        <v>18</v>
      </c>
      <c r="G493" s="253" t="s">
        <v>18</v>
      </c>
      <c r="H493" s="255" t="str">
        <f>IF(Table_1[[#This Row],[TOTEUTUSTAPA]]="b) Verkossa","Verkossa","")</f>
        <v/>
      </c>
      <c r="I493" s="256" t="str">
        <f>IF(Table_1[[#This Row],[SISÄLLÖN NIMI]]="","",1)</f>
        <v/>
      </c>
      <c r="J493" s="257"/>
      <c r="K493" s="250"/>
      <c r="L493" s="239">
        <f>Table_1[[#This Row],[Kävijämäärä a) lapset]]+Table_1[[#This Row],[Kävijämäärä b) aikuiset]]</f>
        <v>0</v>
      </c>
      <c r="M493" s="239">
        <f>IF(Table_1[[#This Row],[Kokonaiskävijämäärä]]&lt;1,0,SUM(Table_1[[#This Row],[Kävijämäärä a) lapset]]*Table_1[[#This Row],[Tapaamis-kerrat /osallistuja]]))</f>
        <v>0</v>
      </c>
      <c r="N493" s="239">
        <f>IF(Table_1[[#This Row],[Kokonaiskävijämäärä]]&lt;1,0,SUM(Table_1[[#This Row],[Kävijämäärä b) aikuiset]]*Table_1[[#This Row],[Tapaamis-kerrat /osallistuja]]))</f>
        <v>0</v>
      </c>
      <c r="O493" s="239">
        <f>IF(Table_1[[#This Row],[Kokonaiskävijämäärä]]&lt;1,0,Table_1[[#This Row],[Kokonaiskävijämäärä]]*Table_1[[#This Row],[Tapaamis-kerrat /osallistuja]])</f>
        <v>0</v>
      </c>
      <c r="P493" s="264"/>
      <c r="Q493" s="265"/>
    </row>
    <row r="494" spans="1:17" ht="15.75" customHeight="1" x14ac:dyDescent="0.25">
      <c r="A494" s="249"/>
      <c r="B494" s="250" t="str">
        <f>IF(Table_1[[#This Row],[SISÄLLÖN NIMI]]="","",1)</f>
        <v/>
      </c>
      <c r="C494" s="251"/>
      <c r="D494" s="252" t="s">
        <v>18</v>
      </c>
      <c r="E494" s="253" t="s">
        <v>18</v>
      </c>
      <c r="F494" s="254" t="s">
        <v>18</v>
      </c>
      <c r="G494" s="253" t="s">
        <v>18</v>
      </c>
      <c r="H494" s="255" t="str">
        <f>IF(Table_1[[#This Row],[TOTEUTUSTAPA]]="b) Verkossa","Verkossa","")</f>
        <v/>
      </c>
      <c r="I494" s="256" t="str">
        <f>IF(Table_1[[#This Row],[SISÄLLÖN NIMI]]="","",1)</f>
        <v/>
      </c>
      <c r="J494" s="257"/>
      <c r="K494" s="250"/>
      <c r="L494" s="239">
        <f>Table_1[[#This Row],[Kävijämäärä a) lapset]]+Table_1[[#This Row],[Kävijämäärä b) aikuiset]]</f>
        <v>0</v>
      </c>
      <c r="M494" s="239">
        <f>IF(Table_1[[#This Row],[Kokonaiskävijämäärä]]&lt;1,0,SUM(Table_1[[#This Row],[Kävijämäärä a) lapset]]*Table_1[[#This Row],[Tapaamis-kerrat /osallistuja]]))</f>
        <v>0</v>
      </c>
      <c r="N494" s="239">
        <f>IF(Table_1[[#This Row],[Kokonaiskävijämäärä]]&lt;1,0,SUM(Table_1[[#This Row],[Kävijämäärä b) aikuiset]]*Table_1[[#This Row],[Tapaamis-kerrat /osallistuja]]))</f>
        <v>0</v>
      </c>
      <c r="O494" s="239">
        <f>IF(Table_1[[#This Row],[Kokonaiskävijämäärä]]&lt;1,0,Table_1[[#This Row],[Kokonaiskävijämäärä]]*Table_1[[#This Row],[Tapaamis-kerrat /osallistuja]])</f>
        <v>0</v>
      </c>
      <c r="P494" s="264"/>
      <c r="Q494" s="265"/>
    </row>
    <row r="495" spans="1:17" ht="15.75" customHeight="1" x14ac:dyDescent="0.25">
      <c r="A495" s="249"/>
      <c r="B495" s="250" t="str">
        <f>IF(Table_1[[#This Row],[SISÄLLÖN NIMI]]="","",1)</f>
        <v/>
      </c>
      <c r="C495" s="251"/>
      <c r="D495" s="252" t="s">
        <v>18</v>
      </c>
      <c r="E495" s="253" t="s">
        <v>18</v>
      </c>
      <c r="F495" s="254" t="s">
        <v>18</v>
      </c>
      <c r="G495" s="253" t="s">
        <v>18</v>
      </c>
      <c r="H495" s="255" t="str">
        <f>IF(Table_1[[#This Row],[TOTEUTUSTAPA]]="b) Verkossa","Verkossa","")</f>
        <v/>
      </c>
      <c r="I495" s="256" t="str">
        <f>IF(Table_1[[#This Row],[SISÄLLÖN NIMI]]="","",1)</f>
        <v/>
      </c>
      <c r="J495" s="257"/>
      <c r="K495" s="250"/>
      <c r="L495" s="239">
        <f>Table_1[[#This Row],[Kävijämäärä a) lapset]]+Table_1[[#This Row],[Kävijämäärä b) aikuiset]]</f>
        <v>0</v>
      </c>
      <c r="M495" s="239">
        <f>IF(Table_1[[#This Row],[Kokonaiskävijämäärä]]&lt;1,0,SUM(Table_1[[#This Row],[Kävijämäärä a) lapset]]*Table_1[[#This Row],[Tapaamis-kerrat /osallistuja]]))</f>
        <v>0</v>
      </c>
      <c r="N495" s="239">
        <f>IF(Table_1[[#This Row],[Kokonaiskävijämäärä]]&lt;1,0,SUM(Table_1[[#This Row],[Kävijämäärä b) aikuiset]]*Table_1[[#This Row],[Tapaamis-kerrat /osallistuja]]))</f>
        <v>0</v>
      </c>
      <c r="O495" s="239">
        <f>IF(Table_1[[#This Row],[Kokonaiskävijämäärä]]&lt;1,0,Table_1[[#This Row],[Kokonaiskävijämäärä]]*Table_1[[#This Row],[Tapaamis-kerrat /osallistuja]])</f>
        <v>0</v>
      </c>
      <c r="P495" s="264"/>
      <c r="Q495" s="265"/>
    </row>
    <row r="496" spans="1:17" ht="15.75" customHeight="1" x14ac:dyDescent="0.25">
      <c r="A496" s="249"/>
      <c r="B496" s="250" t="str">
        <f>IF(Table_1[[#This Row],[SISÄLLÖN NIMI]]="","",1)</f>
        <v/>
      </c>
      <c r="C496" s="251"/>
      <c r="D496" s="252" t="s">
        <v>18</v>
      </c>
      <c r="E496" s="253" t="s">
        <v>18</v>
      </c>
      <c r="F496" s="254" t="s">
        <v>18</v>
      </c>
      <c r="G496" s="253" t="s">
        <v>18</v>
      </c>
      <c r="H496" s="255" t="str">
        <f>IF(Table_1[[#This Row],[TOTEUTUSTAPA]]="b) Verkossa","Verkossa","")</f>
        <v/>
      </c>
      <c r="I496" s="256" t="str">
        <f>IF(Table_1[[#This Row],[SISÄLLÖN NIMI]]="","",1)</f>
        <v/>
      </c>
      <c r="J496" s="257"/>
      <c r="K496" s="250"/>
      <c r="L496" s="239">
        <f>Table_1[[#This Row],[Kävijämäärä a) lapset]]+Table_1[[#This Row],[Kävijämäärä b) aikuiset]]</f>
        <v>0</v>
      </c>
      <c r="M496" s="239">
        <f>IF(Table_1[[#This Row],[Kokonaiskävijämäärä]]&lt;1,0,SUM(Table_1[[#This Row],[Kävijämäärä a) lapset]]*Table_1[[#This Row],[Tapaamis-kerrat /osallistuja]]))</f>
        <v>0</v>
      </c>
      <c r="N496" s="239">
        <f>IF(Table_1[[#This Row],[Kokonaiskävijämäärä]]&lt;1,0,SUM(Table_1[[#This Row],[Kävijämäärä b) aikuiset]]*Table_1[[#This Row],[Tapaamis-kerrat /osallistuja]]))</f>
        <v>0</v>
      </c>
      <c r="O496" s="239">
        <f>IF(Table_1[[#This Row],[Kokonaiskävijämäärä]]&lt;1,0,Table_1[[#This Row],[Kokonaiskävijämäärä]]*Table_1[[#This Row],[Tapaamis-kerrat /osallistuja]])</f>
        <v>0</v>
      </c>
      <c r="P496" s="264"/>
      <c r="Q496" s="265"/>
    </row>
    <row r="497" spans="1:17" ht="15.75" customHeight="1" x14ac:dyDescent="0.25">
      <c r="A497" s="249"/>
      <c r="B497" s="250" t="str">
        <f>IF(Table_1[[#This Row],[SISÄLLÖN NIMI]]="","",1)</f>
        <v/>
      </c>
      <c r="C497" s="251"/>
      <c r="D497" s="252" t="s">
        <v>18</v>
      </c>
      <c r="E497" s="253" t="s">
        <v>18</v>
      </c>
      <c r="F497" s="254" t="s">
        <v>18</v>
      </c>
      <c r="G497" s="253" t="s">
        <v>18</v>
      </c>
      <c r="H497" s="255" t="str">
        <f>IF(Table_1[[#This Row],[TOTEUTUSTAPA]]="b) Verkossa","Verkossa","")</f>
        <v/>
      </c>
      <c r="I497" s="256" t="str">
        <f>IF(Table_1[[#This Row],[SISÄLLÖN NIMI]]="","",1)</f>
        <v/>
      </c>
      <c r="J497" s="257"/>
      <c r="K497" s="250"/>
      <c r="L497" s="239">
        <f>Table_1[[#This Row],[Kävijämäärä a) lapset]]+Table_1[[#This Row],[Kävijämäärä b) aikuiset]]</f>
        <v>0</v>
      </c>
      <c r="M497" s="239">
        <f>IF(Table_1[[#This Row],[Kokonaiskävijämäärä]]&lt;1,0,SUM(Table_1[[#This Row],[Kävijämäärä a) lapset]]*Table_1[[#This Row],[Tapaamis-kerrat /osallistuja]]))</f>
        <v>0</v>
      </c>
      <c r="N497" s="239">
        <f>IF(Table_1[[#This Row],[Kokonaiskävijämäärä]]&lt;1,0,SUM(Table_1[[#This Row],[Kävijämäärä b) aikuiset]]*Table_1[[#This Row],[Tapaamis-kerrat /osallistuja]]))</f>
        <v>0</v>
      </c>
      <c r="O497" s="239">
        <f>IF(Table_1[[#This Row],[Kokonaiskävijämäärä]]&lt;1,0,Table_1[[#This Row],[Kokonaiskävijämäärä]]*Table_1[[#This Row],[Tapaamis-kerrat /osallistuja]])</f>
        <v>0</v>
      </c>
      <c r="P497" s="264"/>
      <c r="Q497" s="265"/>
    </row>
    <row r="498" spans="1:17" ht="15.75" customHeight="1" x14ac:dyDescent="0.25">
      <c r="A498" s="249"/>
      <c r="B498" s="250" t="str">
        <f>IF(Table_1[[#This Row],[SISÄLLÖN NIMI]]="","",1)</f>
        <v/>
      </c>
      <c r="C498" s="251"/>
      <c r="D498" s="252" t="s">
        <v>18</v>
      </c>
      <c r="E498" s="253" t="s">
        <v>18</v>
      </c>
      <c r="F498" s="254" t="s">
        <v>18</v>
      </c>
      <c r="G498" s="253" t="s">
        <v>18</v>
      </c>
      <c r="H498" s="255" t="str">
        <f>IF(Table_1[[#This Row],[TOTEUTUSTAPA]]="b) Verkossa","Verkossa","")</f>
        <v/>
      </c>
      <c r="I498" s="256" t="str">
        <f>IF(Table_1[[#This Row],[SISÄLLÖN NIMI]]="","",1)</f>
        <v/>
      </c>
      <c r="J498" s="257"/>
      <c r="K498" s="250"/>
      <c r="L498" s="239">
        <f>Table_1[[#This Row],[Kävijämäärä a) lapset]]+Table_1[[#This Row],[Kävijämäärä b) aikuiset]]</f>
        <v>0</v>
      </c>
      <c r="M498" s="239">
        <f>IF(Table_1[[#This Row],[Kokonaiskävijämäärä]]&lt;1,0,SUM(Table_1[[#This Row],[Kävijämäärä a) lapset]]*Table_1[[#This Row],[Tapaamis-kerrat /osallistuja]]))</f>
        <v>0</v>
      </c>
      <c r="N498" s="239">
        <f>IF(Table_1[[#This Row],[Kokonaiskävijämäärä]]&lt;1,0,SUM(Table_1[[#This Row],[Kävijämäärä b) aikuiset]]*Table_1[[#This Row],[Tapaamis-kerrat /osallistuja]]))</f>
        <v>0</v>
      </c>
      <c r="O498" s="239">
        <f>IF(Table_1[[#This Row],[Kokonaiskävijämäärä]]&lt;1,0,Table_1[[#This Row],[Kokonaiskävijämäärä]]*Table_1[[#This Row],[Tapaamis-kerrat /osallistuja]])</f>
        <v>0</v>
      </c>
      <c r="P498" s="264"/>
      <c r="Q498" s="265"/>
    </row>
    <row r="499" spans="1:17" ht="15.75" customHeight="1" x14ac:dyDescent="0.25">
      <c r="A499" s="249"/>
      <c r="B499" s="250" t="str">
        <f>IF(Table_1[[#This Row],[SISÄLLÖN NIMI]]="","",1)</f>
        <v/>
      </c>
      <c r="C499" s="251"/>
      <c r="D499" s="252" t="s">
        <v>18</v>
      </c>
      <c r="E499" s="253" t="s">
        <v>18</v>
      </c>
      <c r="F499" s="254" t="s">
        <v>18</v>
      </c>
      <c r="G499" s="253" t="s">
        <v>18</v>
      </c>
      <c r="H499" s="255" t="str">
        <f>IF(Table_1[[#This Row],[TOTEUTUSTAPA]]="b) Verkossa","Verkossa","")</f>
        <v/>
      </c>
      <c r="I499" s="256" t="str">
        <f>IF(Table_1[[#This Row],[SISÄLLÖN NIMI]]="","",1)</f>
        <v/>
      </c>
      <c r="J499" s="257"/>
      <c r="K499" s="250"/>
      <c r="L499" s="239">
        <f>Table_1[[#This Row],[Kävijämäärä a) lapset]]+Table_1[[#This Row],[Kävijämäärä b) aikuiset]]</f>
        <v>0</v>
      </c>
      <c r="M499" s="239">
        <f>IF(Table_1[[#This Row],[Kokonaiskävijämäärä]]&lt;1,0,SUM(Table_1[[#This Row],[Kävijämäärä a) lapset]]*Table_1[[#This Row],[Tapaamis-kerrat /osallistuja]]))</f>
        <v>0</v>
      </c>
      <c r="N499" s="239">
        <f>IF(Table_1[[#This Row],[Kokonaiskävijämäärä]]&lt;1,0,SUM(Table_1[[#This Row],[Kävijämäärä b) aikuiset]]*Table_1[[#This Row],[Tapaamis-kerrat /osallistuja]]))</f>
        <v>0</v>
      </c>
      <c r="O499" s="239">
        <f>IF(Table_1[[#This Row],[Kokonaiskävijämäärä]]&lt;1,0,Table_1[[#This Row],[Kokonaiskävijämäärä]]*Table_1[[#This Row],[Tapaamis-kerrat /osallistuja]])</f>
        <v>0</v>
      </c>
      <c r="P499" s="264"/>
      <c r="Q499" s="265"/>
    </row>
    <row r="500" spans="1:17" ht="15.75" customHeight="1" x14ac:dyDescent="0.25">
      <c r="A500" s="249"/>
      <c r="B500" s="250" t="str">
        <f>IF(Table_1[[#This Row],[SISÄLLÖN NIMI]]="","",1)</f>
        <v/>
      </c>
      <c r="C500" s="251"/>
      <c r="D500" s="252" t="s">
        <v>18</v>
      </c>
      <c r="E500" s="253" t="s">
        <v>18</v>
      </c>
      <c r="F500" s="254" t="s">
        <v>18</v>
      </c>
      <c r="G500" s="253" t="s">
        <v>18</v>
      </c>
      <c r="H500" s="255" t="str">
        <f>IF(Table_1[[#This Row],[TOTEUTUSTAPA]]="b) Verkossa","Verkossa","")</f>
        <v/>
      </c>
      <c r="I500" s="256" t="str">
        <f>IF(Table_1[[#This Row],[SISÄLLÖN NIMI]]="","",1)</f>
        <v/>
      </c>
      <c r="J500" s="257"/>
      <c r="K500" s="250"/>
      <c r="L500" s="239">
        <f>Table_1[[#This Row],[Kävijämäärä a) lapset]]+Table_1[[#This Row],[Kävijämäärä b) aikuiset]]</f>
        <v>0</v>
      </c>
      <c r="M500" s="239">
        <f>IF(Table_1[[#This Row],[Kokonaiskävijämäärä]]&lt;1,0,SUM(Table_1[[#This Row],[Kävijämäärä a) lapset]]*Table_1[[#This Row],[Tapaamis-kerrat /osallistuja]]))</f>
        <v>0</v>
      </c>
      <c r="N500" s="239">
        <f>IF(Table_1[[#This Row],[Kokonaiskävijämäärä]]&lt;1,0,SUM(Table_1[[#This Row],[Kävijämäärä b) aikuiset]]*Table_1[[#This Row],[Tapaamis-kerrat /osallistuja]]))</f>
        <v>0</v>
      </c>
      <c r="O500" s="239">
        <f>IF(Table_1[[#This Row],[Kokonaiskävijämäärä]]&lt;1,0,Table_1[[#This Row],[Kokonaiskävijämäärä]]*Table_1[[#This Row],[Tapaamis-kerrat /osallistuja]])</f>
        <v>0</v>
      </c>
      <c r="P500" s="264"/>
      <c r="Q500" s="265"/>
    </row>
    <row r="501" spans="1:17" ht="15.75" customHeight="1" x14ac:dyDescent="0.25">
      <c r="A501" s="249"/>
      <c r="B501" s="250" t="str">
        <f>IF(Table_1[[#This Row],[SISÄLLÖN NIMI]]="","",1)</f>
        <v/>
      </c>
      <c r="C501" s="251"/>
      <c r="D501" s="252" t="s">
        <v>18</v>
      </c>
      <c r="E501" s="253" t="s">
        <v>18</v>
      </c>
      <c r="F501" s="254" t="s">
        <v>18</v>
      </c>
      <c r="G501" s="253" t="s">
        <v>18</v>
      </c>
      <c r="H501" s="255" t="str">
        <f>IF(Table_1[[#This Row],[TOTEUTUSTAPA]]="b) Verkossa","Verkossa","")</f>
        <v/>
      </c>
      <c r="I501" s="256" t="str">
        <f>IF(Table_1[[#This Row],[SISÄLLÖN NIMI]]="","",1)</f>
        <v/>
      </c>
      <c r="J501" s="257"/>
      <c r="K501" s="250"/>
      <c r="L501" s="239">
        <f>Table_1[[#This Row],[Kävijämäärä a) lapset]]+Table_1[[#This Row],[Kävijämäärä b) aikuiset]]</f>
        <v>0</v>
      </c>
      <c r="M501" s="239">
        <f>IF(Table_1[[#This Row],[Kokonaiskävijämäärä]]&lt;1,0,SUM(Table_1[[#This Row],[Kävijämäärä a) lapset]]*Table_1[[#This Row],[Tapaamis-kerrat /osallistuja]]))</f>
        <v>0</v>
      </c>
      <c r="N501" s="239">
        <f>IF(Table_1[[#This Row],[Kokonaiskävijämäärä]]&lt;1,0,SUM(Table_1[[#This Row],[Kävijämäärä b) aikuiset]]*Table_1[[#This Row],[Tapaamis-kerrat /osallistuja]]))</f>
        <v>0</v>
      </c>
      <c r="O501" s="239">
        <f>IF(Table_1[[#This Row],[Kokonaiskävijämäärä]]&lt;1,0,Table_1[[#This Row],[Kokonaiskävijämäärä]]*Table_1[[#This Row],[Tapaamis-kerrat /osallistuja]])</f>
        <v>0</v>
      </c>
      <c r="P501" s="264"/>
      <c r="Q501" s="265"/>
    </row>
    <row r="502" spans="1:17" ht="15.75" customHeight="1" x14ac:dyDescent="0.25">
      <c r="A502" s="249"/>
      <c r="B502" s="250" t="str">
        <f>IF(Table_1[[#This Row],[SISÄLLÖN NIMI]]="","",1)</f>
        <v/>
      </c>
      <c r="C502" s="251"/>
      <c r="D502" s="252" t="s">
        <v>18</v>
      </c>
      <c r="E502" s="253" t="s">
        <v>18</v>
      </c>
      <c r="F502" s="254" t="s">
        <v>18</v>
      </c>
      <c r="G502" s="253" t="s">
        <v>18</v>
      </c>
      <c r="H502" s="255" t="str">
        <f>IF(Table_1[[#This Row],[TOTEUTUSTAPA]]="b) Verkossa","Verkossa","")</f>
        <v/>
      </c>
      <c r="I502" s="256" t="str">
        <f>IF(Table_1[[#This Row],[SISÄLLÖN NIMI]]="","",1)</f>
        <v/>
      </c>
      <c r="J502" s="257"/>
      <c r="K502" s="250"/>
      <c r="L502" s="239">
        <f>Table_1[[#This Row],[Kävijämäärä a) lapset]]+Table_1[[#This Row],[Kävijämäärä b) aikuiset]]</f>
        <v>0</v>
      </c>
      <c r="M502" s="239">
        <f>IF(Table_1[[#This Row],[Kokonaiskävijämäärä]]&lt;1,0,SUM(Table_1[[#This Row],[Kävijämäärä a) lapset]]*Table_1[[#This Row],[Tapaamis-kerrat /osallistuja]]))</f>
        <v>0</v>
      </c>
      <c r="N502" s="239">
        <f>IF(Table_1[[#This Row],[Kokonaiskävijämäärä]]&lt;1,0,SUM(Table_1[[#This Row],[Kävijämäärä b) aikuiset]]*Table_1[[#This Row],[Tapaamis-kerrat /osallistuja]]))</f>
        <v>0</v>
      </c>
      <c r="O502" s="239">
        <f>IF(Table_1[[#This Row],[Kokonaiskävijämäärä]]&lt;1,0,Table_1[[#This Row],[Kokonaiskävijämäärä]]*Table_1[[#This Row],[Tapaamis-kerrat /osallistuja]])</f>
        <v>0</v>
      </c>
      <c r="P502" s="264"/>
      <c r="Q502" s="265"/>
    </row>
    <row r="503" spans="1:17" ht="15.75" customHeight="1" x14ac:dyDescent="0.25">
      <c r="A503" s="249"/>
      <c r="B503" s="250" t="str">
        <f>IF(Table_1[[#This Row],[SISÄLLÖN NIMI]]="","",1)</f>
        <v/>
      </c>
      <c r="C503" s="251"/>
      <c r="D503" s="252" t="s">
        <v>18</v>
      </c>
      <c r="E503" s="253" t="s">
        <v>18</v>
      </c>
      <c r="F503" s="254" t="s">
        <v>18</v>
      </c>
      <c r="G503" s="253" t="s">
        <v>18</v>
      </c>
      <c r="H503" s="255" t="str">
        <f>IF(Table_1[[#This Row],[TOTEUTUSTAPA]]="b) Verkossa","Verkossa","")</f>
        <v/>
      </c>
      <c r="I503" s="256" t="str">
        <f>IF(Table_1[[#This Row],[SISÄLLÖN NIMI]]="","",1)</f>
        <v/>
      </c>
      <c r="J503" s="257"/>
      <c r="K503" s="250"/>
      <c r="L503" s="239">
        <f>Table_1[[#This Row],[Kävijämäärä a) lapset]]+Table_1[[#This Row],[Kävijämäärä b) aikuiset]]</f>
        <v>0</v>
      </c>
      <c r="M503" s="239">
        <f>IF(Table_1[[#This Row],[Kokonaiskävijämäärä]]&lt;1,0,SUM(Table_1[[#This Row],[Kävijämäärä a) lapset]]*Table_1[[#This Row],[Tapaamis-kerrat /osallistuja]]))</f>
        <v>0</v>
      </c>
      <c r="N503" s="239">
        <f>IF(Table_1[[#This Row],[Kokonaiskävijämäärä]]&lt;1,0,SUM(Table_1[[#This Row],[Kävijämäärä b) aikuiset]]*Table_1[[#This Row],[Tapaamis-kerrat /osallistuja]]))</f>
        <v>0</v>
      </c>
      <c r="O503" s="239">
        <f>IF(Table_1[[#This Row],[Kokonaiskävijämäärä]]&lt;1,0,Table_1[[#This Row],[Kokonaiskävijämäärä]]*Table_1[[#This Row],[Tapaamis-kerrat /osallistuja]])</f>
        <v>0</v>
      </c>
      <c r="P503" s="264"/>
      <c r="Q503" s="265"/>
    </row>
    <row r="504" spans="1:17" ht="15.75" customHeight="1" x14ac:dyDescent="0.25">
      <c r="A504" s="249"/>
      <c r="B504" s="250" t="str">
        <f>IF(Table_1[[#This Row],[SISÄLLÖN NIMI]]="","",1)</f>
        <v/>
      </c>
      <c r="C504" s="251"/>
      <c r="D504" s="252" t="s">
        <v>18</v>
      </c>
      <c r="E504" s="253" t="s">
        <v>18</v>
      </c>
      <c r="F504" s="254" t="s">
        <v>18</v>
      </c>
      <c r="G504" s="253" t="s">
        <v>18</v>
      </c>
      <c r="H504" s="255" t="str">
        <f>IF(Table_1[[#This Row],[TOTEUTUSTAPA]]="b) Verkossa","Verkossa","")</f>
        <v/>
      </c>
      <c r="I504" s="256" t="str">
        <f>IF(Table_1[[#This Row],[SISÄLLÖN NIMI]]="","",1)</f>
        <v/>
      </c>
      <c r="J504" s="257"/>
      <c r="K504" s="250"/>
      <c r="L504" s="239">
        <f>Table_1[[#This Row],[Kävijämäärä a) lapset]]+Table_1[[#This Row],[Kävijämäärä b) aikuiset]]</f>
        <v>0</v>
      </c>
      <c r="M504" s="239">
        <f>IF(Table_1[[#This Row],[Kokonaiskävijämäärä]]&lt;1,0,SUM(Table_1[[#This Row],[Kävijämäärä a) lapset]]*Table_1[[#This Row],[Tapaamis-kerrat /osallistuja]]))</f>
        <v>0</v>
      </c>
      <c r="N504" s="239">
        <f>IF(Table_1[[#This Row],[Kokonaiskävijämäärä]]&lt;1,0,SUM(Table_1[[#This Row],[Kävijämäärä b) aikuiset]]*Table_1[[#This Row],[Tapaamis-kerrat /osallistuja]]))</f>
        <v>0</v>
      </c>
      <c r="O504" s="239">
        <f>IF(Table_1[[#This Row],[Kokonaiskävijämäärä]]&lt;1,0,Table_1[[#This Row],[Kokonaiskävijämäärä]]*Table_1[[#This Row],[Tapaamis-kerrat /osallistuja]])</f>
        <v>0</v>
      </c>
      <c r="P504" s="264"/>
      <c r="Q504" s="265"/>
    </row>
    <row r="505" spans="1:17" ht="15.75" customHeight="1" x14ac:dyDescent="0.25">
      <c r="A505" s="249"/>
      <c r="B505" s="250" t="str">
        <f>IF(Table_1[[#This Row],[SISÄLLÖN NIMI]]="","",1)</f>
        <v/>
      </c>
      <c r="C505" s="251"/>
      <c r="D505" s="252" t="s">
        <v>18</v>
      </c>
      <c r="E505" s="253" t="s">
        <v>18</v>
      </c>
      <c r="F505" s="254" t="s">
        <v>18</v>
      </c>
      <c r="G505" s="253" t="s">
        <v>18</v>
      </c>
      <c r="H505" s="255" t="str">
        <f>IF(Table_1[[#This Row],[TOTEUTUSTAPA]]="b) Verkossa","Verkossa","")</f>
        <v/>
      </c>
      <c r="I505" s="256" t="str">
        <f>IF(Table_1[[#This Row],[SISÄLLÖN NIMI]]="","",1)</f>
        <v/>
      </c>
      <c r="J505" s="257"/>
      <c r="K505" s="250"/>
      <c r="L505" s="239">
        <f>Table_1[[#This Row],[Kävijämäärä a) lapset]]+Table_1[[#This Row],[Kävijämäärä b) aikuiset]]</f>
        <v>0</v>
      </c>
      <c r="M505" s="239">
        <f>IF(Table_1[[#This Row],[Kokonaiskävijämäärä]]&lt;1,0,SUM(Table_1[[#This Row],[Kävijämäärä a) lapset]]*Table_1[[#This Row],[Tapaamis-kerrat /osallistuja]]))</f>
        <v>0</v>
      </c>
      <c r="N505" s="239">
        <f>IF(Table_1[[#This Row],[Kokonaiskävijämäärä]]&lt;1,0,SUM(Table_1[[#This Row],[Kävijämäärä b) aikuiset]]*Table_1[[#This Row],[Tapaamis-kerrat /osallistuja]]))</f>
        <v>0</v>
      </c>
      <c r="O505" s="239">
        <f>IF(Table_1[[#This Row],[Kokonaiskävijämäärä]]&lt;1,0,Table_1[[#This Row],[Kokonaiskävijämäärä]]*Table_1[[#This Row],[Tapaamis-kerrat /osallistuja]])</f>
        <v>0</v>
      </c>
      <c r="P505" s="264"/>
      <c r="Q505" s="265"/>
    </row>
    <row r="506" spans="1:17" ht="15.75" customHeight="1" x14ac:dyDescent="0.25">
      <c r="A506" s="249"/>
      <c r="B506" s="250" t="str">
        <f>IF(Table_1[[#This Row],[SISÄLLÖN NIMI]]="","",1)</f>
        <v/>
      </c>
      <c r="C506" s="251"/>
      <c r="D506" s="252" t="s">
        <v>18</v>
      </c>
      <c r="E506" s="253" t="s">
        <v>18</v>
      </c>
      <c r="F506" s="254" t="s">
        <v>18</v>
      </c>
      <c r="G506" s="253" t="s">
        <v>18</v>
      </c>
      <c r="H506" s="255" t="str">
        <f>IF(Table_1[[#This Row],[TOTEUTUSTAPA]]="b) Verkossa","Verkossa","")</f>
        <v/>
      </c>
      <c r="I506" s="256" t="str">
        <f>IF(Table_1[[#This Row],[SISÄLLÖN NIMI]]="","",1)</f>
        <v/>
      </c>
      <c r="J506" s="257"/>
      <c r="K506" s="250"/>
      <c r="L506" s="239">
        <f>Table_1[[#This Row],[Kävijämäärä a) lapset]]+Table_1[[#This Row],[Kävijämäärä b) aikuiset]]</f>
        <v>0</v>
      </c>
      <c r="M506" s="239">
        <f>IF(Table_1[[#This Row],[Kokonaiskävijämäärä]]&lt;1,0,SUM(Table_1[[#This Row],[Kävijämäärä a) lapset]]*Table_1[[#This Row],[Tapaamis-kerrat /osallistuja]]))</f>
        <v>0</v>
      </c>
      <c r="N506" s="239">
        <f>IF(Table_1[[#This Row],[Kokonaiskävijämäärä]]&lt;1,0,SUM(Table_1[[#This Row],[Kävijämäärä b) aikuiset]]*Table_1[[#This Row],[Tapaamis-kerrat /osallistuja]]))</f>
        <v>0</v>
      </c>
      <c r="O506" s="239">
        <f>IF(Table_1[[#This Row],[Kokonaiskävijämäärä]]&lt;1,0,Table_1[[#This Row],[Kokonaiskävijämäärä]]*Table_1[[#This Row],[Tapaamis-kerrat /osallistuja]])</f>
        <v>0</v>
      </c>
      <c r="P506" s="264"/>
      <c r="Q506" s="265"/>
    </row>
    <row r="507" spans="1:17" ht="15.75" customHeight="1" x14ac:dyDescent="0.25">
      <c r="A507" s="249"/>
      <c r="B507" s="250" t="str">
        <f>IF(Table_1[[#This Row],[SISÄLLÖN NIMI]]="","",1)</f>
        <v/>
      </c>
      <c r="C507" s="251"/>
      <c r="D507" s="252" t="s">
        <v>18</v>
      </c>
      <c r="E507" s="253" t="s">
        <v>18</v>
      </c>
      <c r="F507" s="254" t="s">
        <v>18</v>
      </c>
      <c r="G507" s="253" t="s">
        <v>18</v>
      </c>
      <c r="H507" s="255" t="str">
        <f>IF(Table_1[[#This Row],[TOTEUTUSTAPA]]="b) Verkossa","Verkossa","")</f>
        <v/>
      </c>
      <c r="I507" s="256" t="str">
        <f>IF(Table_1[[#This Row],[SISÄLLÖN NIMI]]="","",1)</f>
        <v/>
      </c>
      <c r="J507" s="257"/>
      <c r="K507" s="250"/>
      <c r="L507" s="239">
        <f>Table_1[[#This Row],[Kävijämäärä a) lapset]]+Table_1[[#This Row],[Kävijämäärä b) aikuiset]]</f>
        <v>0</v>
      </c>
      <c r="M507" s="239">
        <f>IF(Table_1[[#This Row],[Kokonaiskävijämäärä]]&lt;1,0,SUM(Table_1[[#This Row],[Kävijämäärä a) lapset]]*Table_1[[#This Row],[Tapaamis-kerrat /osallistuja]]))</f>
        <v>0</v>
      </c>
      <c r="N507" s="239">
        <f>IF(Table_1[[#This Row],[Kokonaiskävijämäärä]]&lt;1,0,SUM(Table_1[[#This Row],[Kävijämäärä b) aikuiset]]*Table_1[[#This Row],[Tapaamis-kerrat /osallistuja]]))</f>
        <v>0</v>
      </c>
      <c r="O507" s="239">
        <f>IF(Table_1[[#This Row],[Kokonaiskävijämäärä]]&lt;1,0,Table_1[[#This Row],[Kokonaiskävijämäärä]]*Table_1[[#This Row],[Tapaamis-kerrat /osallistuja]])</f>
        <v>0</v>
      </c>
      <c r="P507" s="264"/>
      <c r="Q507" s="265"/>
    </row>
    <row r="508" spans="1:17" ht="15.75" customHeight="1" x14ac:dyDescent="0.25">
      <c r="A508" s="249"/>
      <c r="B508" s="250" t="str">
        <f>IF(Table_1[[#This Row],[SISÄLLÖN NIMI]]="","",1)</f>
        <v/>
      </c>
      <c r="C508" s="251"/>
      <c r="D508" s="252" t="s">
        <v>18</v>
      </c>
      <c r="E508" s="253" t="s">
        <v>18</v>
      </c>
      <c r="F508" s="254" t="s">
        <v>18</v>
      </c>
      <c r="G508" s="253" t="s">
        <v>18</v>
      </c>
      <c r="H508" s="255" t="str">
        <f>IF(Table_1[[#This Row],[TOTEUTUSTAPA]]="b) Verkossa","Verkossa","")</f>
        <v/>
      </c>
      <c r="I508" s="256" t="str">
        <f>IF(Table_1[[#This Row],[SISÄLLÖN NIMI]]="","",1)</f>
        <v/>
      </c>
      <c r="J508" s="257"/>
      <c r="K508" s="250"/>
      <c r="L508" s="239">
        <f>Table_1[[#This Row],[Kävijämäärä a) lapset]]+Table_1[[#This Row],[Kävijämäärä b) aikuiset]]</f>
        <v>0</v>
      </c>
      <c r="M508" s="239">
        <f>IF(Table_1[[#This Row],[Kokonaiskävijämäärä]]&lt;1,0,SUM(Table_1[[#This Row],[Kävijämäärä a) lapset]]*Table_1[[#This Row],[Tapaamis-kerrat /osallistuja]]))</f>
        <v>0</v>
      </c>
      <c r="N508" s="239">
        <f>IF(Table_1[[#This Row],[Kokonaiskävijämäärä]]&lt;1,0,SUM(Table_1[[#This Row],[Kävijämäärä b) aikuiset]]*Table_1[[#This Row],[Tapaamis-kerrat /osallistuja]]))</f>
        <v>0</v>
      </c>
      <c r="O508" s="239">
        <f>IF(Table_1[[#This Row],[Kokonaiskävijämäärä]]&lt;1,0,Table_1[[#This Row],[Kokonaiskävijämäärä]]*Table_1[[#This Row],[Tapaamis-kerrat /osallistuja]])</f>
        <v>0</v>
      </c>
      <c r="P508" s="264"/>
      <c r="Q508" s="265"/>
    </row>
    <row r="509" spans="1:17" ht="15.75" customHeight="1" x14ac:dyDescent="0.25">
      <c r="A509" s="249"/>
      <c r="B509" s="250" t="str">
        <f>IF(Table_1[[#This Row],[SISÄLLÖN NIMI]]="","",1)</f>
        <v/>
      </c>
      <c r="C509" s="251"/>
      <c r="D509" s="252" t="s">
        <v>18</v>
      </c>
      <c r="E509" s="253" t="s">
        <v>18</v>
      </c>
      <c r="F509" s="254" t="s">
        <v>18</v>
      </c>
      <c r="G509" s="253" t="s">
        <v>18</v>
      </c>
      <c r="H509" s="255" t="str">
        <f>IF(Table_1[[#This Row],[TOTEUTUSTAPA]]="b) Verkossa","Verkossa","")</f>
        <v/>
      </c>
      <c r="I509" s="256" t="str">
        <f>IF(Table_1[[#This Row],[SISÄLLÖN NIMI]]="","",1)</f>
        <v/>
      </c>
      <c r="J509" s="257"/>
      <c r="K509" s="250"/>
      <c r="L509" s="239">
        <f>Table_1[[#This Row],[Kävijämäärä a) lapset]]+Table_1[[#This Row],[Kävijämäärä b) aikuiset]]</f>
        <v>0</v>
      </c>
      <c r="M509" s="239">
        <f>IF(Table_1[[#This Row],[Kokonaiskävijämäärä]]&lt;1,0,SUM(Table_1[[#This Row],[Kävijämäärä a) lapset]]*Table_1[[#This Row],[Tapaamis-kerrat /osallistuja]]))</f>
        <v>0</v>
      </c>
      <c r="N509" s="239">
        <f>IF(Table_1[[#This Row],[Kokonaiskävijämäärä]]&lt;1,0,SUM(Table_1[[#This Row],[Kävijämäärä b) aikuiset]]*Table_1[[#This Row],[Tapaamis-kerrat /osallistuja]]))</f>
        <v>0</v>
      </c>
      <c r="O509" s="239">
        <f>IF(Table_1[[#This Row],[Kokonaiskävijämäärä]]&lt;1,0,Table_1[[#This Row],[Kokonaiskävijämäärä]]*Table_1[[#This Row],[Tapaamis-kerrat /osallistuja]])</f>
        <v>0</v>
      </c>
      <c r="P509" s="264"/>
      <c r="Q509" s="265"/>
    </row>
    <row r="510" spans="1:17" ht="15.75" customHeight="1" x14ac:dyDescent="0.25">
      <c r="A510" s="249"/>
      <c r="B510" s="250" t="str">
        <f>IF(Table_1[[#This Row],[SISÄLLÖN NIMI]]="","",1)</f>
        <v/>
      </c>
      <c r="C510" s="251"/>
      <c r="D510" s="252" t="s">
        <v>18</v>
      </c>
      <c r="E510" s="253" t="s">
        <v>18</v>
      </c>
      <c r="F510" s="254" t="s">
        <v>18</v>
      </c>
      <c r="G510" s="253" t="s">
        <v>18</v>
      </c>
      <c r="H510" s="255" t="str">
        <f>IF(Table_1[[#This Row],[TOTEUTUSTAPA]]="b) Verkossa","Verkossa","")</f>
        <v/>
      </c>
      <c r="I510" s="256" t="str">
        <f>IF(Table_1[[#This Row],[SISÄLLÖN NIMI]]="","",1)</f>
        <v/>
      </c>
      <c r="J510" s="257"/>
      <c r="K510" s="250"/>
      <c r="L510" s="239">
        <f>Table_1[[#This Row],[Kävijämäärä a) lapset]]+Table_1[[#This Row],[Kävijämäärä b) aikuiset]]</f>
        <v>0</v>
      </c>
      <c r="M510" s="239">
        <f>IF(Table_1[[#This Row],[Kokonaiskävijämäärä]]&lt;1,0,SUM(Table_1[[#This Row],[Kävijämäärä a) lapset]]*Table_1[[#This Row],[Tapaamis-kerrat /osallistuja]]))</f>
        <v>0</v>
      </c>
      <c r="N510" s="239">
        <f>IF(Table_1[[#This Row],[Kokonaiskävijämäärä]]&lt;1,0,SUM(Table_1[[#This Row],[Kävijämäärä b) aikuiset]]*Table_1[[#This Row],[Tapaamis-kerrat /osallistuja]]))</f>
        <v>0</v>
      </c>
      <c r="O510" s="239">
        <f>IF(Table_1[[#This Row],[Kokonaiskävijämäärä]]&lt;1,0,Table_1[[#This Row],[Kokonaiskävijämäärä]]*Table_1[[#This Row],[Tapaamis-kerrat /osallistuja]])</f>
        <v>0</v>
      </c>
      <c r="P510" s="264"/>
      <c r="Q510" s="265"/>
    </row>
    <row r="511" spans="1:17" ht="15.75" customHeight="1" x14ac:dyDescent="0.25">
      <c r="A511" s="249"/>
      <c r="B511" s="250" t="str">
        <f>IF(Table_1[[#This Row],[SISÄLLÖN NIMI]]="","",1)</f>
        <v/>
      </c>
      <c r="C511" s="251"/>
      <c r="D511" s="252" t="s">
        <v>18</v>
      </c>
      <c r="E511" s="253" t="s">
        <v>18</v>
      </c>
      <c r="F511" s="254" t="s">
        <v>18</v>
      </c>
      <c r="G511" s="253" t="s">
        <v>18</v>
      </c>
      <c r="H511" s="255" t="str">
        <f>IF(Table_1[[#This Row],[TOTEUTUSTAPA]]="b) Verkossa","Verkossa","")</f>
        <v/>
      </c>
      <c r="I511" s="256" t="str">
        <f>IF(Table_1[[#This Row],[SISÄLLÖN NIMI]]="","",1)</f>
        <v/>
      </c>
      <c r="J511" s="257"/>
      <c r="K511" s="250"/>
      <c r="L511" s="239">
        <f>Table_1[[#This Row],[Kävijämäärä a) lapset]]+Table_1[[#This Row],[Kävijämäärä b) aikuiset]]</f>
        <v>0</v>
      </c>
      <c r="M511" s="239">
        <f>IF(Table_1[[#This Row],[Kokonaiskävijämäärä]]&lt;1,0,SUM(Table_1[[#This Row],[Kävijämäärä a) lapset]]*Table_1[[#This Row],[Tapaamis-kerrat /osallistuja]]))</f>
        <v>0</v>
      </c>
      <c r="N511" s="239">
        <f>IF(Table_1[[#This Row],[Kokonaiskävijämäärä]]&lt;1,0,SUM(Table_1[[#This Row],[Kävijämäärä b) aikuiset]]*Table_1[[#This Row],[Tapaamis-kerrat /osallistuja]]))</f>
        <v>0</v>
      </c>
      <c r="O511" s="239">
        <f>IF(Table_1[[#This Row],[Kokonaiskävijämäärä]]&lt;1,0,Table_1[[#This Row],[Kokonaiskävijämäärä]]*Table_1[[#This Row],[Tapaamis-kerrat /osallistuja]])</f>
        <v>0</v>
      </c>
      <c r="P511" s="264"/>
      <c r="Q511" s="265"/>
    </row>
    <row r="512" spans="1:17" ht="15.75" customHeight="1" x14ac:dyDescent="0.25">
      <c r="A512" s="249"/>
      <c r="B512" s="250" t="str">
        <f>IF(Table_1[[#This Row],[SISÄLLÖN NIMI]]="","",1)</f>
        <v/>
      </c>
      <c r="C512" s="251"/>
      <c r="D512" s="252" t="s">
        <v>18</v>
      </c>
      <c r="E512" s="253" t="s">
        <v>18</v>
      </c>
      <c r="F512" s="254" t="s">
        <v>18</v>
      </c>
      <c r="G512" s="253" t="s">
        <v>18</v>
      </c>
      <c r="H512" s="255" t="str">
        <f>IF(Table_1[[#This Row],[TOTEUTUSTAPA]]="b) Verkossa","Verkossa","")</f>
        <v/>
      </c>
      <c r="I512" s="256" t="str">
        <f>IF(Table_1[[#This Row],[SISÄLLÖN NIMI]]="","",1)</f>
        <v/>
      </c>
      <c r="J512" s="257"/>
      <c r="K512" s="250"/>
      <c r="L512" s="239">
        <f>Table_1[[#This Row],[Kävijämäärä a) lapset]]+Table_1[[#This Row],[Kävijämäärä b) aikuiset]]</f>
        <v>0</v>
      </c>
      <c r="M512" s="239">
        <f>IF(Table_1[[#This Row],[Kokonaiskävijämäärä]]&lt;1,0,SUM(Table_1[[#This Row],[Kävijämäärä a) lapset]]*Table_1[[#This Row],[Tapaamis-kerrat /osallistuja]]))</f>
        <v>0</v>
      </c>
      <c r="N512" s="239">
        <f>IF(Table_1[[#This Row],[Kokonaiskävijämäärä]]&lt;1,0,SUM(Table_1[[#This Row],[Kävijämäärä b) aikuiset]]*Table_1[[#This Row],[Tapaamis-kerrat /osallistuja]]))</f>
        <v>0</v>
      </c>
      <c r="O512" s="239">
        <f>IF(Table_1[[#This Row],[Kokonaiskävijämäärä]]&lt;1,0,Table_1[[#This Row],[Kokonaiskävijämäärä]]*Table_1[[#This Row],[Tapaamis-kerrat /osallistuja]])</f>
        <v>0</v>
      </c>
      <c r="P512" s="264"/>
      <c r="Q512" s="265"/>
    </row>
    <row r="513" spans="1:17" ht="15.75" customHeight="1" x14ac:dyDescent="0.25">
      <c r="A513" s="249"/>
      <c r="B513" s="250" t="str">
        <f>IF(Table_1[[#This Row],[SISÄLLÖN NIMI]]="","",1)</f>
        <v/>
      </c>
      <c r="C513" s="251"/>
      <c r="D513" s="252" t="s">
        <v>18</v>
      </c>
      <c r="E513" s="253" t="s">
        <v>18</v>
      </c>
      <c r="F513" s="254" t="s">
        <v>18</v>
      </c>
      <c r="G513" s="253" t="s">
        <v>18</v>
      </c>
      <c r="H513" s="255" t="str">
        <f>IF(Table_1[[#This Row],[TOTEUTUSTAPA]]="b) Verkossa","Verkossa","")</f>
        <v/>
      </c>
      <c r="I513" s="256" t="str">
        <f>IF(Table_1[[#This Row],[SISÄLLÖN NIMI]]="","",1)</f>
        <v/>
      </c>
      <c r="J513" s="257"/>
      <c r="K513" s="250"/>
      <c r="L513" s="239">
        <f>Table_1[[#This Row],[Kävijämäärä a) lapset]]+Table_1[[#This Row],[Kävijämäärä b) aikuiset]]</f>
        <v>0</v>
      </c>
      <c r="M513" s="239">
        <f>IF(Table_1[[#This Row],[Kokonaiskävijämäärä]]&lt;1,0,SUM(Table_1[[#This Row],[Kävijämäärä a) lapset]]*Table_1[[#This Row],[Tapaamis-kerrat /osallistuja]]))</f>
        <v>0</v>
      </c>
      <c r="N513" s="239">
        <f>IF(Table_1[[#This Row],[Kokonaiskävijämäärä]]&lt;1,0,SUM(Table_1[[#This Row],[Kävijämäärä b) aikuiset]]*Table_1[[#This Row],[Tapaamis-kerrat /osallistuja]]))</f>
        <v>0</v>
      </c>
      <c r="O513" s="239">
        <f>IF(Table_1[[#This Row],[Kokonaiskävijämäärä]]&lt;1,0,Table_1[[#This Row],[Kokonaiskävijämäärä]]*Table_1[[#This Row],[Tapaamis-kerrat /osallistuja]])</f>
        <v>0</v>
      </c>
      <c r="P513" s="264"/>
      <c r="Q513" s="265"/>
    </row>
    <row r="514" spans="1:17" ht="15.75" customHeight="1" x14ac:dyDescent="0.25">
      <c r="A514" s="249"/>
      <c r="B514" s="250" t="str">
        <f>IF(Table_1[[#This Row],[SISÄLLÖN NIMI]]="","",1)</f>
        <v/>
      </c>
      <c r="C514" s="251"/>
      <c r="D514" s="252" t="s">
        <v>18</v>
      </c>
      <c r="E514" s="253" t="s">
        <v>18</v>
      </c>
      <c r="F514" s="254" t="s">
        <v>18</v>
      </c>
      <c r="G514" s="253" t="s">
        <v>18</v>
      </c>
      <c r="H514" s="255" t="str">
        <f>IF(Table_1[[#This Row],[TOTEUTUSTAPA]]="b) Verkossa","Verkossa","")</f>
        <v/>
      </c>
      <c r="I514" s="256" t="str">
        <f>IF(Table_1[[#This Row],[SISÄLLÖN NIMI]]="","",1)</f>
        <v/>
      </c>
      <c r="J514" s="257"/>
      <c r="K514" s="250"/>
      <c r="L514" s="239">
        <f>Table_1[[#This Row],[Kävijämäärä a) lapset]]+Table_1[[#This Row],[Kävijämäärä b) aikuiset]]</f>
        <v>0</v>
      </c>
      <c r="M514" s="239">
        <f>IF(Table_1[[#This Row],[Kokonaiskävijämäärä]]&lt;1,0,SUM(Table_1[[#This Row],[Kävijämäärä a) lapset]]*Table_1[[#This Row],[Tapaamis-kerrat /osallistuja]]))</f>
        <v>0</v>
      </c>
      <c r="N514" s="239">
        <f>IF(Table_1[[#This Row],[Kokonaiskävijämäärä]]&lt;1,0,SUM(Table_1[[#This Row],[Kävijämäärä b) aikuiset]]*Table_1[[#This Row],[Tapaamis-kerrat /osallistuja]]))</f>
        <v>0</v>
      </c>
      <c r="O514" s="239">
        <f>IF(Table_1[[#This Row],[Kokonaiskävijämäärä]]&lt;1,0,Table_1[[#This Row],[Kokonaiskävijämäärä]]*Table_1[[#This Row],[Tapaamis-kerrat /osallistuja]])</f>
        <v>0</v>
      </c>
      <c r="P514" s="264"/>
      <c r="Q514" s="265"/>
    </row>
    <row r="515" spans="1:17" ht="15.75" customHeight="1" x14ac:dyDescent="0.25">
      <c r="A515" s="249"/>
      <c r="B515" s="250" t="str">
        <f>IF(Table_1[[#This Row],[SISÄLLÖN NIMI]]="","",1)</f>
        <v/>
      </c>
      <c r="C515" s="251"/>
      <c r="D515" s="252" t="s">
        <v>18</v>
      </c>
      <c r="E515" s="253" t="s">
        <v>18</v>
      </c>
      <c r="F515" s="254" t="s">
        <v>18</v>
      </c>
      <c r="G515" s="253" t="s">
        <v>18</v>
      </c>
      <c r="H515" s="255" t="str">
        <f>IF(Table_1[[#This Row],[TOTEUTUSTAPA]]="b) Verkossa","Verkossa","")</f>
        <v/>
      </c>
      <c r="I515" s="256" t="str">
        <f>IF(Table_1[[#This Row],[SISÄLLÖN NIMI]]="","",1)</f>
        <v/>
      </c>
      <c r="J515" s="257"/>
      <c r="K515" s="250"/>
      <c r="L515" s="239">
        <f>Table_1[[#This Row],[Kävijämäärä a) lapset]]+Table_1[[#This Row],[Kävijämäärä b) aikuiset]]</f>
        <v>0</v>
      </c>
      <c r="M515" s="239">
        <f>IF(Table_1[[#This Row],[Kokonaiskävijämäärä]]&lt;1,0,SUM(Table_1[[#This Row],[Kävijämäärä a) lapset]]*Table_1[[#This Row],[Tapaamis-kerrat /osallistuja]]))</f>
        <v>0</v>
      </c>
      <c r="N515" s="239">
        <f>IF(Table_1[[#This Row],[Kokonaiskävijämäärä]]&lt;1,0,SUM(Table_1[[#This Row],[Kävijämäärä b) aikuiset]]*Table_1[[#This Row],[Tapaamis-kerrat /osallistuja]]))</f>
        <v>0</v>
      </c>
      <c r="O515" s="239">
        <f>IF(Table_1[[#This Row],[Kokonaiskävijämäärä]]&lt;1,0,Table_1[[#This Row],[Kokonaiskävijämäärä]]*Table_1[[#This Row],[Tapaamis-kerrat /osallistuja]])</f>
        <v>0</v>
      </c>
      <c r="P515" s="264"/>
      <c r="Q515" s="265"/>
    </row>
    <row r="516" spans="1:17" ht="15.75" customHeight="1" x14ac:dyDescent="0.25">
      <c r="A516" s="249"/>
      <c r="B516" s="250" t="str">
        <f>IF(Table_1[[#This Row],[SISÄLLÖN NIMI]]="","",1)</f>
        <v/>
      </c>
      <c r="C516" s="251"/>
      <c r="D516" s="252" t="s">
        <v>18</v>
      </c>
      <c r="E516" s="253" t="s">
        <v>18</v>
      </c>
      <c r="F516" s="254" t="s">
        <v>18</v>
      </c>
      <c r="G516" s="253" t="s">
        <v>18</v>
      </c>
      <c r="H516" s="255" t="str">
        <f>IF(Table_1[[#This Row],[TOTEUTUSTAPA]]="b) Verkossa","Verkossa","")</f>
        <v/>
      </c>
      <c r="I516" s="256" t="str">
        <f>IF(Table_1[[#This Row],[SISÄLLÖN NIMI]]="","",1)</f>
        <v/>
      </c>
      <c r="J516" s="257"/>
      <c r="K516" s="250"/>
      <c r="L516" s="239">
        <f>Table_1[[#This Row],[Kävijämäärä a) lapset]]+Table_1[[#This Row],[Kävijämäärä b) aikuiset]]</f>
        <v>0</v>
      </c>
      <c r="M516" s="239">
        <f>IF(Table_1[[#This Row],[Kokonaiskävijämäärä]]&lt;1,0,SUM(Table_1[[#This Row],[Kävijämäärä a) lapset]]*Table_1[[#This Row],[Tapaamis-kerrat /osallistuja]]))</f>
        <v>0</v>
      </c>
      <c r="N516" s="239">
        <f>IF(Table_1[[#This Row],[Kokonaiskävijämäärä]]&lt;1,0,SUM(Table_1[[#This Row],[Kävijämäärä b) aikuiset]]*Table_1[[#This Row],[Tapaamis-kerrat /osallistuja]]))</f>
        <v>0</v>
      </c>
      <c r="O516" s="239">
        <f>IF(Table_1[[#This Row],[Kokonaiskävijämäärä]]&lt;1,0,Table_1[[#This Row],[Kokonaiskävijämäärä]]*Table_1[[#This Row],[Tapaamis-kerrat /osallistuja]])</f>
        <v>0</v>
      </c>
      <c r="P516" s="264"/>
      <c r="Q516" s="265"/>
    </row>
    <row r="517" spans="1:17" ht="15.75" customHeight="1" x14ac:dyDescent="0.25">
      <c r="A517" s="249"/>
      <c r="B517" s="250" t="str">
        <f>IF(Table_1[[#This Row],[SISÄLLÖN NIMI]]="","",1)</f>
        <v/>
      </c>
      <c r="C517" s="251"/>
      <c r="D517" s="252" t="s">
        <v>18</v>
      </c>
      <c r="E517" s="253" t="s">
        <v>18</v>
      </c>
      <c r="F517" s="254" t="s">
        <v>18</v>
      </c>
      <c r="G517" s="253" t="s">
        <v>18</v>
      </c>
      <c r="H517" s="255" t="str">
        <f>IF(Table_1[[#This Row],[TOTEUTUSTAPA]]="b) Verkossa","Verkossa","")</f>
        <v/>
      </c>
      <c r="I517" s="256" t="str">
        <f>IF(Table_1[[#This Row],[SISÄLLÖN NIMI]]="","",1)</f>
        <v/>
      </c>
      <c r="J517" s="257"/>
      <c r="K517" s="250"/>
      <c r="L517" s="239">
        <f>Table_1[[#This Row],[Kävijämäärä a) lapset]]+Table_1[[#This Row],[Kävijämäärä b) aikuiset]]</f>
        <v>0</v>
      </c>
      <c r="M517" s="239">
        <f>IF(Table_1[[#This Row],[Kokonaiskävijämäärä]]&lt;1,0,SUM(Table_1[[#This Row],[Kävijämäärä a) lapset]]*Table_1[[#This Row],[Tapaamis-kerrat /osallistuja]]))</f>
        <v>0</v>
      </c>
      <c r="N517" s="239">
        <f>IF(Table_1[[#This Row],[Kokonaiskävijämäärä]]&lt;1,0,SUM(Table_1[[#This Row],[Kävijämäärä b) aikuiset]]*Table_1[[#This Row],[Tapaamis-kerrat /osallistuja]]))</f>
        <v>0</v>
      </c>
      <c r="O517" s="239">
        <f>IF(Table_1[[#This Row],[Kokonaiskävijämäärä]]&lt;1,0,Table_1[[#This Row],[Kokonaiskävijämäärä]]*Table_1[[#This Row],[Tapaamis-kerrat /osallistuja]])</f>
        <v>0</v>
      </c>
      <c r="P517" s="264"/>
      <c r="Q517" s="265"/>
    </row>
    <row r="518" spans="1:17" ht="15.75" customHeight="1" x14ac:dyDescent="0.25">
      <c r="A518" s="249"/>
      <c r="B518" s="250" t="str">
        <f>IF(Table_1[[#This Row],[SISÄLLÖN NIMI]]="","",1)</f>
        <v/>
      </c>
      <c r="C518" s="251"/>
      <c r="D518" s="252" t="s">
        <v>18</v>
      </c>
      <c r="E518" s="253" t="s">
        <v>18</v>
      </c>
      <c r="F518" s="254" t="s">
        <v>18</v>
      </c>
      <c r="G518" s="253" t="s">
        <v>18</v>
      </c>
      <c r="H518" s="255" t="str">
        <f>IF(Table_1[[#This Row],[TOTEUTUSTAPA]]="b) Verkossa","Verkossa","")</f>
        <v/>
      </c>
      <c r="I518" s="256" t="str">
        <f>IF(Table_1[[#This Row],[SISÄLLÖN NIMI]]="","",1)</f>
        <v/>
      </c>
      <c r="J518" s="257"/>
      <c r="K518" s="250"/>
      <c r="L518" s="239">
        <f>Table_1[[#This Row],[Kävijämäärä a) lapset]]+Table_1[[#This Row],[Kävijämäärä b) aikuiset]]</f>
        <v>0</v>
      </c>
      <c r="M518" s="239">
        <f>IF(Table_1[[#This Row],[Kokonaiskävijämäärä]]&lt;1,0,SUM(Table_1[[#This Row],[Kävijämäärä a) lapset]]*Table_1[[#This Row],[Tapaamis-kerrat /osallistuja]]))</f>
        <v>0</v>
      </c>
      <c r="N518" s="239">
        <f>IF(Table_1[[#This Row],[Kokonaiskävijämäärä]]&lt;1,0,SUM(Table_1[[#This Row],[Kävijämäärä b) aikuiset]]*Table_1[[#This Row],[Tapaamis-kerrat /osallistuja]]))</f>
        <v>0</v>
      </c>
      <c r="O518" s="239">
        <f>IF(Table_1[[#This Row],[Kokonaiskävijämäärä]]&lt;1,0,Table_1[[#This Row],[Kokonaiskävijämäärä]]*Table_1[[#This Row],[Tapaamis-kerrat /osallistuja]])</f>
        <v>0</v>
      </c>
      <c r="P518" s="264"/>
      <c r="Q518" s="265"/>
    </row>
    <row r="519" spans="1:17" ht="15.75" customHeight="1" x14ac:dyDescent="0.25">
      <c r="A519" s="249"/>
      <c r="B519" s="250" t="str">
        <f>IF(Table_1[[#This Row],[SISÄLLÖN NIMI]]="","",1)</f>
        <v/>
      </c>
      <c r="C519" s="251"/>
      <c r="D519" s="252" t="s">
        <v>18</v>
      </c>
      <c r="E519" s="253" t="s">
        <v>18</v>
      </c>
      <c r="F519" s="254" t="s">
        <v>18</v>
      </c>
      <c r="G519" s="253" t="s">
        <v>18</v>
      </c>
      <c r="H519" s="255" t="str">
        <f>IF(Table_1[[#This Row],[TOTEUTUSTAPA]]="b) Verkossa","Verkossa","")</f>
        <v/>
      </c>
      <c r="I519" s="256" t="str">
        <f>IF(Table_1[[#This Row],[SISÄLLÖN NIMI]]="","",1)</f>
        <v/>
      </c>
      <c r="J519" s="257"/>
      <c r="K519" s="250"/>
      <c r="L519" s="239">
        <f>Table_1[[#This Row],[Kävijämäärä a) lapset]]+Table_1[[#This Row],[Kävijämäärä b) aikuiset]]</f>
        <v>0</v>
      </c>
      <c r="M519" s="239">
        <f>IF(Table_1[[#This Row],[Kokonaiskävijämäärä]]&lt;1,0,SUM(Table_1[[#This Row],[Kävijämäärä a) lapset]]*Table_1[[#This Row],[Tapaamis-kerrat /osallistuja]]))</f>
        <v>0</v>
      </c>
      <c r="N519" s="239">
        <f>IF(Table_1[[#This Row],[Kokonaiskävijämäärä]]&lt;1,0,SUM(Table_1[[#This Row],[Kävijämäärä b) aikuiset]]*Table_1[[#This Row],[Tapaamis-kerrat /osallistuja]]))</f>
        <v>0</v>
      </c>
      <c r="O519" s="239">
        <f>IF(Table_1[[#This Row],[Kokonaiskävijämäärä]]&lt;1,0,Table_1[[#This Row],[Kokonaiskävijämäärä]]*Table_1[[#This Row],[Tapaamis-kerrat /osallistuja]])</f>
        <v>0</v>
      </c>
      <c r="P519" s="264"/>
      <c r="Q519" s="265"/>
    </row>
    <row r="520" spans="1:17" ht="15.75" customHeight="1" x14ac:dyDescent="0.25">
      <c r="A520" s="249"/>
      <c r="B520" s="250" t="str">
        <f>IF(Table_1[[#This Row],[SISÄLLÖN NIMI]]="","",1)</f>
        <v/>
      </c>
      <c r="C520" s="251"/>
      <c r="D520" s="252" t="s">
        <v>18</v>
      </c>
      <c r="E520" s="253" t="s">
        <v>18</v>
      </c>
      <c r="F520" s="254" t="s">
        <v>18</v>
      </c>
      <c r="G520" s="253" t="s">
        <v>18</v>
      </c>
      <c r="H520" s="255" t="str">
        <f>IF(Table_1[[#This Row],[TOTEUTUSTAPA]]="b) Verkossa","Verkossa","")</f>
        <v/>
      </c>
      <c r="I520" s="256" t="str">
        <f>IF(Table_1[[#This Row],[SISÄLLÖN NIMI]]="","",1)</f>
        <v/>
      </c>
      <c r="J520" s="257"/>
      <c r="K520" s="250"/>
      <c r="L520" s="239">
        <f>Table_1[[#This Row],[Kävijämäärä a) lapset]]+Table_1[[#This Row],[Kävijämäärä b) aikuiset]]</f>
        <v>0</v>
      </c>
      <c r="M520" s="239">
        <f>IF(Table_1[[#This Row],[Kokonaiskävijämäärä]]&lt;1,0,SUM(Table_1[[#This Row],[Kävijämäärä a) lapset]]*Table_1[[#This Row],[Tapaamis-kerrat /osallistuja]]))</f>
        <v>0</v>
      </c>
      <c r="N520" s="239">
        <f>IF(Table_1[[#This Row],[Kokonaiskävijämäärä]]&lt;1,0,SUM(Table_1[[#This Row],[Kävijämäärä b) aikuiset]]*Table_1[[#This Row],[Tapaamis-kerrat /osallistuja]]))</f>
        <v>0</v>
      </c>
      <c r="O520" s="239">
        <f>IF(Table_1[[#This Row],[Kokonaiskävijämäärä]]&lt;1,0,Table_1[[#This Row],[Kokonaiskävijämäärä]]*Table_1[[#This Row],[Tapaamis-kerrat /osallistuja]])</f>
        <v>0</v>
      </c>
      <c r="P520" s="264"/>
      <c r="Q520" s="265"/>
    </row>
    <row r="521" spans="1:17" ht="15.75" customHeight="1" x14ac:dyDescent="0.25">
      <c r="A521" s="249"/>
      <c r="B521" s="250" t="str">
        <f>IF(Table_1[[#This Row],[SISÄLLÖN NIMI]]="","",1)</f>
        <v/>
      </c>
      <c r="C521" s="251"/>
      <c r="D521" s="252" t="s">
        <v>18</v>
      </c>
      <c r="E521" s="253" t="s">
        <v>18</v>
      </c>
      <c r="F521" s="254" t="s">
        <v>18</v>
      </c>
      <c r="G521" s="253" t="s">
        <v>18</v>
      </c>
      <c r="H521" s="255" t="str">
        <f>IF(Table_1[[#This Row],[TOTEUTUSTAPA]]="b) Verkossa","Verkossa","")</f>
        <v/>
      </c>
      <c r="I521" s="256" t="str">
        <f>IF(Table_1[[#This Row],[SISÄLLÖN NIMI]]="","",1)</f>
        <v/>
      </c>
      <c r="J521" s="257"/>
      <c r="K521" s="250"/>
      <c r="L521" s="239">
        <f>Table_1[[#This Row],[Kävijämäärä a) lapset]]+Table_1[[#This Row],[Kävijämäärä b) aikuiset]]</f>
        <v>0</v>
      </c>
      <c r="M521" s="239">
        <f>IF(Table_1[[#This Row],[Kokonaiskävijämäärä]]&lt;1,0,SUM(Table_1[[#This Row],[Kävijämäärä a) lapset]]*Table_1[[#This Row],[Tapaamis-kerrat /osallistuja]]))</f>
        <v>0</v>
      </c>
      <c r="N521" s="239">
        <f>IF(Table_1[[#This Row],[Kokonaiskävijämäärä]]&lt;1,0,SUM(Table_1[[#This Row],[Kävijämäärä b) aikuiset]]*Table_1[[#This Row],[Tapaamis-kerrat /osallistuja]]))</f>
        <v>0</v>
      </c>
      <c r="O521" s="239">
        <f>IF(Table_1[[#This Row],[Kokonaiskävijämäärä]]&lt;1,0,Table_1[[#This Row],[Kokonaiskävijämäärä]]*Table_1[[#This Row],[Tapaamis-kerrat /osallistuja]])</f>
        <v>0</v>
      </c>
      <c r="P521" s="264"/>
      <c r="Q521" s="265"/>
    </row>
    <row r="522" spans="1:17" ht="15.75" customHeight="1" x14ac:dyDescent="0.25">
      <c r="A522" s="249"/>
      <c r="B522" s="250" t="str">
        <f>IF(Table_1[[#This Row],[SISÄLLÖN NIMI]]="","",1)</f>
        <v/>
      </c>
      <c r="C522" s="251"/>
      <c r="D522" s="252" t="s">
        <v>18</v>
      </c>
      <c r="E522" s="253" t="s">
        <v>18</v>
      </c>
      <c r="F522" s="254" t="s">
        <v>18</v>
      </c>
      <c r="G522" s="253" t="s">
        <v>18</v>
      </c>
      <c r="H522" s="255" t="str">
        <f>IF(Table_1[[#This Row],[TOTEUTUSTAPA]]="b) Verkossa","Verkossa","")</f>
        <v/>
      </c>
      <c r="I522" s="256" t="str">
        <f>IF(Table_1[[#This Row],[SISÄLLÖN NIMI]]="","",1)</f>
        <v/>
      </c>
      <c r="J522" s="257"/>
      <c r="K522" s="250"/>
      <c r="L522" s="239">
        <f>Table_1[[#This Row],[Kävijämäärä a) lapset]]+Table_1[[#This Row],[Kävijämäärä b) aikuiset]]</f>
        <v>0</v>
      </c>
      <c r="M522" s="239">
        <f>IF(Table_1[[#This Row],[Kokonaiskävijämäärä]]&lt;1,0,SUM(Table_1[[#This Row],[Kävijämäärä a) lapset]]*Table_1[[#This Row],[Tapaamis-kerrat /osallistuja]]))</f>
        <v>0</v>
      </c>
      <c r="N522" s="239">
        <f>IF(Table_1[[#This Row],[Kokonaiskävijämäärä]]&lt;1,0,SUM(Table_1[[#This Row],[Kävijämäärä b) aikuiset]]*Table_1[[#This Row],[Tapaamis-kerrat /osallistuja]]))</f>
        <v>0</v>
      </c>
      <c r="O522" s="239">
        <f>IF(Table_1[[#This Row],[Kokonaiskävijämäärä]]&lt;1,0,Table_1[[#This Row],[Kokonaiskävijämäärä]]*Table_1[[#This Row],[Tapaamis-kerrat /osallistuja]])</f>
        <v>0</v>
      </c>
      <c r="P522" s="264"/>
      <c r="Q522" s="265"/>
    </row>
    <row r="523" spans="1:17" ht="15.75" customHeight="1" x14ac:dyDescent="0.25">
      <c r="A523" s="249"/>
      <c r="B523" s="250" t="str">
        <f>IF(Table_1[[#This Row],[SISÄLLÖN NIMI]]="","",1)</f>
        <v/>
      </c>
      <c r="C523" s="251"/>
      <c r="D523" s="252" t="s">
        <v>18</v>
      </c>
      <c r="E523" s="253" t="s">
        <v>18</v>
      </c>
      <c r="F523" s="254" t="s">
        <v>18</v>
      </c>
      <c r="G523" s="253" t="s">
        <v>18</v>
      </c>
      <c r="H523" s="255" t="str">
        <f>IF(Table_1[[#This Row],[TOTEUTUSTAPA]]="b) Verkossa","Verkossa","")</f>
        <v/>
      </c>
      <c r="I523" s="256" t="str">
        <f>IF(Table_1[[#This Row],[SISÄLLÖN NIMI]]="","",1)</f>
        <v/>
      </c>
      <c r="J523" s="257"/>
      <c r="K523" s="250"/>
      <c r="L523" s="239">
        <f>Table_1[[#This Row],[Kävijämäärä a) lapset]]+Table_1[[#This Row],[Kävijämäärä b) aikuiset]]</f>
        <v>0</v>
      </c>
      <c r="M523" s="239">
        <f>IF(Table_1[[#This Row],[Kokonaiskävijämäärä]]&lt;1,0,SUM(Table_1[[#This Row],[Kävijämäärä a) lapset]]*Table_1[[#This Row],[Tapaamis-kerrat /osallistuja]]))</f>
        <v>0</v>
      </c>
      <c r="N523" s="239">
        <f>IF(Table_1[[#This Row],[Kokonaiskävijämäärä]]&lt;1,0,SUM(Table_1[[#This Row],[Kävijämäärä b) aikuiset]]*Table_1[[#This Row],[Tapaamis-kerrat /osallistuja]]))</f>
        <v>0</v>
      </c>
      <c r="O523" s="239">
        <f>IF(Table_1[[#This Row],[Kokonaiskävijämäärä]]&lt;1,0,Table_1[[#This Row],[Kokonaiskävijämäärä]]*Table_1[[#This Row],[Tapaamis-kerrat /osallistuja]])</f>
        <v>0</v>
      </c>
      <c r="P523" s="264"/>
      <c r="Q523" s="265"/>
    </row>
    <row r="524" spans="1:17" ht="15.75" customHeight="1" x14ac:dyDescent="0.25">
      <c r="A524" s="249"/>
      <c r="B524" s="250" t="str">
        <f>IF(Table_1[[#This Row],[SISÄLLÖN NIMI]]="","",1)</f>
        <v/>
      </c>
      <c r="C524" s="251"/>
      <c r="D524" s="252" t="s">
        <v>18</v>
      </c>
      <c r="E524" s="253" t="s">
        <v>18</v>
      </c>
      <c r="F524" s="254" t="s">
        <v>18</v>
      </c>
      <c r="G524" s="253" t="s">
        <v>18</v>
      </c>
      <c r="H524" s="255" t="str">
        <f>IF(Table_1[[#This Row],[TOTEUTUSTAPA]]="b) Verkossa","Verkossa","")</f>
        <v/>
      </c>
      <c r="I524" s="256" t="str">
        <f>IF(Table_1[[#This Row],[SISÄLLÖN NIMI]]="","",1)</f>
        <v/>
      </c>
      <c r="J524" s="257"/>
      <c r="K524" s="250"/>
      <c r="L524" s="239">
        <f>Table_1[[#This Row],[Kävijämäärä a) lapset]]+Table_1[[#This Row],[Kävijämäärä b) aikuiset]]</f>
        <v>0</v>
      </c>
      <c r="M524" s="239">
        <f>IF(Table_1[[#This Row],[Kokonaiskävijämäärä]]&lt;1,0,SUM(Table_1[[#This Row],[Kävijämäärä a) lapset]]*Table_1[[#This Row],[Tapaamis-kerrat /osallistuja]]))</f>
        <v>0</v>
      </c>
      <c r="N524" s="239">
        <f>IF(Table_1[[#This Row],[Kokonaiskävijämäärä]]&lt;1,0,SUM(Table_1[[#This Row],[Kävijämäärä b) aikuiset]]*Table_1[[#This Row],[Tapaamis-kerrat /osallistuja]]))</f>
        <v>0</v>
      </c>
      <c r="O524" s="239">
        <f>IF(Table_1[[#This Row],[Kokonaiskävijämäärä]]&lt;1,0,Table_1[[#This Row],[Kokonaiskävijämäärä]]*Table_1[[#This Row],[Tapaamis-kerrat /osallistuja]])</f>
        <v>0</v>
      </c>
      <c r="P524" s="264"/>
      <c r="Q524" s="265"/>
    </row>
    <row r="525" spans="1:17" ht="15.75" customHeight="1" x14ac:dyDescent="0.25">
      <c r="A525" s="249"/>
      <c r="B525" s="250" t="str">
        <f>IF(Table_1[[#This Row],[SISÄLLÖN NIMI]]="","",1)</f>
        <v/>
      </c>
      <c r="C525" s="251"/>
      <c r="D525" s="252" t="s">
        <v>18</v>
      </c>
      <c r="E525" s="253" t="s">
        <v>18</v>
      </c>
      <c r="F525" s="254" t="s">
        <v>18</v>
      </c>
      <c r="G525" s="253" t="s">
        <v>18</v>
      </c>
      <c r="H525" s="255" t="str">
        <f>IF(Table_1[[#This Row],[TOTEUTUSTAPA]]="b) Verkossa","Verkossa","")</f>
        <v/>
      </c>
      <c r="I525" s="256" t="str">
        <f>IF(Table_1[[#This Row],[SISÄLLÖN NIMI]]="","",1)</f>
        <v/>
      </c>
      <c r="J525" s="257"/>
      <c r="K525" s="250"/>
      <c r="L525" s="239">
        <f>Table_1[[#This Row],[Kävijämäärä a) lapset]]+Table_1[[#This Row],[Kävijämäärä b) aikuiset]]</f>
        <v>0</v>
      </c>
      <c r="M525" s="239">
        <f>IF(Table_1[[#This Row],[Kokonaiskävijämäärä]]&lt;1,0,SUM(Table_1[[#This Row],[Kävijämäärä a) lapset]]*Table_1[[#This Row],[Tapaamis-kerrat /osallistuja]]))</f>
        <v>0</v>
      </c>
      <c r="N525" s="239">
        <f>IF(Table_1[[#This Row],[Kokonaiskävijämäärä]]&lt;1,0,SUM(Table_1[[#This Row],[Kävijämäärä b) aikuiset]]*Table_1[[#This Row],[Tapaamis-kerrat /osallistuja]]))</f>
        <v>0</v>
      </c>
      <c r="O525" s="239">
        <f>IF(Table_1[[#This Row],[Kokonaiskävijämäärä]]&lt;1,0,Table_1[[#This Row],[Kokonaiskävijämäärä]]*Table_1[[#This Row],[Tapaamis-kerrat /osallistuja]])</f>
        <v>0</v>
      </c>
      <c r="P525" s="264"/>
      <c r="Q525" s="265"/>
    </row>
    <row r="526" spans="1:17" ht="15.75" customHeight="1" x14ac:dyDescent="0.25">
      <c r="A526" s="249"/>
      <c r="B526" s="250" t="str">
        <f>IF(Table_1[[#This Row],[SISÄLLÖN NIMI]]="","",1)</f>
        <v/>
      </c>
      <c r="C526" s="251"/>
      <c r="D526" s="252" t="s">
        <v>18</v>
      </c>
      <c r="E526" s="253" t="s">
        <v>18</v>
      </c>
      <c r="F526" s="254" t="s">
        <v>18</v>
      </c>
      <c r="G526" s="253" t="s">
        <v>18</v>
      </c>
      <c r="H526" s="255" t="str">
        <f>IF(Table_1[[#This Row],[TOTEUTUSTAPA]]="b) Verkossa","Verkossa","")</f>
        <v/>
      </c>
      <c r="I526" s="256" t="str">
        <f>IF(Table_1[[#This Row],[SISÄLLÖN NIMI]]="","",1)</f>
        <v/>
      </c>
      <c r="J526" s="257"/>
      <c r="K526" s="250"/>
      <c r="L526" s="239">
        <f>Table_1[[#This Row],[Kävijämäärä a) lapset]]+Table_1[[#This Row],[Kävijämäärä b) aikuiset]]</f>
        <v>0</v>
      </c>
      <c r="M526" s="239">
        <f>IF(Table_1[[#This Row],[Kokonaiskävijämäärä]]&lt;1,0,SUM(Table_1[[#This Row],[Kävijämäärä a) lapset]]*Table_1[[#This Row],[Tapaamis-kerrat /osallistuja]]))</f>
        <v>0</v>
      </c>
      <c r="N526" s="239">
        <f>IF(Table_1[[#This Row],[Kokonaiskävijämäärä]]&lt;1,0,SUM(Table_1[[#This Row],[Kävijämäärä b) aikuiset]]*Table_1[[#This Row],[Tapaamis-kerrat /osallistuja]]))</f>
        <v>0</v>
      </c>
      <c r="O526" s="239">
        <f>IF(Table_1[[#This Row],[Kokonaiskävijämäärä]]&lt;1,0,Table_1[[#This Row],[Kokonaiskävijämäärä]]*Table_1[[#This Row],[Tapaamis-kerrat /osallistuja]])</f>
        <v>0</v>
      </c>
      <c r="P526" s="264"/>
      <c r="Q526" s="265"/>
    </row>
    <row r="527" spans="1:17" ht="15.75" customHeight="1" x14ac:dyDescent="0.25">
      <c r="A527" s="249"/>
      <c r="B527" s="250" t="str">
        <f>IF(Table_1[[#This Row],[SISÄLLÖN NIMI]]="","",1)</f>
        <v/>
      </c>
      <c r="C527" s="251"/>
      <c r="D527" s="252" t="s">
        <v>18</v>
      </c>
      <c r="E527" s="253" t="s">
        <v>18</v>
      </c>
      <c r="F527" s="254" t="s">
        <v>18</v>
      </c>
      <c r="G527" s="253" t="s">
        <v>18</v>
      </c>
      <c r="H527" s="255" t="str">
        <f>IF(Table_1[[#This Row],[TOTEUTUSTAPA]]="b) Verkossa","Verkossa","")</f>
        <v/>
      </c>
      <c r="I527" s="256" t="str">
        <f>IF(Table_1[[#This Row],[SISÄLLÖN NIMI]]="","",1)</f>
        <v/>
      </c>
      <c r="J527" s="257"/>
      <c r="K527" s="250"/>
      <c r="L527" s="239">
        <f>Table_1[[#This Row],[Kävijämäärä a) lapset]]+Table_1[[#This Row],[Kävijämäärä b) aikuiset]]</f>
        <v>0</v>
      </c>
      <c r="M527" s="239">
        <f>IF(Table_1[[#This Row],[Kokonaiskävijämäärä]]&lt;1,0,SUM(Table_1[[#This Row],[Kävijämäärä a) lapset]]*Table_1[[#This Row],[Tapaamis-kerrat /osallistuja]]))</f>
        <v>0</v>
      </c>
      <c r="N527" s="239">
        <f>IF(Table_1[[#This Row],[Kokonaiskävijämäärä]]&lt;1,0,SUM(Table_1[[#This Row],[Kävijämäärä b) aikuiset]]*Table_1[[#This Row],[Tapaamis-kerrat /osallistuja]]))</f>
        <v>0</v>
      </c>
      <c r="O527" s="239">
        <f>IF(Table_1[[#This Row],[Kokonaiskävijämäärä]]&lt;1,0,Table_1[[#This Row],[Kokonaiskävijämäärä]]*Table_1[[#This Row],[Tapaamis-kerrat /osallistuja]])</f>
        <v>0</v>
      </c>
      <c r="P527" s="264"/>
      <c r="Q527" s="265"/>
    </row>
    <row r="528" spans="1:17" ht="15.75" customHeight="1" x14ac:dyDescent="0.25">
      <c r="A528" s="249"/>
      <c r="B528" s="250" t="str">
        <f>IF(Table_1[[#This Row],[SISÄLLÖN NIMI]]="","",1)</f>
        <v/>
      </c>
      <c r="C528" s="251"/>
      <c r="D528" s="252" t="s">
        <v>18</v>
      </c>
      <c r="E528" s="253" t="s">
        <v>18</v>
      </c>
      <c r="F528" s="254" t="s">
        <v>18</v>
      </c>
      <c r="G528" s="253" t="s">
        <v>18</v>
      </c>
      <c r="H528" s="255" t="str">
        <f>IF(Table_1[[#This Row],[TOTEUTUSTAPA]]="b) Verkossa","Verkossa","")</f>
        <v/>
      </c>
      <c r="I528" s="256" t="str">
        <f>IF(Table_1[[#This Row],[SISÄLLÖN NIMI]]="","",1)</f>
        <v/>
      </c>
      <c r="J528" s="257"/>
      <c r="K528" s="250"/>
      <c r="L528" s="239">
        <f>Table_1[[#This Row],[Kävijämäärä a) lapset]]+Table_1[[#This Row],[Kävijämäärä b) aikuiset]]</f>
        <v>0</v>
      </c>
      <c r="M528" s="239">
        <f>IF(Table_1[[#This Row],[Kokonaiskävijämäärä]]&lt;1,0,SUM(Table_1[[#This Row],[Kävijämäärä a) lapset]]*Table_1[[#This Row],[Tapaamis-kerrat /osallistuja]]))</f>
        <v>0</v>
      </c>
      <c r="N528" s="239">
        <f>IF(Table_1[[#This Row],[Kokonaiskävijämäärä]]&lt;1,0,SUM(Table_1[[#This Row],[Kävijämäärä b) aikuiset]]*Table_1[[#This Row],[Tapaamis-kerrat /osallistuja]]))</f>
        <v>0</v>
      </c>
      <c r="O528" s="239">
        <f>IF(Table_1[[#This Row],[Kokonaiskävijämäärä]]&lt;1,0,Table_1[[#This Row],[Kokonaiskävijämäärä]]*Table_1[[#This Row],[Tapaamis-kerrat /osallistuja]])</f>
        <v>0</v>
      </c>
      <c r="P528" s="264"/>
      <c r="Q528" s="265"/>
    </row>
    <row r="529" spans="1:17" ht="15.75" customHeight="1" x14ac:dyDescent="0.25">
      <c r="A529" s="249"/>
      <c r="B529" s="250" t="str">
        <f>IF(Table_1[[#This Row],[SISÄLLÖN NIMI]]="","",1)</f>
        <v/>
      </c>
      <c r="C529" s="251"/>
      <c r="D529" s="252" t="s">
        <v>18</v>
      </c>
      <c r="E529" s="253" t="s">
        <v>18</v>
      </c>
      <c r="F529" s="254" t="s">
        <v>18</v>
      </c>
      <c r="G529" s="253" t="s">
        <v>18</v>
      </c>
      <c r="H529" s="255" t="str">
        <f>IF(Table_1[[#This Row],[TOTEUTUSTAPA]]="b) Verkossa","Verkossa","")</f>
        <v/>
      </c>
      <c r="I529" s="256" t="str">
        <f>IF(Table_1[[#This Row],[SISÄLLÖN NIMI]]="","",1)</f>
        <v/>
      </c>
      <c r="J529" s="257"/>
      <c r="K529" s="250"/>
      <c r="L529" s="239">
        <f>Table_1[[#This Row],[Kävijämäärä a) lapset]]+Table_1[[#This Row],[Kävijämäärä b) aikuiset]]</f>
        <v>0</v>
      </c>
      <c r="M529" s="239">
        <f>IF(Table_1[[#This Row],[Kokonaiskävijämäärä]]&lt;1,0,SUM(Table_1[[#This Row],[Kävijämäärä a) lapset]]*Table_1[[#This Row],[Tapaamis-kerrat /osallistuja]]))</f>
        <v>0</v>
      </c>
      <c r="N529" s="239">
        <f>IF(Table_1[[#This Row],[Kokonaiskävijämäärä]]&lt;1,0,SUM(Table_1[[#This Row],[Kävijämäärä b) aikuiset]]*Table_1[[#This Row],[Tapaamis-kerrat /osallistuja]]))</f>
        <v>0</v>
      </c>
      <c r="O529" s="239">
        <f>IF(Table_1[[#This Row],[Kokonaiskävijämäärä]]&lt;1,0,Table_1[[#This Row],[Kokonaiskävijämäärä]]*Table_1[[#This Row],[Tapaamis-kerrat /osallistuja]])</f>
        <v>0</v>
      </c>
      <c r="P529" s="264"/>
      <c r="Q529" s="265"/>
    </row>
    <row r="530" spans="1:17" ht="15.75" customHeight="1" x14ac:dyDescent="0.25">
      <c r="A530" s="249"/>
      <c r="B530" s="250" t="str">
        <f>IF(Table_1[[#This Row],[SISÄLLÖN NIMI]]="","",1)</f>
        <v/>
      </c>
      <c r="C530" s="251"/>
      <c r="D530" s="252" t="s">
        <v>18</v>
      </c>
      <c r="E530" s="253" t="s">
        <v>18</v>
      </c>
      <c r="F530" s="254" t="s">
        <v>18</v>
      </c>
      <c r="G530" s="253" t="s">
        <v>18</v>
      </c>
      <c r="H530" s="255" t="str">
        <f>IF(Table_1[[#This Row],[TOTEUTUSTAPA]]="b) Verkossa","Verkossa","")</f>
        <v/>
      </c>
      <c r="I530" s="256" t="str">
        <f>IF(Table_1[[#This Row],[SISÄLLÖN NIMI]]="","",1)</f>
        <v/>
      </c>
      <c r="J530" s="257"/>
      <c r="K530" s="250"/>
      <c r="L530" s="239">
        <f>Table_1[[#This Row],[Kävijämäärä a) lapset]]+Table_1[[#This Row],[Kävijämäärä b) aikuiset]]</f>
        <v>0</v>
      </c>
      <c r="M530" s="239">
        <f>IF(Table_1[[#This Row],[Kokonaiskävijämäärä]]&lt;1,0,SUM(Table_1[[#This Row],[Kävijämäärä a) lapset]]*Table_1[[#This Row],[Tapaamis-kerrat /osallistuja]]))</f>
        <v>0</v>
      </c>
      <c r="N530" s="239">
        <f>IF(Table_1[[#This Row],[Kokonaiskävijämäärä]]&lt;1,0,SUM(Table_1[[#This Row],[Kävijämäärä b) aikuiset]]*Table_1[[#This Row],[Tapaamis-kerrat /osallistuja]]))</f>
        <v>0</v>
      </c>
      <c r="O530" s="239">
        <f>IF(Table_1[[#This Row],[Kokonaiskävijämäärä]]&lt;1,0,Table_1[[#This Row],[Kokonaiskävijämäärä]]*Table_1[[#This Row],[Tapaamis-kerrat /osallistuja]])</f>
        <v>0</v>
      </c>
      <c r="P530" s="264"/>
      <c r="Q530" s="265"/>
    </row>
    <row r="531" spans="1:17" ht="15.75" customHeight="1" x14ac:dyDescent="0.25">
      <c r="A531" s="249"/>
      <c r="B531" s="250" t="str">
        <f>IF(Table_1[[#This Row],[SISÄLLÖN NIMI]]="","",1)</f>
        <v/>
      </c>
      <c r="C531" s="251"/>
      <c r="D531" s="252" t="s">
        <v>18</v>
      </c>
      <c r="E531" s="253" t="s">
        <v>18</v>
      </c>
      <c r="F531" s="254" t="s">
        <v>18</v>
      </c>
      <c r="G531" s="253" t="s">
        <v>18</v>
      </c>
      <c r="H531" s="255" t="str">
        <f>IF(Table_1[[#This Row],[TOTEUTUSTAPA]]="b) Verkossa","Verkossa","")</f>
        <v/>
      </c>
      <c r="I531" s="256" t="str">
        <f>IF(Table_1[[#This Row],[SISÄLLÖN NIMI]]="","",1)</f>
        <v/>
      </c>
      <c r="J531" s="257"/>
      <c r="K531" s="250"/>
      <c r="L531" s="239">
        <f>Table_1[[#This Row],[Kävijämäärä a) lapset]]+Table_1[[#This Row],[Kävijämäärä b) aikuiset]]</f>
        <v>0</v>
      </c>
      <c r="M531" s="239">
        <f>IF(Table_1[[#This Row],[Kokonaiskävijämäärä]]&lt;1,0,SUM(Table_1[[#This Row],[Kävijämäärä a) lapset]]*Table_1[[#This Row],[Tapaamis-kerrat /osallistuja]]))</f>
        <v>0</v>
      </c>
      <c r="N531" s="239">
        <f>IF(Table_1[[#This Row],[Kokonaiskävijämäärä]]&lt;1,0,SUM(Table_1[[#This Row],[Kävijämäärä b) aikuiset]]*Table_1[[#This Row],[Tapaamis-kerrat /osallistuja]]))</f>
        <v>0</v>
      </c>
      <c r="O531" s="239">
        <f>IF(Table_1[[#This Row],[Kokonaiskävijämäärä]]&lt;1,0,Table_1[[#This Row],[Kokonaiskävijämäärä]]*Table_1[[#This Row],[Tapaamis-kerrat /osallistuja]])</f>
        <v>0</v>
      </c>
      <c r="P531" s="264"/>
      <c r="Q531" s="265"/>
    </row>
    <row r="532" spans="1:17" ht="15.75" customHeight="1" x14ac:dyDescent="0.25">
      <c r="A532" s="249"/>
      <c r="B532" s="250" t="str">
        <f>IF(Table_1[[#This Row],[SISÄLLÖN NIMI]]="","",1)</f>
        <v/>
      </c>
      <c r="C532" s="251"/>
      <c r="D532" s="252" t="s">
        <v>18</v>
      </c>
      <c r="E532" s="253" t="s">
        <v>18</v>
      </c>
      <c r="F532" s="254" t="s">
        <v>18</v>
      </c>
      <c r="G532" s="253" t="s">
        <v>18</v>
      </c>
      <c r="H532" s="255" t="str">
        <f>IF(Table_1[[#This Row],[TOTEUTUSTAPA]]="b) Verkossa","Verkossa","")</f>
        <v/>
      </c>
      <c r="I532" s="256" t="str">
        <f>IF(Table_1[[#This Row],[SISÄLLÖN NIMI]]="","",1)</f>
        <v/>
      </c>
      <c r="J532" s="257"/>
      <c r="K532" s="250"/>
      <c r="L532" s="239">
        <f>Table_1[[#This Row],[Kävijämäärä a) lapset]]+Table_1[[#This Row],[Kävijämäärä b) aikuiset]]</f>
        <v>0</v>
      </c>
      <c r="M532" s="239">
        <f>IF(Table_1[[#This Row],[Kokonaiskävijämäärä]]&lt;1,0,SUM(Table_1[[#This Row],[Kävijämäärä a) lapset]]*Table_1[[#This Row],[Tapaamis-kerrat /osallistuja]]))</f>
        <v>0</v>
      </c>
      <c r="N532" s="239">
        <f>IF(Table_1[[#This Row],[Kokonaiskävijämäärä]]&lt;1,0,SUM(Table_1[[#This Row],[Kävijämäärä b) aikuiset]]*Table_1[[#This Row],[Tapaamis-kerrat /osallistuja]]))</f>
        <v>0</v>
      </c>
      <c r="O532" s="239">
        <f>IF(Table_1[[#This Row],[Kokonaiskävijämäärä]]&lt;1,0,Table_1[[#This Row],[Kokonaiskävijämäärä]]*Table_1[[#This Row],[Tapaamis-kerrat /osallistuja]])</f>
        <v>0</v>
      </c>
      <c r="P532" s="264"/>
      <c r="Q532" s="265"/>
    </row>
    <row r="533" spans="1:17" ht="15.75" customHeight="1" x14ac:dyDescent="0.25">
      <c r="A533" s="249"/>
      <c r="B533" s="250" t="str">
        <f>IF(Table_1[[#This Row],[SISÄLLÖN NIMI]]="","",1)</f>
        <v/>
      </c>
      <c r="C533" s="251"/>
      <c r="D533" s="252" t="s">
        <v>18</v>
      </c>
      <c r="E533" s="253" t="s">
        <v>18</v>
      </c>
      <c r="F533" s="254" t="s">
        <v>18</v>
      </c>
      <c r="G533" s="253" t="s">
        <v>18</v>
      </c>
      <c r="H533" s="255" t="str">
        <f>IF(Table_1[[#This Row],[TOTEUTUSTAPA]]="b) Verkossa","Verkossa","")</f>
        <v/>
      </c>
      <c r="I533" s="256" t="str">
        <f>IF(Table_1[[#This Row],[SISÄLLÖN NIMI]]="","",1)</f>
        <v/>
      </c>
      <c r="J533" s="257"/>
      <c r="K533" s="250"/>
      <c r="L533" s="239">
        <f>Table_1[[#This Row],[Kävijämäärä a) lapset]]+Table_1[[#This Row],[Kävijämäärä b) aikuiset]]</f>
        <v>0</v>
      </c>
      <c r="M533" s="239">
        <f>IF(Table_1[[#This Row],[Kokonaiskävijämäärä]]&lt;1,0,SUM(Table_1[[#This Row],[Kävijämäärä a) lapset]]*Table_1[[#This Row],[Tapaamis-kerrat /osallistuja]]))</f>
        <v>0</v>
      </c>
      <c r="N533" s="239">
        <f>IF(Table_1[[#This Row],[Kokonaiskävijämäärä]]&lt;1,0,SUM(Table_1[[#This Row],[Kävijämäärä b) aikuiset]]*Table_1[[#This Row],[Tapaamis-kerrat /osallistuja]]))</f>
        <v>0</v>
      </c>
      <c r="O533" s="239">
        <f>IF(Table_1[[#This Row],[Kokonaiskävijämäärä]]&lt;1,0,Table_1[[#This Row],[Kokonaiskävijämäärä]]*Table_1[[#This Row],[Tapaamis-kerrat /osallistuja]])</f>
        <v>0</v>
      </c>
      <c r="P533" s="264"/>
      <c r="Q533" s="265"/>
    </row>
    <row r="534" spans="1:17" ht="15.75" customHeight="1" x14ac:dyDescent="0.25">
      <c r="A534" s="249"/>
      <c r="B534" s="250" t="str">
        <f>IF(Table_1[[#This Row],[SISÄLLÖN NIMI]]="","",1)</f>
        <v/>
      </c>
      <c r="C534" s="251"/>
      <c r="D534" s="252" t="s">
        <v>18</v>
      </c>
      <c r="E534" s="253" t="s">
        <v>18</v>
      </c>
      <c r="F534" s="254" t="s">
        <v>18</v>
      </c>
      <c r="G534" s="253" t="s">
        <v>18</v>
      </c>
      <c r="H534" s="255" t="str">
        <f>IF(Table_1[[#This Row],[TOTEUTUSTAPA]]="b) Verkossa","Verkossa","")</f>
        <v/>
      </c>
      <c r="I534" s="256" t="str">
        <f>IF(Table_1[[#This Row],[SISÄLLÖN NIMI]]="","",1)</f>
        <v/>
      </c>
      <c r="J534" s="257"/>
      <c r="K534" s="250"/>
      <c r="L534" s="239">
        <f>Table_1[[#This Row],[Kävijämäärä a) lapset]]+Table_1[[#This Row],[Kävijämäärä b) aikuiset]]</f>
        <v>0</v>
      </c>
      <c r="M534" s="239">
        <f>IF(Table_1[[#This Row],[Kokonaiskävijämäärä]]&lt;1,0,SUM(Table_1[[#This Row],[Kävijämäärä a) lapset]]*Table_1[[#This Row],[Tapaamis-kerrat /osallistuja]]))</f>
        <v>0</v>
      </c>
      <c r="N534" s="239">
        <f>IF(Table_1[[#This Row],[Kokonaiskävijämäärä]]&lt;1,0,SUM(Table_1[[#This Row],[Kävijämäärä b) aikuiset]]*Table_1[[#This Row],[Tapaamis-kerrat /osallistuja]]))</f>
        <v>0</v>
      </c>
      <c r="O534" s="239">
        <f>IF(Table_1[[#This Row],[Kokonaiskävijämäärä]]&lt;1,0,Table_1[[#This Row],[Kokonaiskävijämäärä]]*Table_1[[#This Row],[Tapaamis-kerrat /osallistuja]])</f>
        <v>0</v>
      </c>
      <c r="P534" s="264"/>
      <c r="Q534" s="265"/>
    </row>
    <row r="535" spans="1:17" ht="15.75" customHeight="1" x14ac:dyDescent="0.25">
      <c r="A535" s="249"/>
      <c r="B535" s="250" t="str">
        <f>IF(Table_1[[#This Row],[SISÄLLÖN NIMI]]="","",1)</f>
        <v/>
      </c>
      <c r="C535" s="251"/>
      <c r="D535" s="252" t="s">
        <v>18</v>
      </c>
      <c r="E535" s="253" t="s">
        <v>18</v>
      </c>
      <c r="F535" s="254" t="s">
        <v>18</v>
      </c>
      <c r="G535" s="253" t="s">
        <v>18</v>
      </c>
      <c r="H535" s="255" t="str">
        <f>IF(Table_1[[#This Row],[TOTEUTUSTAPA]]="b) Verkossa","Verkossa","")</f>
        <v/>
      </c>
      <c r="I535" s="256" t="str">
        <f>IF(Table_1[[#This Row],[SISÄLLÖN NIMI]]="","",1)</f>
        <v/>
      </c>
      <c r="J535" s="257"/>
      <c r="K535" s="250"/>
      <c r="L535" s="239">
        <f>Table_1[[#This Row],[Kävijämäärä a) lapset]]+Table_1[[#This Row],[Kävijämäärä b) aikuiset]]</f>
        <v>0</v>
      </c>
      <c r="M535" s="239">
        <f>IF(Table_1[[#This Row],[Kokonaiskävijämäärä]]&lt;1,0,SUM(Table_1[[#This Row],[Kävijämäärä a) lapset]]*Table_1[[#This Row],[Tapaamis-kerrat /osallistuja]]))</f>
        <v>0</v>
      </c>
      <c r="N535" s="239">
        <f>IF(Table_1[[#This Row],[Kokonaiskävijämäärä]]&lt;1,0,SUM(Table_1[[#This Row],[Kävijämäärä b) aikuiset]]*Table_1[[#This Row],[Tapaamis-kerrat /osallistuja]]))</f>
        <v>0</v>
      </c>
      <c r="O535" s="239">
        <f>IF(Table_1[[#This Row],[Kokonaiskävijämäärä]]&lt;1,0,Table_1[[#This Row],[Kokonaiskävijämäärä]]*Table_1[[#This Row],[Tapaamis-kerrat /osallistuja]])</f>
        <v>0</v>
      </c>
      <c r="P535" s="264"/>
      <c r="Q535" s="265"/>
    </row>
    <row r="536" spans="1:17" ht="15.75" customHeight="1" x14ac:dyDescent="0.25">
      <c r="A536" s="249"/>
      <c r="B536" s="250" t="str">
        <f>IF(Table_1[[#This Row],[SISÄLLÖN NIMI]]="","",1)</f>
        <v/>
      </c>
      <c r="C536" s="251"/>
      <c r="D536" s="252" t="s">
        <v>18</v>
      </c>
      <c r="E536" s="253" t="s">
        <v>18</v>
      </c>
      <c r="F536" s="254" t="s">
        <v>18</v>
      </c>
      <c r="G536" s="253" t="s">
        <v>18</v>
      </c>
      <c r="H536" s="255" t="str">
        <f>IF(Table_1[[#This Row],[TOTEUTUSTAPA]]="b) Verkossa","Verkossa","")</f>
        <v/>
      </c>
      <c r="I536" s="256" t="str">
        <f>IF(Table_1[[#This Row],[SISÄLLÖN NIMI]]="","",1)</f>
        <v/>
      </c>
      <c r="J536" s="257"/>
      <c r="K536" s="250"/>
      <c r="L536" s="239">
        <f>Table_1[[#This Row],[Kävijämäärä a) lapset]]+Table_1[[#This Row],[Kävijämäärä b) aikuiset]]</f>
        <v>0</v>
      </c>
      <c r="M536" s="239">
        <f>IF(Table_1[[#This Row],[Kokonaiskävijämäärä]]&lt;1,0,SUM(Table_1[[#This Row],[Kävijämäärä a) lapset]]*Table_1[[#This Row],[Tapaamis-kerrat /osallistuja]]))</f>
        <v>0</v>
      </c>
      <c r="N536" s="239">
        <f>IF(Table_1[[#This Row],[Kokonaiskävijämäärä]]&lt;1,0,SUM(Table_1[[#This Row],[Kävijämäärä b) aikuiset]]*Table_1[[#This Row],[Tapaamis-kerrat /osallistuja]]))</f>
        <v>0</v>
      </c>
      <c r="O536" s="239">
        <f>IF(Table_1[[#This Row],[Kokonaiskävijämäärä]]&lt;1,0,Table_1[[#This Row],[Kokonaiskävijämäärä]]*Table_1[[#This Row],[Tapaamis-kerrat /osallistuja]])</f>
        <v>0</v>
      </c>
      <c r="P536" s="264"/>
      <c r="Q536" s="265"/>
    </row>
    <row r="537" spans="1:17" ht="15.75" customHeight="1" x14ac:dyDescent="0.25">
      <c r="A537" s="249"/>
      <c r="B537" s="250" t="str">
        <f>IF(Table_1[[#This Row],[SISÄLLÖN NIMI]]="","",1)</f>
        <v/>
      </c>
      <c r="C537" s="251"/>
      <c r="D537" s="252" t="s">
        <v>18</v>
      </c>
      <c r="E537" s="253" t="s">
        <v>18</v>
      </c>
      <c r="F537" s="254" t="s">
        <v>18</v>
      </c>
      <c r="G537" s="253" t="s">
        <v>18</v>
      </c>
      <c r="H537" s="255" t="str">
        <f>IF(Table_1[[#This Row],[TOTEUTUSTAPA]]="b) Verkossa","Verkossa","")</f>
        <v/>
      </c>
      <c r="I537" s="256" t="str">
        <f>IF(Table_1[[#This Row],[SISÄLLÖN NIMI]]="","",1)</f>
        <v/>
      </c>
      <c r="J537" s="257"/>
      <c r="K537" s="250"/>
      <c r="L537" s="239">
        <f>Table_1[[#This Row],[Kävijämäärä a) lapset]]+Table_1[[#This Row],[Kävijämäärä b) aikuiset]]</f>
        <v>0</v>
      </c>
      <c r="M537" s="239">
        <f>IF(Table_1[[#This Row],[Kokonaiskävijämäärä]]&lt;1,0,SUM(Table_1[[#This Row],[Kävijämäärä a) lapset]]*Table_1[[#This Row],[Tapaamis-kerrat /osallistuja]]))</f>
        <v>0</v>
      </c>
      <c r="N537" s="239">
        <f>IF(Table_1[[#This Row],[Kokonaiskävijämäärä]]&lt;1,0,SUM(Table_1[[#This Row],[Kävijämäärä b) aikuiset]]*Table_1[[#This Row],[Tapaamis-kerrat /osallistuja]]))</f>
        <v>0</v>
      </c>
      <c r="O537" s="239">
        <f>IF(Table_1[[#This Row],[Kokonaiskävijämäärä]]&lt;1,0,Table_1[[#This Row],[Kokonaiskävijämäärä]]*Table_1[[#This Row],[Tapaamis-kerrat /osallistuja]])</f>
        <v>0</v>
      </c>
      <c r="P537" s="264"/>
      <c r="Q537" s="265"/>
    </row>
    <row r="538" spans="1:17" ht="15.75" customHeight="1" x14ac:dyDescent="0.25">
      <c r="A538" s="249"/>
      <c r="B538" s="250" t="str">
        <f>IF(Table_1[[#This Row],[SISÄLLÖN NIMI]]="","",1)</f>
        <v/>
      </c>
      <c r="C538" s="251"/>
      <c r="D538" s="252" t="s">
        <v>18</v>
      </c>
      <c r="E538" s="253" t="s">
        <v>18</v>
      </c>
      <c r="F538" s="254" t="s">
        <v>18</v>
      </c>
      <c r="G538" s="253" t="s">
        <v>18</v>
      </c>
      <c r="H538" s="255" t="str">
        <f>IF(Table_1[[#This Row],[TOTEUTUSTAPA]]="b) Verkossa","Verkossa","")</f>
        <v/>
      </c>
      <c r="I538" s="256" t="str">
        <f>IF(Table_1[[#This Row],[SISÄLLÖN NIMI]]="","",1)</f>
        <v/>
      </c>
      <c r="J538" s="257"/>
      <c r="K538" s="250"/>
      <c r="L538" s="239">
        <f>Table_1[[#This Row],[Kävijämäärä a) lapset]]+Table_1[[#This Row],[Kävijämäärä b) aikuiset]]</f>
        <v>0</v>
      </c>
      <c r="M538" s="239">
        <f>IF(Table_1[[#This Row],[Kokonaiskävijämäärä]]&lt;1,0,SUM(Table_1[[#This Row],[Kävijämäärä a) lapset]]*Table_1[[#This Row],[Tapaamis-kerrat /osallistuja]]))</f>
        <v>0</v>
      </c>
      <c r="N538" s="239">
        <f>IF(Table_1[[#This Row],[Kokonaiskävijämäärä]]&lt;1,0,SUM(Table_1[[#This Row],[Kävijämäärä b) aikuiset]]*Table_1[[#This Row],[Tapaamis-kerrat /osallistuja]]))</f>
        <v>0</v>
      </c>
      <c r="O538" s="239">
        <f>IF(Table_1[[#This Row],[Kokonaiskävijämäärä]]&lt;1,0,Table_1[[#This Row],[Kokonaiskävijämäärä]]*Table_1[[#This Row],[Tapaamis-kerrat /osallistuja]])</f>
        <v>0</v>
      </c>
      <c r="P538" s="264"/>
      <c r="Q538" s="265"/>
    </row>
    <row r="539" spans="1:17" ht="15.75" customHeight="1" x14ac:dyDescent="0.25">
      <c r="A539" s="249"/>
      <c r="B539" s="250" t="str">
        <f>IF(Table_1[[#This Row],[SISÄLLÖN NIMI]]="","",1)</f>
        <v/>
      </c>
      <c r="C539" s="251"/>
      <c r="D539" s="252" t="s">
        <v>18</v>
      </c>
      <c r="E539" s="253" t="s">
        <v>18</v>
      </c>
      <c r="F539" s="254" t="s">
        <v>18</v>
      </c>
      <c r="G539" s="253" t="s">
        <v>18</v>
      </c>
      <c r="H539" s="255" t="str">
        <f>IF(Table_1[[#This Row],[TOTEUTUSTAPA]]="b) Verkossa","Verkossa","")</f>
        <v/>
      </c>
      <c r="I539" s="256" t="str">
        <f>IF(Table_1[[#This Row],[SISÄLLÖN NIMI]]="","",1)</f>
        <v/>
      </c>
      <c r="J539" s="257"/>
      <c r="K539" s="250"/>
      <c r="L539" s="239">
        <f>Table_1[[#This Row],[Kävijämäärä a) lapset]]+Table_1[[#This Row],[Kävijämäärä b) aikuiset]]</f>
        <v>0</v>
      </c>
      <c r="M539" s="239">
        <f>IF(Table_1[[#This Row],[Kokonaiskävijämäärä]]&lt;1,0,SUM(Table_1[[#This Row],[Kävijämäärä a) lapset]]*Table_1[[#This Row],[Tapaamis-kerrat /osallistuja]]))</f>
        <v>0</v>
      </c>
      <c r="N539" s="239">
        <f>IF(Table_1[[#This Row],[Kokonaiskävijämäärä]]&lt;1,0,SUM(Table_1[[#This Row],[Kävijämäärä b) aikuiset]]*Table_1[[#This Row],[Tapaamis-kerrat /osallistuja]]))</f>
        <v>0</v>
      </c>
      <c r="O539" s="239">
        <f>IF(Table_1[[#This Row],[Kokonaiskävijämäärä]]&lt;1,0,Table_1[[#This Row],[Kokonaiskävijämäärä]]*Table_1[[#This Row],[Tapaamis-kerrat /osallistuja]])</f>
        <v>0</v>
      </c>
      <c r="P539" s="264"/>
      <c r="Q539" s="265"/>
    </row>
    <row r="540" spans="1:17" ht="15.75" customHeight="1" x14ac:dyDescent="0.25">
      <c r="A540" s="249"/>
      <c r="B540" s="250" t="str">
        <f>IF(Table_1[[#This Row],[SISÄLLÖN NIMI]]="","",1)</f>
        <v/>
      </c>
      <c r="C540" s="251"/>
      <c r="D540" s="252" t="s">
        <v>18</v>
      </c>
      <c r="E540" s="253" t="s">
        <v>18</v>
      </c>
      <c r="F540" s="254" t="s">
        <v>18</v>
      </c>
      <c r="G540" s="253" t="s">
        <v>18</v>
      </c>
      <c r="H540" s="255" t="str">
        <f>IF(Table_1[[#This Row],[TOTEUTUSTAPA]]="b) Verkossa","Verkossa","")</f>
        <v/>
      </c>
      <c r="I540" s="256" t="str">
        <f>IF(Table_1[[#This Row],[SISÄLLÖN NIMI]]="","",1)</f>
        <v/>
      </c>
      <c r="J540" s="257"/>
      <c r="K540" s="250"/>
      <c r="L540" s="239">
        <f>Table_1[[#This Row],[Kävijämäärä a) lapset]]+Table_1[[#This Row],[Kävijämäärä b) aikuiset]]</f>
        <v>0</v>
      </c>
      <c r="M540" s="239">
        <f>IF(Table_1[[#This Row],[Kokonaiskävijämäärä]]&lt;1,0,SUM(Table_1[[#This Row],[Kävijämäärä a) lapset]]*Table_1[[#This Row],[Tapaamis-kerrat /osallistuja]]))</f>
        <v>0</v>
      </c>
      <c r="N540" s="239">
        <f>IF(Table_1[[#This Row],[Kokonaiskävijämäärä]]&lt;1,0,SUM(Table_1[[#This Row],[Kävijämäärä b) aikuiset]]*Table_1[[#This Row],[Tapaamis-kerrat /osallistuja]]))</f>
        <v>0</v>
      </c>
      <c r="O540" s="239">
        <f>IF(Table_1[[#This Row],[Kokonaiskävijämäärä]]&lt;1,0,Table_1[[#This Row],[Kokonaiskävijämäärä]]*Table_1[[#This Row],[Tapaamis-kerrat /osallistuja]])</f>
        <v>0</v>
      </c>
      <c r="P540" s="264"/>
      <c r="Q540" s="265"/>
    </row>
    <row r="541" spans="1:17" ht="15.75" customHeight="1" x14ac:dyDescent="0.25">
      <c r="A541" s="249"/>
      <c r="B541" s="250" t="str">
        <f>IF(Table_1[[#This Row],[SISÄLLÖN NIMI]]="","",1)</f>
        <v/>
      </c>
      <c r="C541" s="251"/>
      <c r="D541" s="252" t="s">
        <v>18</v>
      </c>
      <c r="E541" s="253" t="s">
        <v>18</v>
      </c>
      <c r="F541" s="254" t="s">
        <v>18</v>
      </c>
      <c r="G541" s="253" t="s">
        <v>18</v>
      </c>
      <c r="H541" s="255" t="str">
        <f>IF(Table_1[[#This Row],[TOTEUTUSTAPA]]="b) Verkossa","Verkossa","")</f>
        <v/>
      </c>
      <c r="I541" s="256" t="str">
        <f>IF(Table_1[[#This Row],[SISÄLLÖN NIMI]]="","",1)</f>
        <v/>
      </c>
      <c r="J541" s="257"/>
      <c r="K541" s="250"/>
      <c r="L541" s="239">
        <f>Table_1[[#This Row],[Kävijämäärä a) lapset]]+Table_1[[#This Row],[Kävijämäärä b) aikuiset]]</f>
        <v>0</v>
      </c>
      <c r="M541" s="239">
        <f>IF(Table_1[[#This Row],[Kokonaiskävijämäärä]]&lt;1,0,SUM(Table_1[[#This Row],[Kävijämäärä a) lapset]]*Table_1[[#This Row],[Tapaamis-kerrat /osallistuja]]))</f>
        <v>0</v>
      </c>
      <c r="N541" s="239">
        <f>IF(Table_1[[#This Row],[Kokonaiskävijämäärä]]&lt;1,0,SUM(Table_1[[#This Row],[Kävijämäärä b) aikuiset]]*Table_1[[#This Row],[Tapaamis-kerrat /osallistuja]]))</f>
        <v>0</v>
      </c>
      <c r="O541" s="239">
        <f>IF(Table_1[[#This Row],[Kokonaiskävijämäärä]]&lt;1,0,Table_1[[#This Row],[Kokonaiskävijämäärä]]*Table_1[[#This Row],[Tapaamis-kerrat /osallistuja]])</f>
        <v>0</v>
      </c>
      <c r="P541" s="264"/>
      <c r="Q541" s="265"/>
    </row>
    <row r="542" spans="1:17" ht="15.75" customHeight="1" x14ac:dyDescent="0.25">
      <c r="A542" s="249"/>
      <c r="B542" s="250" t="str">
        <f>IF(Table_1[[#This Row],[SISÄLLÖN NIMI]]="","",1)</f>
        <v/>
      </c>
      <c r="C542" s="251"/>
      <c r="D542" s="252" t="s">
        <v>18</v>
      </c>
      <c r="E542" s="253" t="s">
        <v>18</v>
      </c>
      <c r="F542" s="254" t="s">
        <v>18</v>
      </c>
      <c r="G542" s="253" t="s">
        <v>18</v>
      </c>
      <c r="H542" s="255" t="str">
        <f>IF(Table_1[[#This Row],[TOTEUTUSTAPA]]="b) Verkossa","Verkossa","")</f>
        <v/>
      </c>
      <c r="I542" s="256" t="str">
        <f>IF(Table_1[[#This Row],[SISÄLLÖN NIMI]]="","",1)</f>
        <v/>
      </c>
      <c r="J542" s="257"/>
      <c r="K542" s="250"/>
      <c r="L542" s="239">
        <f>Table_1[[#This Row],[Kävijämäärä a) lapset]]+Table_1[[#This Row],[Kävijämäärä b) aikuiset]]</f>
        <v>0</v>
      </c>
      <c r="M542" s="239">
        <f>IF(Table_1[[#This Row],[Kokonaiskävijämäärä]]&lt;1,0,SUM(Table_1[[#This Row],[Kävijämäärä a) lapset]]*Table_1[[#This Row],[Tapaamis-kerrat /osallistuja]]))</f>
        <v>0</v>
      </c>
      <c r="N542" s="239">
        <f>IF(Table_1[[#This Row],[Kokonaiskävijämäärä]]&lt;1,0,SUM(Table_1[[#This Row],[Kävijämäärä b) aikuiset]]*Table_1[[#This Row],[Tapaamis-kerrat /osallistuja]]))</f>
        <v>0</v>
      </c>
      <c r="O542" s="239">
        <f>IF(Table_1[[#This Row],[Kokonaiskävijämäärä]]&lt;1,0,Table_1[[#This Row],[Kokonaiskävijämäärä]]*Table_1[[#This Row],[Tapaamis-kerrat /osallistuja]])</f>
        <v>0</v>
      </c>
      <c r="P542" s="264"/>
      <c r="Q542" s="265"/>
    </row>
    <row r="543" spans="1:17" ht="15.75" customHeight="1" x14ac:dyDescent="0.25">
      <c r="A543" s="249"/>
      <c r="B543" s="250" t="str">
        <f>IF(Table_1[[#This Row],[SISÄLLÖN NIMI]]="","",1)</f>
        <v/>
      </c>
      <c r="C543" s="251"/>
      <c r="D543" s="252" t="s">
        <v>18</v>
      </c>
      <c r="E543" s="253" t="s">
        <v>18</v>
      </c>
      <c r="F543" s="254" t="s">
        <v>18</v>
      </c>
      <c r="G543" s="253" t="s">
        <v>18</v>
      </c>
      <c r="H543" s="255" t="str">
        <f>IF(Table_1[[#This Row],[TOTEUTUSTAPA]]="b) Verkossa","Verkossa","")</f>
        <v/>
      </c>
      <c r="I543" s="256" t="str">
        <f>IF(Table_1[[#This Row],[SISÄLLÖN NIMI]]="","",1)</f>
        <v/>
      </c>
      <c r="J543" s="257"/>
      <c r="K543" s="250"/>
      <c r="L543" s="239">
        <f>Table_1[[#This Row],[Kävijämäärä a) lapset]]+Table_1[[#This Row],[Kävijämäärä b) aikuiset]]</f>
        <v>0</v>
      </c>
      <c r="M543" s="239">
        <f>IF(Table_1[[#This Row],[Kokonaiskävijämäärä]]&lt;1,0,SUM(Table_1[[#This Row],[Kävijämäärä a) lapset]]*Table_1[[#This Row],[Tapaamis-kerrat /osallistuja]]))</f>
        <v>0</v>
      </c>
      <c r="N543" s="239">
        <f>IF(Table_1[[#This Row],[Kokonaiskävijämäärä]]&lt;1,0,SUM(Table_1[[#This Row],[Kävijämäärä b) aikuiset]]*Table_1[[#This Row],[Tapaamis-kerrat /osallistuja]]))</f>
        <v>0</v>
      </c>
      <c r="O543" s="239">
        <f>IF(Table_1[[#This Row],[Kokonaiskävijämäärä]]&lt;1,0,Table_1[[#This Row],[Kokonaiskävijämäärä]]*Table_1[[#This Row],[Tapaamis-kerrat /osallistuja]])</f>
        <v>0</v>
      </c>
      <c r="P543" s="264"/>
      <c r="Q543" s="265"/>
    </row>
    <row r="544" spans="1:17" ht="15.75" customHeight="1" x14ac:dyDescent="0.25">
      <c r="A544" s="249"/>
      <c r="B544" s="250" t="str">
        <f>IF(Table_1[[#This Row],[SISÄLLÖN NIMI]]="","",1)</f>
        <v/>
      </c>
      <c r="C544" s="251"/>
      <c r="D544" s="252" t="s">
        <v>18</v>
      </c>
      <c r="E544" s="253" t="s">
        <v>18</v>
      </c>
      <c r="F544" s="254" t="s">
        <v>18</v>
      </c>
      <c r="G544" s="253" t="s">
        <v>18</v>
      </c>
      <c r="H544" s="255" t="str">
        <f>IF(Table_1[[#This Row],[TOTEUTUSTAPA]]="b) Verkossa","Verkossa","")</f>
        <v/>
      </c>
      <c r="I544" s="256" t="str">
        <f>IF(Table_1[[#This Row],[SISÄLLÖN NIMI]]="","",1)</f>
        <v/>
      </c>
      <c r="J544" s="257"/>
      <c r="K544" s="250"/>
      <c r="L544" s="239">
        <f>Table_1[[#This Row],[Kävijämäärä a) lapset]]+Table_1[[#This Row],[Kävijämäärä b) aikuiset]]</f>
        <v>0</v>
      </c>
      <c r="M544" s="239">
        <f>IF(Table_1[[#This Row],[Kokonaiskävijämäärä]]&lt;1,0,SUM(Table_1[[#This Row],[Kävijämäärä a) lapset]]*Table_1[[#This Row],[Tapaamis-kerrat /osallistuja]]))</f>
        <v>0</v>
      </c>
      <c r="N544" s="239">
        <f>IF(Table_1[[#This Row],[Kokonaiskävijämäärä]]&lt;1,0,SUM(Table_1[[#This Row],[Kävijämäärä b) aikuiset]]*Table_1[[#This Row],[Tapaamis-kerrat /osallistuja]]))</f>
        <v>0</v>
      </c>
      <c r="O544" s="239">
        <f>IF(Table_1[[#This Row],[Kokonaiskävijämäärä]]&lt;1,0,Table_1[[#This Row],[Kokonaiskävijämäärä]]*Table_1[[#This Row],[Tapaamis-kerrat /osallistuja]])</f>
        <v>0</v>
      </c>
      <c r="P544" s="264"/>
      <c r="Q544" s="265"/>
    </row>
    <row r="545" spans="1:17" ht="15.75" customHeight="1" x14ac:dyDescent="0.25">
      <c r="A545" s="249"/>
      <c r="B545" s="250" t="str">
        <f>IF(Table_1[[#This Row],[SISÄLLÖN NIMI]]="","",1)</f>
        <v/>
      </c>
      <c r="C545" s="251"/>
      <c r="D545" s="252" t="s">
        <v>18</v>
      </c>
      <c r="E545" s="253" t="s">
        <v>18</v>
      </c>
      <c r="F545" s="254" t="s">
        <v>18</v>
      </c>
      <c r="G545" s="253" t="s">
        <v>18</v>
      </c>
      <c r="H545" s="255" t="str">
        <f>IF(Table_1[[#This Row],[TOTEUTUSTAPA]]="b) Verkossa","Verkossa","")</f>
        <v/>
      </c>
      <c r="I545" s="256" t="str">
        <f>IF(Table_1[[#This Row],[SISÄLLÖN NIMI]]="","",1)</f>
        <v/>
      </c>
      <c r="J545" s="257"/>
      <c r="K545" s="250"/>
      <c r="L545" s="239">
        <f>Table_1[[#This Row],[Kävijämäärä a) lapset]]+Table_1[[#This Row],[Kävijämäärä b) aikuiset]]</f>
        <v>0</v>
      </c>
      <c r="M545" s="239">
        <f>IF(Table_1[[#This Row],[Kokonaiskävijämäärä]]&lt;1,0,SUM(Table_1[[#This Row],[Kävijämäärä a) lapset]]*Table_1[[#This Row],[Tapaamis-kerrat /osallistuja]]))</f>
        <v>0</v>
      </c>
      <c r="N545" s="239">
        <f>IF(Table_1[[#This Row],[Kokonaiskävijämäärä]]&lt;1,0,SUM(Table_1[[#This Row],[Kävijämäärä b) aikuiset]]*Table_1[[#This Row],[Tapaamis-kerrat /osallistuja]]))</f>
        <v>0</v>
      </c>
      <c r="O545" s="239">
        <f>IF(Table_1[[#This Row],[Kokonaiskävijämäärä]]&lt;1,0,Table_1[[#This Row],[Kokonaiskävijämäärä]]*Table_1[[#This Row],[Tapaamis-kerrat /osallistuja]])</f>
        <v>0</v>
      </c>
      <c r="P545" s="264"/>
      <c r="Q545" s="265"/>
    </row>
    <row r="546" spans="1:17" ht="15.75" customHeight="1" x14ac:dyDescent="0.25">
      <c r="A546" s="249"/>
      <c r="B546" s="250" t="str">
        <f>IF(Table_1[[#This Row],[SISÄLLÖN NIMI]]="","",1)</f>
        <v/>
      </c>
      <c r="C546" s="251"/>
      <c r="D546" s="252" t="s">
        <v>18</v>
      </c>
      <c r="E546" s="253" t="s">
        <v>18</v>
      </c>
      <c r="F546" s="254" t="s">
        <v>18</v>
      </c>
      <c r="G546" s="253" t="s">
        <v>18</v>
      </c>
      <c r="H546" s="255" t="str">
        <f>IF(Table_1[[#This Row],[TOTEUTUSTAPA]]="b) Verkossa","Verkossa","")</f>
        <v/>
      </c>
      <c r="I546" s="256" t="str">
        <f>IF(Table_1[[#This Row],[SISÄLLÖN NIMI]]="","",1)</f>
        <v/>
      </c>
      <c r="J546" s="257"/>
      <c r="K546" s="250"/>
      <c r="L546" s="239">
        <f>Table_1[[#This Row],[Kävijämäärä a) lapset]]+Table_1[[#This Row],[Kävijämäärä b) aikuiset]]</f>
        <v>0</v>
      </c>
      <c r="M546" s="239">
        <f>IF(Table_1[[#This Row],[Kokonaiskävijämäärä]]&lt;1,0,SUM(Table_1[[#This Row],[Kävijämäärä a) lapset]]*Table_1[[#This Row],[Tapaamis-kerrat /osallistuja]]))</f>
        <v>0</v>
      </c>
      <c r="N546" s="239">
        <f>IF(Table_1[[#This Row],[Kokonaiskävijämäärä]]&lt;1,0,SUM(Table_1[[#This Row],[Kävijämäärä b) aikuiset]]*Table_1[[#This Row],[Tapaamis-kerrat /osallistuja]]))</f>
        <v>0</v>
      </c>
      <c r="O546" s="239">
        <f>IF(Table_1[[#This Row],[Kokonaiskävijämäärä]]&lt;1,0,Table_1[[#This Row],[Kokonaiskävijämäärä]]*Table_1[[#This Row],[Tapaamis-kerrat /osallistuja]])</f>
        <v>0</v>
      </c>
      <c r="P546" s="264"/>
      <c r="Q546" s="265"/>
    </row>
    <row r="547" spans="1:17" ht="15.75" customHeight="1" x14ac:dyDescent="0.25">
      <c r="A547" s="249"/>
      <c r="B547" s="250" t="str">
        <f>IF(Table_1[[#This Row],[SISÄLLÖN NIMI]]="","",1)</f>
        <v/>
      </c>
      <c r="C547" s="251"/>
      <c r="D547" s="252" t="s">
        <v>18</v>
      </c>
      <c r="E547" s="253" t="s">
        <v>18</v>
      </c>
      <c r="F547" s="254" t="s">
        <v>18</v>
      </c>
      <c r="G547" s="253" t="s">
        <v>18</v>
      </c>
      <c r="H547" s="255" t="str">
        <f>IF(Table_1[[#This Row],[TOTEUTUSTAPA]]="b) Verkossa","Verkossa","")</f>
        <v/>
      </c>
      <c r="I547" s="256" t="str">
        <f>IF(Table_1[[#This Row],[SISÄLLÖN NIMI]]="","",1)</f>
        <v/>
      </c>
      <c r="J547" s="257"/>
      <c r="K547" s="250"/>
      <c r="L547" s="239">
        <f>Table_1[[#This Row],[Kävijämäärä a) lapset]]+Table_1[[#This Row],[Kävijämäärä b) aikuiset]]</f>
        <v>0</v>
      </c>
      <c r="M547" s="239">
        <f>IF(Table_1[[#This Row],[Kokonaiskävijämäärä]]&lt;1,0,SUM(Table_1[[#This Row],[Kävijämäärä a) lapset]]*Table_1[[#This Row],[Tapaamis-kerrat /osallistuja]]))</f>
        <v>0</v>
      </c>
      <c r="N547" s="239">
        <f>IF(Table_1[[#This Row],[Kokonaiskävijämäärä]]&lt;1,0,SUM(Table_1[[#This Row],[Kävijämäärä b) aikuiset]]*Table_1[[#This Row],[Tapaamis-kerrat /osallistuja]]))</f>
        <v>0</v>
      </c>
      <c r="O547" s="239">
        <f>IF(Table_1[[#This Row],[Kokonaiskävijämäärä]]&lt;1,0,Table_1[[#This Row],[Kokonaiskävijämäärä]]*Table_1[[#This Row],[Tapaamis-kerrat /osallistuja]])</f>
        <v>0</v>
      </c>
      <c r="P547" s="264"/>
      <c r="Q547" s="265"/>
    </row>
    <row r="548" spans="1:17" ht="15.75" customHeight="1" x14ac:dyDescent="0.25">
      <c r="A548" s="249"/>
      <c r="B548" s="250" t="str">
        <f>IF(Table_1[[#This Row],[SISÄLLÖN NIMI]]="","",1)</f>
        <v/>
      </c>
      <c r="C548" s="251"/>
      <c r="D548" s="252" t="s">
        <v>18</v>
      </c>
      <c r="E548" s="253" t="s">
        <v>18</v>
      </c>
      <c r="F548" s="254" t="s">
        <v>18</v>
      </c>
      <c r="G548" s="253" t="s">
        <v>18</v>
      </c>
      <c r="H548" s="255" t="str">
        <f>IF(Table_1[[#This Row],[TOTEUTUSTAPA]]="b) Verkossa","Verkossa","")</f>
        <v/>
      </c>
      <c r="I548" s="256" t="str">
        <f>IF(Table_1[[#This Row],[SISÄLLÖN NIMI]]="","",1)</f>
        <v/>
      </c>
      <c r="J548" s="257"/>
      <c r="K548" s="250"/>
      <c r="L548" s="239">
        <f>Table_1[[#This Row],[Kävijämäärä a) lapset]]+Table_1[[#This Row],[Kävijämäärä b) aikuiset]]</f>
        <v>0</v>
      </c>
      <c r="M548" s="239">
        <f>IF(Table_1[[#This Row],[Kokonaiskävijämäärä]]&lt;1,0,SUM(Table_1[[#This Row],[Kävijämäärä a) lapset]]*Table_1[[#This Row],[Tapaamis-kerrat /osallistuja]]))</f>
        <v>0</v>
      </c>
      <c r="N548" s="239">
        <f>IF(Table_1[[#This Row],[Kokonaiskävijämäärä]]&lt;1,0,SUM(Table_1[[#This Row],[Kävijämäärä b) aikuiset]]*Table_1[[#This Row],[Tapaamis-kerrat /osallistuja]]))</f>
        <v>0</v>
      </c>
      <c r="O548" s="239">
        <f>IF(Table_1[[#This Row],[Kokonaiskävijämäärä]]&lt;1,0,Table_1[[#This Row],[Kokonaiskävijämäärä]]*Table_1[[#This Row],[Tapaamis-kerrat /osallistuja]])</f>
        <v>0</v>
      </c>
      <c r="P548" s="264"/>
      <c r="Q548" s="265"/>
    </row>
    <row r="549" spans="1:17" ht="15.75" customHeight="1" x14ac:dyDescent="0.25">
      <c r="A549" s="249"/>
      <c r="B549" s="250" t="str">
        <f>IF(Table_1[[#This Row],[SISÄLLÖN NIMI]]="","",1)</f>
        <v/>
      </c>
      <c r="C549" s="251"/>
      <c r="D549" s="252" t="s">
        <v>18</v>
      </c>
      <c r="E549" s="253" t="s">
        <v>18</v>
      </c>
      <c r="F549" s="254" t="s">
        <v>18</v>
      </c>
      <c r="G549" s="253" t="s">
        <v>18</v>
      </c>
      <c r="H549" s="255" t="str">
        <f>IF(Table_1[[#This Row],[TOTEUTUSTAPA]]="b) Verkossa","Verkossa","")</f>
        <v/>
      </c>
      <c r="I549" s="256" t="str">
        <f>IF(Table_1[[#This Row],[SISÄLLÖN NIMI]]="","",1)</f>
        <v/>
      </c>
      <c r="J549" s="257"/>
      <c r="K549" s="250"/>
      <c r="L549" s="239">
        <f>Table_1[[#This Row],[Kävijämäärä a) lapset]]+Table_1[[#This Row],[Kävijämäärä b) aikuiset]]</f>
        <v>0</v>
      </c>
      <c r="M549" s="239">
        <f>IF(Table_1[[#This Row],[Kokonaiskävijämäärä]]&lt;1,0,SUM(Table_1[[#This Row],[Kävijämäärä a) lapset]]*Table_1[[#This Row],[Tapaamis-kerrat /osallistuja]]))</f>
        <v>0</v>
      </c>
      <c r="N549" s="239">
        <f>IF(Table_1[[#This Row],[Kokonaiskävijämäärä]]&lt;1,0,SUM(Table_1[[#This Row],[Kävijämäärä b) aikuiset]]*Table_1[[#This Row],[Tapaamis-kerrat /osallistuja]]))</f>
        <v>0</v>
      </c>
      <c r="O549" s="239">
        <f>IF(Table_1[[#This Row],[Kokonaiskävijämäärä]]&lt;1,0,Table_1[[#This Row],[Kokonaiskävijämäärä]]*Table_1[[#This Row],[Tapaamis-kerrat /osallistuja]])</f>
        <v>0</v>
      </c>
      <c r="P549" s="264"/>
      <c r="Q549" s="265"/>
    </row>
    <row r="550" spans="1:17" ht="15.75" customHeight="1" x14ac:dyDescent="0.25">
      <c r="A550" s="249"/>
      <c r="B550" s="250" t="str">
        <f>IF(Table_1[[#This Row],[SISÄLLÖN NIMI]]="","",1)</f>
        <v/>
      </c>
      <c r="C550" s="251"/>
      <c r="D550" s="252" t="s">
        <v>18</v>
      </c>
      <c r="E550" s="253" t="s">
        <v>18</v>
      </c>
      <c r="F550" s="254" t="s">
        <v>18</v>
      </c>
      <c r="G550" s="253" t="s">
        <v>18</v>
      </c>
      <c r="H550" s="255" t="str">
        <f>IF(Table_1[[#This Row],[TOTEUTUSTAPA]]="b) Verkossa","Verkossa","")</f>
        <v/>
      </c>
      <c r="I550" s="256" t="str">
        <f>IF(Table_1[[#This Row],[SISÄLLÖN NIMI]]="","",1)</f>
        <v/>
      </c>
      <c r="J550" s="257"/>
      <c r="K550" s="250"/>
      <c r="L550" s="239">
        <f>Table_1[[#This Row],[Kävijämäärä a) lapset]]+Table_1[[#This Row],[Kävijämäärä b) aikuiset]]</f>
        <v>0</v>
      </c>
      <c r="M550" s="239">
        <f>IF(Table_1[[#This Row],[Kokonaiskävijämäärä]]&lt;1,0,SUM(Table_1[[#This Row],[Kävijämäärä a) lapset]]*Table_1[[#This Row],[Tapaamis-kerrat /osallistuja]]))</f>
        <v>0</v>
      </c>
      <c r="N550" s="239">
        <f>IF(Table_1[[#This Row],[Kokonaiskävijämäärä]]&lt;1,0,SUM(Table_1[[#This Row],[Kävijämäärä b) aikuiset]]*Table_1[[#This Row],[Tapaamis-kerrat /osallistuja]]))</f>
        <v>0</v>
      </c>
      <c r="O550" s="239">
        <f>IF(Table_1[[#This Row],[Kokonaiskävijämäärä]]&lt;1,0,Table_1[[#This Row],[Kokonaiskävijämäärä]]*Table_1[[#This Row],[Tapaamis-kerrat /osallistuja]])</f>
        <v>0</v>
      </c>
      <c r="P550" s="264"/>
      <c r="Q550" s="265"/>
    </row>
    <row r="551" spans="1:17" ht="15.75" customHeight="1" x14ac:dyDescent="0.25">
      <c r="A551" s="249"/>
      <c r="B551" s="250" t="str">
        <f>IF(Table_1[[#This Row],[SISÄLLÖN NIMI]]="","",1)</f>
        <v/>
      </c>
      <c r="C551" s="251"/>
      <c r="D551" s="252" t="s">
        <v>18</v>
      </c>
      <c r="E551" s="253" t="s">
        <v>18</v>
      </c>
      <c r="F551" s="254" t="s">
        <v>18</v>
      </c>
      <c r="G551" s="253" t="s">
        <v>18</v>
      </c>
      <c r="H551" s="255" t="str">
        <f>IF(Table_1[[#This Row],[TOTEUTUSTAPA]]="b) Verkossa","Verkossa","")</f>
        <v/>
      </c>
      <c r="I551" s="256" t="str">
        <f>IF(Table_1[[#This Row],[SISÄLLÖN NIMI]]="","",1)</f>
        <v/>
      </c>
      <c r="J551" s="257"/>
      <c r="K551" s="250"/>
      <c r="L551" s="239">
        <f>Table_1[[#This Row],[Kävijämäärä a) lapset]]+Table_1[[#This Row],[Kävijämäärä b) aikuiset]]</f>
        <v>0</v>
      </c>
      <c r="M551" s="239">
        <f>IF(Table_1[[#This Row],[Kokonaiskävijämäärä]]&lt;1,0,SUM(Table_1[[#This Row],[Kävijämäärä a) lapset]]*Table_1[[#This Row],[Tapaamis-kerrat /osallistuja]]))</f>
        <v>0</v>
      </c>
      <c r="N551" s="239">
        <f>IF(Table_1[[#This Row],[Kokonaiskävijämäärä]]&lt;1,0,SUM(Table_1[[#This Row],[Kävijämäärä b) aikuiset]]*Table_1[[#This Row],[Tapaamis-kerrat /osallistuja]]))</f>
        <v>0</v>
      </c>
      <c r="O551" s="239">
        <f>IF(Table_1[[#This Row],[Kokonaiskävijämäärä]]&lt;1,0,Table_1[[#This Row],[Kokonaiskävijämäärä]]*Table_1[[#This Row],[Tapaamis-kerrat /osallistuja]])</f>
        <v>0</v>
      </c>
      <c r="P551" s="264"/>
      <c r="Q551" s="265"/>
    </row>
    <row r="552" spans="1:17" ht="15.75" customHeight="1" x14ac:dyDescent="0.25">
      <c r="A552" s="249"/>
      <c r="B552" s="250" t="str">
        <f>IF(Table_1[[#This Row],[SISÄLLÖN NIMI]]="","",1)</f>
        <v/>
      </c>
      <c r="C552" s="251"/>
      <c r="D552" s="252" t="s">
        <v>18</v>
      </c>
      <c r="E552" s="253" t="s">
        <v>18</v>
      </c>
      <c r="F552" s="254" t="s">
        <v>18</v>
      </c>
      <c r="G552" s="253" t="s">
        <v>18</v>
      </c>
      <c r="H552" s="255" t="str">
        <f>IF(Table_1[[#This Row],[TOTEUTUSTAPA]]="b) Verkossa","Verkossa","")</f>
        <v/>
      </c>
      <c r="I552" s="256" t="str">
        <f>IF(Table_1[[#This Row],[SISÄLLÖN NIMI]]="","",1)</f>
        <v/>
      </c>
      <c r="J552" s="257"/>
      <c r="K552" s="250"/>
      <c r="L552" s="239">
        <f>Table_1[[#This Row],[Kävijämäärä a) lapset]]+Table_1[[#This Row],[Kävijämäärä b) aikuiset]]</f>
        <v>0</v>
      </c>
      <c r="M552" s="239">
        <f>IF(Table_1[[#This Row],[Kokonaiskävijämäärä]]&lt;1,0,SUM(Table_1[[#This Row],[Kävijämäärä a) lapset]]*Table_1[[#This Row],[Tapaamis-kerrat /osallistuja]]))</f>
        <v>0</v>
      </c>
      <c r="N552" s="239">
        <f>IF(Table_1[[#This Row],[Kokonaiskävijämäärä]]&lt;1,0,SUM(Table_1[[#This Row],[Kävijämäärä b) aikuiset]]*Table_1[[#This Row],[Tapaamis-kerrat /osallistuja]]))</f>
        <v>0</v>
      </c>
      <c r="O552" s="239">
        <f>IF(Table_1[[#This Row],[Kokonaiskävijämäärä]]&lt;1,0,Table_1[[#This Row],[Kokonaiskävijämäärä]]*Table_1[[#This Row],[Tapaamis-kerrat /osallistuja]])</f>
        <v>0</v>
      </c>
      <c r="P552" s="264"/>
      <c r="Q552" s="265"/>
    </row>
    <row r="553" spans="1:17" ht="15.75" customHeight="1" x14ac:dyDescent="0.25">
      <c r="A553" s="249"/>
      <c r="B553" s="250" t="str">
        <f>IF(Table_1[[#This Row],[SISÄLLÖN NIMI]]="","",1)</f>
        <v/>
      </c>
      <c r="C553" s="251"/>
      <c r="D553" s="252" t="s">
        <v>18</v>
      </c>
      <c r="E553" s="253" t="s">
        <v>18</v>
      </c>
      <c r="F553" s="254" t="s">
        <v>18</v>
      </c>
      <c r="G553" s="253" t="s">
        <v>18</v>
      </c>
      <c r="H553" s="255" t="str">
        <f>IF(Table_1[[#This Row],[TOTEUTUSTAPA]]="b) Verkossa","Verkossa","")</f>
        <v/>
      </c>
      <c r="I553" s="256" t="str">
        <f>IF(Table_1[[#This Row],[SISÄLLÖN NIMI]]="","",1)</f>
        <v/>
      </c>
      <c r="J553" s="257"/>
      <c r="K553" s="250"/>
      <c r="L553" s="239">
        <f>Table_1[[#This Row],[Kävijämäärä a) lapset]]+Table_1[[#This Row],[Kävijämäärä b) aikuiset]]</f>
        <v>0</v>
      </c>
      <c r="M553" s="239">
        <f>IF(Table_1[[#This Row],[Kokonaiskävijämäärä]]&lt;1,0,SUM(Table_1[[#This Row],[Kävijämäärä a) lapset]]*Table_1[[#This Row],[Tapaamis-kerrat /osallistuja]]))</f>
        <v>0</v>
      </c>
      <c r="N553" s="239">
        <f>IF(Table_1[[#This Row],[Kokonaiskävijämäärä]]&lt;1,0,SUM(Table_1[[#This Row],[Kävijämäärä b) aikuiset]]*Table_1[[#This Row],[Tapaamis-kerrat /osallistuja]]))</f>
        <v>0</v>
      </c>
      <c r="O553" s="239">
        <f>IF(Table_1[[#This Row],[Kokonaiskävijämäärä]]&lt;1,0,Table_1[[#This Row],[Kokonaiskävijämäärä]]*Table_1[[#This Row],[Tapaamis-kerrat /osallistuja]])</f>
        <v>0</v>
      </c>
      <c r="P553" s="264"/>
      <c r="Q553" s="265"/>
    </row>
    <row r="554" spans="1:17" ht="15.75" customHeight="1" x14ac:dyDescent="0.25">
      <c r="A554" s="249"/>
      <c r="B554" s="250" t="str">
        <f>IF(Table_1[[#This Row],[SISÄLLÖN NIMI]]="","",1)</f>
        <v/>
      </c>
      <c r="C554" s="251"/>
      <c r="D554" s="252" t="s">
        <v>18</v>
      </c>
      <c r="E554" s="253" t="s">
        <v>18</v>
      </c>
      <c r="F554" s="254" t="s">
        <v>18</v>
      </c>
      <c r="G554" s="253" t="s">
        <v>18</v>
      </c>
      <c r="H554" s="255" t="str">
        <f>IF(Table_1[[#This Row],[TOTEUTUSTAPA]]="b) Verkossa","Verkossa","")</f>
        <v/>
      </c>
      <c r="I554" s="256" t="str">
        <f>IF(Table_1[[#This Row],[SISÄLLÖN NIMI]]="","",1)</f>
        <v/>
      </c>
      <c r="J554" s="257"/>
      <c r="K554" s="250"/>
      <c r="L554" s="239">
        <f>Table_1[[#This Row],[Kävijämäärä a) lapset]]+Table_1[[#This Row],[Kävijämäärä b) aikuiset]]</f>
        <v>0</v>
      </c>
      <c r="M554" s="239">
        <f>IF(Table_1[[#This Row],[Kokonaiskävijämäärä]]&lt;1,0,SUM(Table_1[[#This Row],[Kävijämäärä a) lapset]]*Table_1[[#This Row],[Tapaamis-kerrat /osallistuja]]))</f>
        <v>0</v>
      </c>
      <c r="N554" s="239">
        <f>IF(Table_1[[#This Row],[Kokonaiskävijämäärä]]&lt;1,0,SUM(Table_1[[#This Row],[Kävijämäärä b) aikuiset]]*Table_1[[#This Row],[Tapaamis-kerrat /osallistuja]]))</f>
        <v>0</v>
      </c>
      <c r="O554" s="239">
        <f>IF(Table_1[[#This Row],[Kokonaiskävijämäärä]]&lt;1,0,Table_1[[#This Row],[Kokonaiskävijämäärä]]*Table_1[[#This Row],[Tapaamis-kerrat /osallistuja]])</f>
        <v>0</v>
      </c>
      <c r="P554" s="264"/>
      <c r="Q554" s="265"/>
    </row>
    <row r="555" spans="1:17" ht="15.75" customHeight="1" x14ac:dyDescent="0.25">
      <c r="A555" s="249"/>
      <c r="B555" s="250" t="str">
        <f>IF(Table_1[[#This Row],[SISÄLLÖN NIMI]]="","",1)</f>
        <v/>
      </c>
      <c r="C555" s="251"/>
      <c r="D555" s="252" t="s">
        <v>18</v>
      </c>
      <c r="E555" s="253" t="s">
        <v>18</v>
      </c>
      <c r="F555" s="254" t="s">
        <v>18</v>
      </c>
      <c r="G555" s="253" t="s">
        <v>18</v>
      </c>
      <c r="H555" s="255" t="str">
        <f>IF(Table_1[[#This Row],[TOTEUTUSTAPA]]="b) Verkossa","Verkossa","")</f>
        <v/>
      </c>
      <c r="I555" s="256" t="str">
        <f>IF(Table_1[[#This Row],[SISÄLLÖN NIMI]]="","",1)</f>
        <v/>
      </c>
      <c r="J555" s="257"/>
      <c r="K555" s="250"/>
      <c r="L555" s="239">
        <f>Table_1[[#This Row],[Kävijämäärä a) lapset]]+Table_1[[#This Row],[Kävijämäärä b) aikuiset]]</f>
        <v>0</v>
      </c>
      <c r="M555" s="239">
        <f>IF(Table_1[[#This Row],[Kokonaiskävijämäärä]]&lt;1,0,SUM(Table_1[[#This Row],[Kävijämäärä a) lapset]]*Table_1[[#This Row],[Tapaamis-kerrat /osallistuja]]))</f>
        <v>0</v>
      </c>
      <c r="N555" s="239">
        <f>IF(Table_1[[#This Row],[Kokonaiskävijämäärä]]&lt;1,0,SUM(Table_1[[#This Row],[Kävijämäärä b) aikuiset]]*Table_1[[#This Row],[Tapaamis-kerrat /osallistuja]]))</f>
        <v>0</v>
      </c>
      <c r="O555" s="239">
        <f>IF(Table_1[[#This Row],[Kokonaiskävijämäärä]]&lt;1,0,Table_1[[#This Row],[Kokonaiskävijämäärä]]*Table_1[[#This Row],[Tapaamis-kerrat /osallistuja]])</f>
        <v>0</v>
      </c>
      <c r="P555" s="264"/>
      <c r="Q555" s="265"/>
    </row>
    <row r="556" spans="1:17" ht="15.75" customHeight="1" x14ac:dyDescent="0.25">
      <c r="A556" s="249"/>
      <c r="B556" s="250" t="str">
        <f>IF(Table_1[[#This Row],[SISÄLLÖN NIMI]]="","",1)</f>
        <v/>
      </c>
      <c r="C556" s="251"/>
      <c r="D556" s="252" t="s">
        <v>18</v>
      </c>
      <c r="E556" s="253" t="s">
        <v>18</v>
      </c>
      <c r="F556" s="254" t="s">
        <v>18</v>
      </c>
      <c r="G556" s="253" t="s">
        <v>18</v>
      </c>
      <c r="H556" s="255" t="str">
        <f>IF(Table_1[[#This Row],[TOTEUTUSTAPA]]="b) Verkossa","Verkossa","")</f>
        <v/>
      </c>
      <c r="I556" s="256" t="str">
        <f>IF(Table_1[[#This Row],[SISÄLLÖN NIMI]]="","",1)</f>
        <v/>
      </c>
      <c r="J556" s="257"/>
      <c r="K556" s="250"/>
      <c r="L556" s="239">
        <f>Table_1[[#This Row],[Kävijämäärä a) lapset]]+Table_1[[#This Row],[Kävijämäärä b) aikuiset]]</f>
        <v>0</v>
      </c>
      <c r="M556" s="239">
        <f>IF(Table_1[[#This Row],[Kokonaiskävijämäärä]]&lt;1,0,SUM(Table_1[[#This Row],[Kävijämäärä a) lapset]]*Table_1[[#This Row],[Tapaamis-kerrat /osallistuja]]))</f>
        <v>0</v>
      </c>
      <c r="N556" s="239">
        <f>IF(Table_1[[#This Row],[Kokonaiskävijämäärä]]&lt;1,0,SUM(Table_1[[#This Row],[Kävijämäärä b) aikuiset]]*Table_1[[#This Row],[Tapaamis-kerrat /osallistuja]]))</f>
        <v>0</v>
      </c>
      <c r="O556" s="239">
        <f>IF(Table_1[[#This Row],[Kokonaiskävijämäärä]]&lt;1,0,Table_1[[#This Row],[Kokonaiskävijämäärä]]*Table_1[[#This Row],[Tapaamis-kerrat /osallistuja]])</f>
        <v>0</v>
      </c>
      <c r="P556" s="264"/>
      <c r="Q556" s="265"/>
    </row>
    <row r="557" spans="1:17" ht="15.75" customHeight="1" x14ac:dyDescent="0.25">
      <c r="A557" s="249"/>
      <c r="B557" s="250" t="str">
        <f>IF(Table_1[[#This Row],[SISÄLLÖN NIMI]]="","",1)</f>
        <v/>
      </c>
      <c r="C557" s="251"/>
      <c r="D557" s="252" t="s">
        <v>18</v>
      </c>
      <c r="E557" s="253" t="s">
        <v>18</v>
      </c>
      <c r="F557" s="254" t="s">
        <v>18</v>
      </c>
      <c r="G557" s="253" t="s">
        <v>18</v>
      </c>
      <c r="H557" s="255" t="str">
        <f>IF(Table_1[[#This Row],[TOTEUTUSTAPA]]="b) Verkossa","Verkossa","")</f>
        <v/>
      </c>
      <c r="I557" s="256" t="str">
        <f>IF(Table_1[[#This Row],[SISÄLLÖN NIMI]]="","",1)</f>
        <v/>
      </c>
      <c r="J557" s="257"/>
      <c r="K557" s="250"/>
      <c r="L557" s="239">
        <f>Table_1[[#This Row],[Kävijämäärä a) lapset]]+Table_1[[#This Row],[Kävijämäärä b) aikuiset]]</f>
        <v>0</v>
      </c>
      <c r="M557" s="239">
        <f>IF(Table_1[[#This Row],[Kokonaiskävijämäärä]]&lt;1,0,SUM(Table_1[[#This Row],[Kävijämäärä a) lapset]]*Table_1[[#This Row],[Tapaamis-kerrat /osallistuja]]))</f>
        <v>0</v>
      </c>
      <c r="N557" s="239">
        <f>IF(Table_1[[#This Row],[Kokonaiskävijämäärä]]&lt;1,0,SUM(Table_1[[#This Row],[Kävijämäärä b) aikuiset]]*Table_1[[#This Row],[Tapaamis-kerrat /osallistuja]]))</f>
        <v>0</v>
      </c>
      <c r="O557" s="239">
        <f>IF(Table_1[[#This Row],[Kokonaiskävijämäärä]]&lt;1,0,Table_1[[#This Row],[Kokonaiskävijämäärä]]*Table_1[[#This Row],[Tapaamis-kerrat /osallistuja]])</f>
        <v>0</v>
      </c>
      <c r="P557" s="264"/>
      <c r="Q557" s="265"/>
    </row>
    <row r="558" spans="1:17" ht="15.75" customHeight="1" x14ac:dyDescent="0.25">
      <c r="A558" s="249"/>
      <c r="B558" s="250" t="str">
        <f>IF(Table_1[[#This Row],[SISÄLLÖN NIMI]]="","",1)</f>
        <v/>
      </c>
      <c r="C558" s="251"/>
      <c r="D558" s="252" t="s">
        <v>18</v>
      </c>
      <c r="E558" s="253" t="s">
        <v>18</v>
      </c>
      <c r="F558" s="254" t="s">
        <v>18</v>
      </c>
      <c r="G558" s="253" t="s">
        <v>18</v>
      </c>
      <c r="H558" s="255" t="str">
        <f>IF(Table_1[[#This Row],[TOTEUTUSTAPA]]="b) Verkossa","Verkossa","")</f>
        <v/>
      </c>
      <c r="I558" s="256" t="str">
        <f>IF(Table_1[[#This Row],[SISÄLLÖN NIMI]]="","",1)</f>
        <v/>
      </c>
      <c r="J558" s="257"/>
      <c r="K558" s="250"/>
      <c r="L558" s="239">
        <f>Table_1[[#This Row],[Kävijämäärä a) lapset]]+Table_1[[#This Row],[Kävijämäärä b) aikuiset]]</f>
        <v>0</v>
      </c>
      <c r="M558" s="239">
        <f>IF(Table_1[[#This Row],[Kokonaiskävijämäärä]]&lt;1,0,SUM(Table_1[[#This Row],[Kävijämäärä a) lapset]]*Table_1[[#This Row],[Tapaamis-kerrat /osallistuja]]))</f>
        <v>0</v>
      </c>
      <c r="N558" s="239">
        <f>IF(Table_1[[#This Row],[Kokonaiskävijämäärä]]&lt;1,0,SUM(Table_1[[#This Row],[Kävijämäärä b) aikuiset]]*Table_1[[#This Row],[Tapaamis-kerrat /osallistuja]]))</f>
        <v>0</v>
      </c>
      <c r="O558" s="239">
        <f>IF(Table_1[[#This Row],[Kokonaiskävijämäärä]]&lt;1,0,Table_1[[#This Row],[Kokonaiskävijämäärä]]*Table_1[[#This Row],[Tapaamis-kerrat /osallistuja]])</f>
        <v>0</v>
      </c>
      <c r="P558" s="264"/>
      <c r="Q558" s="265"/>
    </row>
    <row r="559" spans="1:17" ht="15.75" customHeight="1" x14ac:dyDescent="0.25">
      <c r="A559" s="249"/>
      <c r="B559" s="250" t="str">
        <f>IF(Table_1[[#This Row],[SISÄLLÖN NIMI]]="","",1)</f>
        <v/>
      </c>
      <c r="C559" s="251"/>
      <c r="D559" s="252" t="s">
        <v>18</v>
      </c>
      <c r="E559" s="253" t="s">
        <v>18</v>
      </c>
      <c r="F559" s="254" t="s">
        <v>18</v>
      </c>
      <c r="G559" s="253" t="s">
        <v>18</v>
      </c>
      <c r="H559" s="255" t="str">
        <f>IF(Table_1[[#This Row],[TOTEUTUSTAPA]]="b) Verkossa","Verkossa","")</f>
        <v/>
      </c>
      <c r="I559" s="256" t="str">
        <f>IF(Table_1[[#This Row],[SISÄLLÖN NIMI]]="","",1)</f>
        <v/>
      </c>
      <c r="J559" s="257"/>
      <c r="K559" s="250"/>
      <c r="L559" s="239">
        <f>Table_1[[#This Row],[Kävijämäärä a) lapset]]+Table_1[[#This Row],[Kävijämäärä b) aikuiset]]</f>
        <v>0</v>
      </c>
      <c r="M559" s="239">
        <f>IF(Table_1[[#This Row],[Kokonaiskävijämäärä]]&lt;1,0,SUM(Table_1[[#This Row],[Kävijämäärä a) lapset]]*Table_1[[#This Row],[Tapaamis-kerrat /osallistuja]]))</f>
        <v>0</v>
      </c>
      <c r="N559" s="239">
        <f>IF(Table_1[[#This Row],[Kokonaiskävijämäärä]]&lt;1,0,SUM(Table_1[[#This Row],[Kävijämäärä b) aikuiset]]*Table_1[[#This Row],[Tapaamis-kerrat /osallistuja]]))</f>
        <v>0</v>
      </c>
      <c r="O559" s="239">
        <f>IF(Table_1[[#This Row],[Kokonaiskävijämäärä]]&lt;1,0,Table_1[[#This Row],[Kokonaiskävijämäärä]]*Table_1[[#This Row],[Tapaamis-kerrat /osallistuja]])</f>
        <v>0</v>
      </c>
      <c r="P559" s="264"/>
      <c r="Q559" s="265"/>
    </row>
    <row r="560" spans="1:17" ht="15.75" customHeight="1" x14ac:dyDescent="0.25">
      <c r="A560" s="249"/>
      <c r="B560" s="250" t="str">
        <f>IF(Table_1[[#This Row],[SISÄLLÖN NIMI]]="","",1)</f>
        <v/>
      </c>
      <c r="C560" s="251"/>
      <c r="D560" s="252" t="s">
        <v>18</v>
      </c>
      <c r="E560" s="253" t="s">
        <v>18</v>
      </c>
      <c r="F560" s="254" t="s">
        <v>18</v>
      </c>
      <c r="G560" s="253" t="s">
        <v>18</v>
      </c>
      <c r="H560" s="255" t="str">
        <f>IF(Table_1[[#This Row],[TOTEUTUSTAPA]]="b) Verkossa","Verkossa","")</f>
        <v/>
      </c>
      <c r="I560" s="256" t="str">
        <f>IF(Table_1[[#This Row],[SISÄLLÖN NIMI]]="","",1)</f>
        <v/>
      </c>
      <c r="J560" s="257"/>
      <c r="K560" s="250"/>
      <c r="L560" s="239">
        <f>Table_1[[#This Row],[Kävijämäärä a) lapset]]+Table_1[[#This Row],[Kävijämäärä b) aikuiset]]</f>
        <v>0</v>
      </c>
      <c r="M560" s="239">
        <f>IF(Table_1[[#This Row],[Kokonaiskävijämäärä]]&lt;1,0,SUM(Table_1[[#This Row],[Kävijämäärä a) lapset]]*Table_1[[#This Row],[Tapaamis-kerrat /osallistuja]]))</f>
        <v>0</v>
      </c>
      <c r="N560" s="239">
        <f>IF(Table_1[[#This Row],[Kokonaiskävijämäärä]]&lt;1,0,SUM(Table_1[[#This Row],[Kävijämäärä b) aikuiset]]*Table_1[[#This Row],[Tapaamis-kerrat /osallistuja]]))</f>
        <v>0</v>
      </c>
      <c r="O560" s="239">
        <f>IF(Table_1[[#This Row],[Kokonaiskävijämäärä]]&lt;1,0,Table_1[[#This Row],[Kokonaiskävijämäärä]]*Table_1[[#This Row],[Tapaamis-kerrat /osallistuja]])</f>
        <v>0</v>
      </c>
      <c r="P560" s="264"/>
      <c r="Q560" s="265"/>
    </row>
    <row r="561" spans="1:17" ht="15.75" customHeight="1" x14ac:dyDescent="0.25">
      <c r="A561" s="249"/>
      <c r="B561" s="250" t="str">
        <f>IF(Table_1[[#This Row],[SISÄLLÖN NIMI]]="","",1)</f>
        <v/>
      </c>
      <c r="C561" s="251"/>
      <c r="D561" s="252" t="s">
        <v>18</v>
      </c>
      <c r="E561" s="253" t="s">
        <v>18</v>
      </c>
      <c r="F561" s="254" t="s">
        <v>18</v>
      </c>
      <c r="G561" s="253" t="s">
        <v>18</v>
      </c>
      <c r="H561" s="255" t="str">
        <f>IF(Table_1[[#This Row],[TOTEUTUSTAPA]]="b) Verkossa","Verkossa","")</f>
        <v/>
      </c>
      <c r="I561" s="256" t="str">
        <f>IF(Table_1[[#This Row],[SISÄLLÖN NIMI]]="","",1)</f>
        <v/>
      </c>
      <c r="J561" s="257"/>
      <c r="K561" s="250"/>
      <c r="L561" s="239">
        <f>Table_1[[#This Row],[Kävijämäärä a) lapset]]+Table_1[[#This Row],[Kävijämäärä b) aikuiset]]</f>
        <v>0</v>
      </c>
      <c r="M561" s="239">
        <f>IF(Table_1[[#This Row],[Kokonaiskävijämäärä]]&lt;1,0,SUM(Table_1[[#This Row],[Kävijämäärä a) lapset]]*Table_1[[#This Row],[Tapaamis-kerrat /osallistuja]]))</f>
        <v>0</v>
      </c>
      <c r="N561" s="239">
        <f>IF(Table_1[[#This Row],[Kokonaiskävijämäärä]]&lt;1,0,SUM(Table_1[[#This Row],[Kävijämäärä b) aikuiset]]*Table_1[[#This Row],[Tapaamis-kerrat /osallistuja]]))</f>
        <v>0</v>
      </c>
      <c r="O561" s="239">
        <f>IF(Table_1[[#This Row],[Kokonaiskävijämäärä]]&lt;1,0,Table_1[[#This Row],[Kokonaiskävijämäärä]]*Table_1[[#This Row],[Tapaamis-kerrat /osallistuja]])</f>
        <v>0</v>
      </c>
      <c r="P561" s="264"/>
      <c r="Q561" s="265"/>
    </row>
    <row r="562" spans="1:17" ht="15.75" customHeight="1" x14ac:dyDescent="0.25">
      <c r="A562" s="249"/>
      <c r="B562" s="250" t="str">
        <f>IF(Table_1[[#This Row],[SISÄLLÖN NIMI]]="","",1)</f>
        <v/>
      </c>
      <c r="C562" s="251"/>
      <c r="D562" s="252" t="s">
        <v>18</v>
      </c>
      <c r="E562" s="253" t="s">
        <v>18</v>
      </c>
      <c r="F562" s="254" t="s">
        <v>18</v>
      </c>
      <c r="G562" s="253" t="s">
        <v>18</v>
      </c>
      <c r="H562" s="255" t="str">
        <f>IF(Table_1[[#This Row],[TOTEUTUSTAPA]]="b) Verkossa","Verkossa","")</f>
        <v/>
      </c>
      <c r="I562" s="256" t="str">
        <f>IF(Table_1[[#This Row],[SISÄLLÖN NIMI]]="","",1)</f>
        <v/>
      </c>
      <c r="J562" s="257"/>
      <c r="K562" s="250"/>
      <c r="L562" s="239">
        <f>Table_1[[#This Row],[Kävijämäärä a) lapset]]+Table_1[[#This Row],[Kävijämäärä b) aikuiset]]</f>
        <v>0</v>
      </c>
      <c r="M562" s="239">
        <f>IF(Table_1[[#This Row],[Kokonaiskävijämäärä]]&lt;1,0,SUM(Table_1[[#This Row],[Kävijämäärä a) lapset]]*Table_1[[#This Row],[Tapaamis-kerrat /osallistuja]]))</f>
        <v>0</v>
      </c>
      <c r="N562" s="239">
        <f>IF(Table_1[[#This Row],[Kokonaiskävijämäärä]]&lt;1,0,SUM(Table_1[[#This Row],[Kävijämäärä b) aikuiset]]*Table_1[[#This Row],[Tapaamis-kerrat /osallistuja]]))</f>
        <v>0</v>
      </c>
      <c r="O562" s="239">
        <f>IF(Table_1[[#This Row],[Kokonaiskävijämäärä]]&lt;1,0,Table_1[[#This Row],[Kokonaiskävijämäärä]]*Table_1[[#This Row],[Tapaamis-kerrat /osallistuja]])</f>
        <v>0</v>
      </c>
      <c r="P562" s="264"/>
      <c r="Q562" s="265"/>
    </row>
    <row r="563" spans="1:17" ht="15.75" customHeight="1" x14ac:dyDescent="0.25">
      <c r="A563" s="249"/>
      <c r="B563" s="250" t="str">
        <f>IF(Table_1[[#This Row],[SISÄLLÖN NIMI]]="","",1)</f>
        <v/>
      </c>
      <c r="C563" s="251"/>
      <c r="D563" s="252" t="s">
        <v>18</v>
      </c>
      <c r="E563" s="253" t="s">
        <v>18</v>
      </c>
      <c r="F563" s="254" t="s">
        <v>18</v>
      </c>
      <c r="G563" s="253" t="s">
        <v>18</v>
      </c>
      <c r="H563" s="255" t="str">
        <f>IF(Table_1[[#This Row],[TOTEUTUSTAPA]]="b) Verkossa","Verkossa","")</f>
        <v/>
      </c>
      <c r="I563" s="256" t="str">
        <f>IF(Table_1[[#This Row],[SISÄLLÖN NIMI]]="","",1)</f>
        <v/>
      </c>
      <c r="J563" s="257"/>
      <c r="K563" s="250"/>
      <c r="L563" s="239">
        <f>Table_1[[#This Row],[Kävijämäärä a) lapset]]+Table_1[[#This Row],[Kävijämäärä b) aikuiset]]</f>
        <v>0</v>
      </c>
      <c r="M563" s="239">
        <f>IF(Table_1[[#This Row],[Kokonaiskävijämäärä]]&lt;1,0,SUM(Table_1[[#This Row],[Kävijämäärä a) lapset]]*Table_1[[#This Row],[Tapaamis-kerrat /osallistuja]]))</f>
        <v>0</v>
      </c>
      <c r="N563" s="239">
        <f>IF(Table_1[[#This Row],[Kokonaiskävijämäärä]]&lt;1,0,SUM(Table_1[[#This Row],[Kävijämäärä b) aikuiset]]*Table_1[[#This Row],[Tapaamis-kerrat /osallistuja]]))</f>
        <v>0</v>
      </c>
      <c r="O563" s="239">
        <f>IF(Table_1[[#This Row],[Kokonaiskävijämäärä]]&lt;1,0,Table_1[[#This Row],[Kokonaiskävijämäärä]]*Table_1[[#This Row],[Tapaamis-kerrat /osallistuja]])</f>
        <v>0</v>
      </c>
      <c r="P563" s="264"/>
      <c r="Q563" s="265"/>
    </row>
    <row r="564" spans="1:17" ht="15.75" customHeight="1" x14ac:dyDescent="0.25">
      <c r="A564" s="249"/>
      <c r="B564" s="250" t="str">
        <f>IF(Table_1[[#This Row],[SISÄLLÖN NIMI]]="","",1)</f>
        <v/>
      </c>
      <c r="C564" s="251"/>
      <c r="D564" s="252" t="s">
        <v>18</v>
      </c>
      <c r="E564" s="253" t="s">
        <v>18</v>
      </c>
      <c r="F564" s="254" t="s">
        <v>18</v>
      </c>
      <c r="G564" s="253" t="s">
        <v>18</v>
      </c>
      <c r="H564" s="255" t="str">
        <f>IF(Table_1[[#This Row],[TOTEUTUSTAPA]]="b) Verkossa","Verkossa","")</f>
        <v/>
      </c>
      <c r="I564" s="256" t="str">
        <f>IF(Table_1[[#This Row],[SISÄLLÖN NIMI]]="","",1)</f>
        <v/>
      </c>
      <c r="J564" s="257"/>
      <c r="K564" s="250"/>
      <c r="L564" s="239">
        <f>Table_1[[#This Row],[Kävijämäärä a) lapset]]+Table_1[[#This Row],[Kävijämäärä b) aikuiset]]</f>
        <v>0</v>
      </c>
      <c r="M564" s="239">
        <f>IF(Table_1[[#This Row],[Kokonaiskävijämäärä]]&lt;1,0,SUM(Table_1[[#This Row],[Kävijämäärä a) lapset]]*Table_1[[#This Row],[Tapaamis-kerrat /osallistuja]]))</f>
        <v>0</v>
      </c>
      <c r="N564" s="239">
        <f>IF(Table_1[[#This Row],[Kokonaiskävijämäärä]]&lt;1,0,SUM(Table_1[[#This Row],[Kävijämäärä b) aikuiset]]*Table_1[[#This Row],[Tapaamis-kerrat /osallistuja]]))</f>
        <v>0</v>
      </c>
      <c r="O564" s="239">
        <f>IF(Table_1[[#This Row],[Kokonaiskävijämäärä]]&lt;1,0,Table_1[[#This Row],[Kokonaiskävijämäärä]]*Table_1[[#This Row],[Tapaamis-kerrat /osallistuja]])</f>
        <v>0</v>
      </c>
      <c r="P564" s="264"/>
      <c r="Q564" s="265"/>
    </row>
    <row r="565" spans="1:17" ht="15.75" customHeight="1" x14ac:dyDescent="0.25">
      <c r="A565" s="249"/>
      <c r="B565" s="250" t="str">
        <f>IF(Table_1[[#This Row],[SISÄLLÖN NIMI]]="","",1)</f>
        <v/>
      </c>
      <c r="C565" s="251"/>
      <c r="D565" s="252" t="s">
        <v>18</v>
      </c>
      <c r="E565" s="253" t="s">
        <v>18</v>
      </c>
      <c r="F565" s="254" t="s">
        <v>18</v>
      </c>
      <c r="G565" s="253" t="s">
        <v>18</v>
      </c>
      <c r="H565" s="255" t="str">
        <f>IF(Table_1[[#This Row],[TOTEUTUSTAPA]]="b) Verkossa","Verkossa","")</f>
        <v/>
      </c>
      <c r="I565" s="256" t="str">
        <f>IF(Table_1[[#This Row],[SISÄLLÖN NIMI]]="","",1)</f>
        <v/>
      </c>
      <c r="J565" s="257"/>
      <c r="K565" s="250"/>
      <c r="L565" s="239">
        <f>Table_1[[#This Row],[Kävijämäärä a) lapset]]+Table_1[[#This Row],[Kävijämäärä b) aikuiset]]</f>
        <v>0</v>
      </c>
      <c r="M565" s="239">
        <f>IF(Table_1[[#This Row],[Kokonaiskävijämäärä]]&lt;1,0,SUM(Table_1[[#This Row],[Kävijämäärä a) lapset]]*Table_1[[#This Row],[Tapaamis-kerrat /osallistuja]]))</f>
        <v>0</v>
      </c>
      <c r="N565" s="239">
        <f>IF(Table_1[[#This Row],[Kokonaiskävijämäärä]]&lt;1,0,SUM(Table_1[[#This Row],[Kävijämäärä b) aikuiset]]*Table_1[[#This Row],[Tapaamis-kerrat /osallistuja]]))</f>
        <v>0</v>
      </c>
      <c r="O565" s="239">
        <f>IF(Table_1[[#This Row],[Kokonaiskävijämäärä]]&lt;1,0,Table_1[[#This Row],[Kokonaiskävijämäärä]]*Table_1[[#This Row],[Tapaamis-kerrat /osallistuja]])</f>
        <v>0</v>
      </c>
      <c r="P565" s="264"/>
      <c r="Q565" s="265"/>
    </row>
    <row r="566" spans="1:17" ht="15.75" customHeight="1" x14ac:dyDescent="0.25">
      <c r="A566" s="249"/>
      <c r="B566" s="250" t="str">
        <f>IF(Table_1[[#This Row],[SISÄLLÖN NIMI]]="","",1)</f>
        <v/>
      </c>
      <c r="C566" s="251"/>
      <c r="D566" s="252" t="s">
        <v>18</v>
      </c>
      <c r="E566" s="253" t="s">
        <v>18</v>
      </c>
      <c r="F566" s="254" t="s">
        <v>18</v>
      </c>
      <c r="G566" s="253" t="s">
        <v>18</v>
      </c>
      <c r="H566" s="255" t="str">
        <f>IF(Table_1[[#This Row],[TOTEUTUSTAPA]]="b) Verkossa","Verkossa","")</f>
        <v/>
      </c>
      <c r="I566" s="256" t="str">
        <f>IF(Table_1[[#This Row],[SISÄLLÖN NIMI]]="","",1)</f>
        <v/>
      </c>
      <c r="J566" s="257"/>
      <c r="K566" s="250"/>
      <c r="L566" s="239">
        <f>Table_1[[#This Row],[Kävijämäärä a) lapset]]+Table_1[[#This Row],[Kävijämäärä b) aikuiset]]</f>
        <v>0</v>
      </c>
      <c r="M566" s="239">
        <f>IF(Table_1[[#This Row],[Kokonaiskävijämäärä]]&lt;1,0,SUM(Table_1[[#This Row],[Kävijämäärä a) lapset]]*Table_1[[#This Row],[Tapaamis-kerrat /osallistuja]]))</f>
        <v>0</v>
      </c>
      <c r="N566" s="239">
        <f>IF(Table_1[[#This Row],[Kokonaiskävijämäärä]]&lt;1,0,SUM(Table_1[[#This Row],[Kävijämäärä b) aikuiset]]*Table_1[[#This Row],[Tapaamis-kerrat /osallistuja]]))</f>
        <v>0</v>
      </c>
      <c r="O566" s="239">
        <f>IF(Table_1[[#This Row],[Kokonaiskävijämäärä]]&lt;1,0,Table_1[[#This Row],[Kokonaiskävijämäärä]]*Table_1[[#This Row],[Tapaamis-kerrat /osallistuja]])</f>
        <v>0</v>
      </c>
      <c r="P566" s="264"/>
      <c r="Q566" s="265"/>
    </row>
    <row r="567" spans="1:17" ht="15.75" customHeight="1" x14ac:dyDescent="0.25">
      <c r="A567" s="249"/>
      <c r="B567" s="250" t="str">
        <f>IF(Table_1[[#This Row],[SISÄLLÖN NIMI]]="","",1)</f>
        <v/>
      </c>
      <c r="C567" s="251"/>
      <c r="D567" s="252" t="s">
        <v>18</v>
      </c>
      <c r="E567" s="253" t="s">
        <v>18</v>
      </c>
      <c r="F567" s="254" t="s">
        <v>18</v>
      </c>
      <c r="G567" s="253" t="s">
        <v>18</v>
      </c>
      <c r="H567" s="255" t="str">
        <f>IF(Table_1[[#This Row],[TOTEUTUSTAPA]]="b) Verkossa","Verkossa","")</f>
        <v/>
      </c>
      <c r="I567" s="256" t="str">
        <f>IF(Table_1[[#This Row],[SISÄLLÖN NIMI]]="","",1)</f>
        <v/>
      </c>
      <c r="J567" s="257"/>
      <c r="K567" s="250"/>
      <c r="L567" s="239">
        <f>Table_1[[#This Row],[Kävijämäärä a) lapset]]+Table_1[[#This Row],[Kävijämäärä b) aikuiset]]</f>
        <v>0</v>
      </c>
      <c r="M567" s="239">
        <f>IF(Table_1[[#This Row],[Kokonaiskävijämäärä]]&lt;1,0,SUM(Table_1[[#This Row],[Kävijämäärä a) lapset]]*Table_1[[#This Row],[Tapaamis-kerrat /osallistuja]]))</f>
        <v>0</v>
      </c>
      <c r="N567" s="239">
        <f>IF(Table_1[[#This Row],[Kokonaiskävijämäärä]]&lt;1,0,SUM(Table_1[[#This Row],[Kävijämäärä b) aikuiset]]*Table_1[[#This Row],[Tapaamis-kerrat /osallistuja]]))</f>
        <v>0</v>
      </c>
      <c r="O567" s="239">
        <f>IF(Table_1[[#This Row],[Kokonaiskävijämäärä]]&lt;1,0,Table_1[[#This Row],[Kokonaiskävijämäärä]]*Table_1[[#This Row],[Tapaamis-kerrat /osallistuja]])</f>
        <v>0</v>
      </c>
      <c r="P567" s="264"/>
      <c r="Q567" s="265"/>
    </row>
    <row r="568" spans="1:17" ht="15.75" customHeight="1" x14ac:dyDescent="0.25">
      <c r="A568" s="249"/>
      <c r="B568" s="250" t="str">
        <f>IF(Table_1[[#This Row],[SISÄLLÖN NIMI]]="","",1)</f>
        <v/>
      </c>
      <c r="C568" s="251"/>
      <c r="D568" s="252" t="s">
        <v>18</v>
      </c>
      <c r="E568" s="253" t="s">
        <v>18</v>
      </c>
      <c r="F568" s="254" t="s">
        <v>18</v>
      </c>
      <c r="G568" s="253" t="s">
        <v>18</v>
      </c>
      <c r="H568" s="255" t="str">
        <f>IF(Table_1[[#This Row],[TOTEUTUSTAPA]]="b) Verkossa","Verkossa","")</f>
        <v/>
      </c>
      <c r="I568" s="256" t="str">
        <f>IF(Table_1[[#This Row],[SISÄLLÖN NIMI]]="","",1)</f>
        <v/>
      </c>
      <c r="J568" s="257"/>
      <c r="K568" s="250"/>
      <c r="L568" s="239">
        <f>Table_1[[#This Row],[Kävijämäärä a) lapset]]+Table_1[[#This Row],[Kävijämäärä b) aikuiset]]</f>
        <v>0</v>
      </c>
      <c r="M568" s="239">
        <f>IF(Table_1[[#This Row],[Kokonaiskävijämäärä]]&lt;1,0,SUM(Table_1[[#This Row],[Kävijämäärä a) lapset]]*Table_1[[#This Row],[Tapaamis-kerrat /osallistuja]]))</f>
        <v>0</v>
      </c>
      <c r="N568" s="239">
        <f>IF(Table_1[[#This Row],[Kokonaiskävijämäärä]]&lt;1,0,SUM(Table_1[[#This Row],[Kävijämäärä b) aikuiset]]*Table_1[[#This Row],[Tapaamis-kerrat /osallistuja]]))</f>
        <v>0</v>
      </c>
      <c r="O568" s="239">
        <f>IF(Table_1[[#This Row],[Kokonaiskävijämäärä]]&lt;1,0,Table_1[[#This Row],[Kokonaiskävijämäärä]]*Table_1[[#This Row],[Tapaamis-kerrat /osallistuja]])</f>
        <v>0</v>
      </c>
      <c r="P568" s="264"/>
      <c r="Q568" s="265"/>
    </row>
    <row r="569" spans="1:17" ht="15.75" customHeight="1" x14ac:dyDescent="0.25">
      <c r="A569" s="249"/>
      <c r="B569" s="250" t="str">
        <f>IF(Table_1[[#This Row],[SISÄLLÖN NIMI]]="","",1)</f>
        <v/>
      </c>
      <c r="C569" s="251"/>
      <c r="D569" s="252" t="s">
        <v>18</v>
      </c>
      <c r="E569" s="253" t="s">
        <v>18</v>
      </c>
      <c r="F569" s="254" t="s">
        <v>18</v>
      </c>
      <c r="G569" s="253" t="s">
        <v>18</v>
      </c>
      <c r="H569" s="255" t="str">
        <f>IF(Table_1[[#This Row],[TOTEUTUSTAPA]]="b) Verkossa","Verkossa","")</f>
        <v/>
      </c>
      <c r="I569" s="256" t="str">
        <f>IF(Table_1[[#This Row],[SISÄLLÖN NIMI]]="","",1)</f>
        <v/>
      </c>
      <c r="J569" s="257"/>
      <c r="K569" s="250"/>
      <c r="L569" s="239">
        <f>Table_1[[#This Row],[Kävijämäärä a) lapset]]+Table_1[[#This Row],[Kävijämäärä b) aikuiset]]</f>
        <v>0</v>
      </c>
      <c r="M569" s="239">
        <f>IF(Table_1[[#This Row],[Kokonaiskävijämäärä]]&lt;1,0,SUM(Table_1[[#This Row],[Kävijämäärä a) lapset]]*Table_1[[#This Row],[Tapaamis-kerrat /osallistuja]]))</f>
        <v>0</v>
      </c>
      <c r="N569" s="239">
        <f>IF(Table_1[[#This Row],[Kokonaiskävijämäärä]]&lt;1,0,SUM(Table_1[[#This Row],[Kävijämäärä b) aikuiset]]*Table_1[[#This Row],[Tapaamis-kerrat /osallistuja]]))</f>
        <v>0</v>
      </c>
      <c r="O569" s="239">
        <f>IF(Table_1[[#This Row],[Kokonaiskävijämäärä]]&lt;1,0,Table_1[[#This Row],[Kokonaiskävijämäärä]]*Table_1[[#This Row],[Tapaamis-kerrat /osallistuja]])</f>
        <v>0</v>
      </c>
      <c r="P569" s="264"/>
      <c r="Q569" s="265"/>
    </row>
    <row r="570" spans="1:17" ht="15.75" customHeight="1" x14ac:dyDescent="0.25">
      <c r="A570" s="249"/>
      <c r="B570" s="250" t="str">
        <f>IF(Table_1[[#This Row],[SISÄLLÖN NIMI]]="","",1)</f>
        <v/>
      </c>
      <c r="C570" s="251"/>
      <c r="D570" s="252" t="s">
        <v>18</v>
      </c>
      <c r="E570" s="253" t="s">
        <v>18</v>
      </c>
      <c r="F570" s="254" t="s">
        <v>18</v>
      </c>
      <c r="G570" s="253" t="s">
        <v>18</v>
      </c>
      <c r="H570" s="255" t="str">
        <f>IF(Table_1[[#This Row],[TOTEUTUSTAPA]]="b) Verkossa","Verkossa","")</f>
        <v/>
      </c>
      <c r="I570" s="256" t="str">
        <f>IF(Table_1[[#This Row],[SISÄLLÖN NIMI]]="","",1)</f>
        <v/>
      </c>
      <c r="J570" s="257"/>
      <c r="K570" s="250"/>
      <c r="L570" s="239">
        <f>Table_1[[#This Row],[Kävijämäärä a) lapset]]+Table_1[[#This Row],[Kävijämäärä b) aikuiset]]</f>
        <v>0</v>
      </c>
      <c r="M570" s="239">
        <f>IF(Table_1[[#This Row],[Kokonaiskävijämäärä]]&lt;1,0,SUM(Table_1[[#This Row],[Kävijämäärä a) lapset]]*Table_1[[#This Row],[Tapaamis-kerrat /osallistuja]]))</f>
        <v>0</v>
      </c>
      <c r="N570" s="239">
        <f>IF(Table_1[[#This Row],[Kokonaiskävijämäärä]]&lt;1,0,SUM(Table_1[[#This Row],[Kävijämäärä b) aikuiset]]*Table_1[[#This Row],[Tapaamis-kerrat /osallistuja]]))</f>
        <v>0</v>
      </c>
      <c r="O570" s="239">
        <f>IF(Table_1[[#This Row],[Kokonaiskävijämäärä]]&lt;1,0,Table_1[[#This Row],[Kokonaiskävijämäärä]]*Table_1[[#This Row],[Tapaamis-kerrat /osallistuja]])</f>
        <v>0</v>
      </c>
      <c r="P570" s="264"/>
      <c r="Q570" s="265"/>
    </row>
    <row r="571" spans="1:17" ht="15.75" customHeight="1" x14ac:dyDescent="0.25">
      <c r="A571" s="249"/>
      <c r="B571" s="250" t="str">
        <f>IF(Table_1[[#This Row],[SISÄLLÖN NIMI]]="","",1)</f>
        <v/>
      </c>
      <c r="C571" s="251"/>
      <c r="D571" s="252" t="s">
        <v>18</v>
      </c>
      <c r="E571" s="253" t="s">
        <v>18</v>
      </c>
      <c r="F571" s="254" t="s">
        <v>18</v>
      </c>
      <c r="G571" s="253" t="s">
        <v>18</v>
      </c>
      <c r="H571" s="255" t="str">
        <f>IF(Table_1[[#This Row],[TOTEUTUSTAPA]]="b) Verkossa","Verkossa","")</f>
        <v/>
      </c>
      <c r="I571" s="256" t="str">
        <f>IF(Table_1[[#This Row],[SISÄLLÖN NIMI]]="","",1)</f>
        <v/>
      </c>
      <c r="J571" s="257"/>
      <c r="K571" s="250"/>
      <c r="L571" s="239">
        <f>Table_1[[#This Row],[Kävijämäärä a) lapset]]+Table_1[[#This Row],[Kävijämäärä b) aikuiset]]</f>
        <v>0</v>
      </c>
      <c r="M571" s="239">
        <f>IF(Table_1[[#This Row],[Kokonaiskävijämäärä]]&lt;1,0,SUM(Table_1[[#This Row],[Kävijämäärä a) lapset]]*Table_1[[#This Row],[Tapaamis-kerrat /osallistuja]]))</f>
        <v>0</v>
      </c>
      <c r="N571" s="239">
        <f>IF(Table_1[[#This Row],[Kokonaiskävijämäärä]]&lt;1,0,SUM(Table_1[[#This Row],[Kävijämäärä b) aikuiset]]*Table_1[[#This Row],[Tapaamis-kerrat /osallistuja]]))</f>
        <v>0</v>
      </c>
      <c r="O571" s="239">
        <f>IF(Table_1[[#This Row],[Kokonaiskävijämäärä]]&lt;1,0,Table_1[[#This Row],[Kokonaiskävijämäärä]]*Table_1[[#This Row],[Tapaamis-kerrat /osallistuja]])</f>
        <v>0</v>
      </c>
      <c r="P571" s="264"/>
      <c r="Q571" s="265"/>
    </row>
    <row r="572" spans="1:17" ht="15.75" customHeight="1" x14ac:dyDescent="0.25">
      <c r="A572" s="249"/>
      <c r="B572" s="250" t="str">
        <f>IF(Table_1[[#This Row],[SISÄLLÖN NIMI]]="","",1)</f>
        <v/>
      </c>
      <c r="C572" s="251"/>
      <c r="D572" s="252" t="s">
        <v>18</v>
      </c>
      <c r="E572" s="253" t="s">
        <v>18</v>
      </c>
      <c r="F572" s="254" t="s">
        <v>18</v>
      </c>
      <c r="G572" s="253" t="s">
        <v>18</v>
      </c>
      <c r="H572" s="255" t="str">
        <f>IF(Table_1[[#This Row],[TOTEUTUSTAPA]]="b) Verkossa","Verkossa","")</f>
        <v/>
      </c>
      <c r="I572" s="256" t="str">
        <f>IF(Table_1[[#This Row],[SISÄLLÖN NIMI]]="","",1)</f>
        <v/>
      </c>
      <c r="J572" s="257"/>
      <c r="K572" s="250"/>
      <c r="L572" s="239">
        <f>Table_1[[#This Row],[Kävijämäärä a) lapset]]+Table_1[[#This Row],[Kävijämäärä b) aikuiset]]</f>
        <v>0</v>
      </c>
      <c r="M572" s="239">
        <f>IF(Table_1[[#This Row],[Kokonaiskävijämäärä]]&lt;1,0,SUM(Table_1[[#This Row],[Kävijämäärä a) lapset]]*Table_1[[#This Row],[Tapaamis-kerrat /osallistuja]]))</f>
        <v>0</v>
      </c>
      <c r="N572" s="239">
        <f>IF(Table_1[[#This Row],[Kokonaiskävijämäärä]]&lt;1,0,SUM(Table_1[[#This Row],[Kävijämäärä b) aikuiset]]*Table_1[[#This Row],[Tapaamis-kerrat /osallistuja]]))</f>
        <v>0</v>
      </c>
      <c r="O572" s="239">
        <f>IF(Table_1[[#This Row],[Kokonaiskävijämäärä]]&lt;1,0,Table_1[[#This Row],[Kokonaiskävijämäärä]]*Table_1[[#This Row],[Tapaamis-kerrat /osallistuja]])</f>
        <v>0</v>
      </c>
      <c r="P572" s="264"/>
      <c r="Q572" s="265"/>
    </row>
    <row r="573" spans="1:17" ht="15.75" customHeight="1" x14ac:dyDescent="0.25">
      <c r="A573" s="249"/>
      <c r="B573" s="250" t="str">
        <f>IF(Table_1[[#This Row],[SISÄLLÖN NIMI]]="","",1)</f>
        <v/>
      </c>
      <c r="C573" s="251"/>
      <c r="D573" s="252" t="s">
        <v>18</v>
      </c>
      <c r="E573" s="253" t="s">
        <v>18</v>
      </c>
      <c r="F573" s="254" t="s">
        <v>18</v>
      </c>
      <c r="G573" s="253" t="s">
        <v>18</v>
      </c>
      <c r="H573" s="255" t="str">
        <f>IF(Table_1[[#This Row],[TOTEUTUSTAPA]]="b) Verkossa","Verkossa","")</f>
        <v/>
      </c>
      <c r="I573" s="256" t="str">
        <f>IF(Table_1[[#This Row],[SISÄLLÖN NIMI]]="","",1)</f>
        <v/>
      </c>
      <c r="J573" s="257"/>
      <c r="K573" s="250"/>
      <c r="L573" s="239">
        <f>Table_1[[#This Row],[Kävijämäärä a) lapset]]+Table_1[[#This Row],[Kävijämäärä b) aikuiset]]</f>
        <v>0</v>
      </c>
      <c r="M573" s="239">
        <f>IF(Table_1[[#This Row],[Kokonaiskävijämäärä]]&lt;1,0,SUM(Table_1[[#This Row],[Kävijämäärä a) lapset]]*Table_1[[#This Row],[Tapaamis-kerrat /osallistuja]]))</f>
        <v>0</v>
      </c>
      <c r="N573" s="239">
        <f>IF(Table_1[[#This Row],[Kokonaiskävijämäärä]]&lt;1,0,SUM(Table_1[[#This Row],[Kävijämäärä b) aikuiset]]*Table_1[[#This Row],[Tapaamis-kerrat /osallistuja]]))</f>
        <v>0</v>
      </c>
      <c r="O573" s="239">
        <f>IF(Table_1[[#This Row],[Kokonaiskävijämäärä]]&lt;1,0,Table_1[[#This Row],[Kokonaiskävijämäärä]]*Table_1[[#This Row],[Tapaamis-kerrat /osallistuja]])</f>
        <v>0</v>
      </c>
      <c r="P573" s="264"/>
      <c r="Q573" s="265"/>
    </row>
    <row r="574" spans="1:17" ht="15.75" customHeight="1" x14ac:dyDescent="0.25">
      <c r="A574" s="249"/>
      <c r="B574" s="250" t="str">
        <f>IF(Table_1[[#This Row],[SISÄLLÖN NIMI]]="","",1)</f>
        <v/>
      </c>
      <c r="C574" s="251"/>
      <c r="D574" s="252" t="s">
        <v>18</v>
      </c>
      <c r="E574" s="253" t="s">
        <v>18</v>
      </c>
      <c r="F574" s="254" t="s">
        <v>18</v>
      </c>
      <c r="G574" s="253" t="s">
        <v>18</v>
      </c>
      <c r="H574" s="255" t="str">
        <f>IF(Table_1[[#This Row],[TOTEUTUSTAPA]]="b) Verkossa","Verkossa","")</f>
        <v/>
      </c>
      <c r="I574" s="256" t="str">
        <f>IF(Table_1[[#This Row],[SISÄLLÖN NIMI]]="","",1)</f>
        <v/>
      </c>
      <c r="J574" s="257"/>
      <c r="K574" s="250"/>
      <c r="L574" s="239">
        <f>Table_1[[#This Row],[Kävijämäärä a) lapset]]+Table_1[[#This Row],[Kävijämäärä b) aikuiset]]</f>
        <v>0</v>
      </c>
      <c r="M574" s="239">
        <f>IF(Table_1[[#This Row],[Kokonaiskävijämäärä]]&lt;1,0,SUM(Table_1[[#This Row],[Kävijämäärä a) lapset]]*Table_1[[#This Row],[Tapaamis-kerrat /osallistuja]]))</f>
        <v>0</v>
      </c>
      <c r="N574" s="239">
        <f>IF(Table_1[[#This Row],[Kokonaiskävijämäärä]]&lt;1,0,SUM(Table_1[[#This Row],[Kävijämäärä b) aikuiset]]*Table_1[[#This Row],[Tapaamis-kerrat /osallistuja]]))</f>
        <v>0</v>
      </c>
      <c r="O574" s="239">
        <f>IF(Table_1[[#This Row],[Kokonaiskävijämäärä]]&lt;1,0,Table_1[[#This Row],[Kokonaiskävijämäärä]]*Table_1[[#This Row],[Tapaamis-kerrat /osallistuja]])</f>
        <v>0</v>
      </c>
      <c r="P574" s="264"/>
      <c r="Q574" s="265"/>
    </row>
    <row r="575" spans="1:17" ht="15.75" customHeight="1" x14ac:dyDescent="0.25">
      <c r="A575" s="249"/>
      <c r="B575" s="250" t="str">
        <f>IF(Table_1[[#This Row],[SISÄLLÖN NIMI]]="","",1)</f>
        <v/>
      </c>
      <c r="C575" s="251"/>
      <c r="D575" s="252" t="s">
        <v>18</v>
      </c>
      <c r="E575" s="253" t="s">
        <v>18</v>
      </c>
      <c r="F575" s="254" t="s">
        <v>18</v>
      </c>
      <c r="G575" s="253" t="s">
        <v>18</v>
      </c>
      <c r="H575" s="255" t="str">
        <f>IF(Table_1[[#This Row],[TOTEUTUSTAPA]]="b) Verkossa","Verkossa","")</f>
        <v/>
      </c>
      <c r="I575" s="256" t="str">
        <f>IF(Table_1[[#This Row],[SISÄLLÖN NIMI]]="","",1)</f>
        <v/>
      </c>
      <c r="J575" s="257"/>
      <c r="K575" s="250"/>
      <c r="L575" s="239">
        <f>Table_1[[#This Row],[Kävijämäärä a) lapset]]+Table_1[[#This Row],[Kävijämäärä b) aikuiset]]</f>
        <v>0</v>
      </c>
      <c r="M575" s="239">
        <f>IF(Table_1[[#This Row],[Kokonaiskävijämäärä]]&lt;1,0,SUM(Table_1[[#This Row],[Kävijämäärä a) lapset]]*Table_1[[#This Row],[Tapaamis-kerrat /osallistuja]]))</f>
        <v>0</v>
      </c>
      <c r="N575" s="239">
        <f>IF(Table_1[[#This Row],[Kokonaiskävijämäärä]]&lt;1,0,SUM(Table_1[[#This Row],[Kävijämäärä b) aikuiset]]*Table_1[[#This Row],[Tapaamis-kerrat /osallistuja]]))</f>
        <v>0</v>
      </c>
      <c r="O575" s="239">
        <f>IF(Table_1[[#This Row],[Kokonaiskävijämäärä]]&lt;1,0,Table_1[[#This Row],[Kokonaiskävijämäärä]]*Table_1[[#This Row],[Tapaamis-kerrat /osallistuja]])</f>
        <v>0</v>
      </c>
      <c r="P575" s="264"/>
      <c r="Q575" s="265"/>
    </row>
    <row r="576" spans="1:17" ht="15.75" customHeight="1" x14ac:dyDescent="0.25">
      <c r="A576" s="249"/>
      <c r="B576" s="250" t="str">
        <f>IF(Table_1[[#This Row],[SISÄLLÖN NIMI]]="","",1)</f>
        <v/>
      </c>
      <c r="C576" s="251"/>
      <c r="D576" s="252" t="s">
        <v>18</v>
      </c>
      <c r="E576" s="253" t="s">
        <v>18</v>
      </c>
      <c r="F576" s="254" t="s">
        <v>18</v>
      </c>
      <c r="G576" s="253" t="s">
        <v>18</v>
      </c>
      <c r="H576" s="255" t="str">
        <f>IF(Table_1[[#This Row],[TOTEUTUSTAPA]]="b) Verkossa","Verkossa","")</f>
        <v/>
      </c>
      <c r="I576" s="256" t="str">
        <f>IF(Table_1[[#This Row],[SISÄLLÖN NIMI]]="","",1)</f>
        <v/>
      </c>
      <c r="J576" s="257"/>
      <c r="K576" s="250"/>
      <c r="L576" s="239">
        <f>Table_1[[#This Row],[Kävijämäärä a) lapset]]+Table_1[[#This Row],[Kävijämäärä b) aikuiset]]</f>
        <v>0</v>
      </c>
      <c r="M576" s="239">
        <f>IF(Table_1[[#This Row],[Kokonaiskävijämäärä]]&lt;1,0,SUM(Table_1[[#This Row],[Kävijämäärä a) lapset]]*Table_1[[#This Row],[Tapaamis-kerrat /osallistuja]]))</f>
        <v>0</v>
      </c>
      <c r="N576" s="239">
        <f>IF(Table_1[[#This Row],[Kokonaiskävijämäärä]]&lt;1,0,SUM(Table_1[[#This Row],[Kävijämäärä b) aikuiset]]*Table_1[[#This Row],[Tapaamis-kerrat /osallistuja]]))</f>
        <v>0</v>
      </c>
      <c r="O576" s="239">
        <f>IF(Table_1[[#This Row],[Kokonaiskävijämäärä]]&lt;1,0,Table_1[[#This Row],[Kokonaiskävijämäärä]]*Table_1[[#This Row],[Tapaamis-kerrat /osallistuja]])</f>
        <v>0</v>
      </c>
      <c r="P576" s="264"/>
      <c r="Q576" s="265"/>
    </row>
    <row r="577" spans="1:17" ht="15.75" customHeight="1" x14ac:dyDescent="0.25">
      <c r="A577" s="249"/>
      <c r="B577" s="250" t="str">
        <f>IF(Table_1[[#This Row],[SISÄLLÖN NIMI]]="","",1)</f>
        <v/>
      </c>
      <c r="C577" s="251"/>
      <c r="D577" s="252" t="s">
        <v>18</v>
      </c>
      <c r="E577" s="253" t="s">
        <v>18</v>
      </c>
      <c r="F577" s="254" t="s">
        <v>18</v>
      </c>
      <c r="G577" s="253" t="s">
        <v>18</v>
      </c>
      <c r="H577" s="255" t="str">
        <f>IF(Table_1[[#This Row],[TOTEUTUSTAPA]]="b) Verkossa","Verkossa","")</f>
        <v/>
      </c>
      <c r="I577" s="256" t="str">
        <f>IF(Table_1[[#This Row],[SISÄLLÖN NIMI]]="","",1)</f>
        <v/>
      </c>
      <c r="J577" s="257"/>
      <c r="K577" s="250"/>
      <c r="L577" s="239">
        <f>Table_1[[#This Row],[Kävijämäärä a) lapset]]+Table_1[[#This Row],[Kävijämäärä b) aikuiset]]</f>
        <v>0</v>
      </c>
      <c r="M577" s="239">
        <f>IF(Table_1[[#This Row],[Kokonaiskävijämäärä]]&lt;1,0,SUM(Table_1[[#This Row],[Kävijämäärä a) lapset]]*Table_1[[#This Row],[Tapaamis-kerrat /osallistuja]]))</f>
        <v>0</v>
      </c>
      <c r="N577" s="239">
        <f>IF(Table_1[[#This Row],[Kokonaiskävijämäärä]]&lt;1,0,SUM(Table_1[[#This Row],[Kävijämäärä b) aikuiset]]*Table_1[[#This Row],[Tapaamis-kerrat /osallistuja]]))</f>
        <v>0</v>
      </c>
      <c r="O577" s="239">
        <f>IF(Table_1[[#This Row],[Kokonaiskävijämäärä]]&lt;1,0,Table_1[[#This Row],[Kokonaiskävijämäärä]]*Table_1[[#This Row],[Tapaamis-kerrat /osallistuja]])</f>
        <v>0</v>
      </c>
      <c r="P577" s="264"/>
      <c r="Q577" s="265"/>
    </row>
    <row r="578" spans="1:17" ht="15.75" customHeight="1" x14ac:dyDescent="0.25">
      <c r="A578" s="249"/>
      <c r="B578" s="250" t="str">
        <f>IF(Table_1[[#This Row],[SISÄLLÖN NIMI]]="","",1)</f>
        <v/>
      </c>
      <c r="C578" s="251"/>
      <c r="D578" s="252" t="s">
        <v>18</v>
      </c>
      <c r="E578" s="253" t="s">
        <v>18</v>
      </c>
      <c r="F578" s="254" t="s">
        <v>18</v>
      </c>
      <c r="G578" s="253" t="s">
        <v>18</v>
      </c>
      <c r="H578" s="255" t="str">
        <f>IF(Table_1[[#This Row],[TOTEUTUSTAPA]]="b) Verkossa","Verkossa","")</f>
        <v/>
      </c>
      <c r="I578" s="256" t="str">
        <f>IF(Table_1[[#This Row],[SISÄLLÖN NIMI]]="","",1)</f>
        <v/>
      </c>
      <c r="J578" s="257"/>
      <c r="K578" s="250"/>
      <c r="L578" s="239">
        <f>Table_1[[#This Row],[Kävijämäärä a) lapset]]+Table_1[[#This Row],[Kävijämäärä b) aikuiset]]</f>
        <v>0</v>
      </c>
      <c r="M578" s="239">
        <f>IF(Table_1[[#This Row],[Kokonaiskävijämäärä]]&lt;1,0,SUM(Table_1[[#This Row],[Kävijämäärä a) lapset]]*Table_1[[#This Row],[Tapaamis-kerrat /osallistuja]]))</f>
        <v>0</v>
      </c>
      <c r="N578" s="239">
        <f>IF(Table_1[[#This Row],[Kokonaiskävijämäärä]]&lt;1,0,SUM(Table_1[[#This Row],[Kävijämäärä b) aikuiset]]*Table_1[[#This Row],[Tapaamis-kerrat /osallistuja]]))</f>
        <v>0</v>
      </c>
      <c r="O578" s="239">
        <f>IF(Table_1[[#This Row],[Kokonaiskävijämäärä]]&lt;1,0,Table_1[[#This Row],[Kokonaiskävijämäärä]]*Table_1[[#This Row],[Tapaamis-kerrat /osallistuja]])</f>
        <v>0</v>
      </c>
      <c r="P578" s="264"/>
      <c r="Q578" s="265"/>
    </row>
    <row r="579" spans="1:17" ht="15.75" customHeight="1" x14ac:dyDescent="0.25">
      <c r="A579" s="249"/>
      <c r="B579" s="250" t="str">
        <f>IF(Table_1[[#This Row],[SISÄLLÖN NIMI]]="","",1)</f>
        <v/>
      </c>
      <c r="C579" s="251"/>
      <c r="D579" s="252" t="s">
        <v>18</v>
      </c>
      <c r="E579" s="253" t="s">
        <v>18</v>
      </c>
      <c r="F579" s="254" t="s">
        <v>18</v>
      </c>
      <c r="G579" s="253" t="s">
        <v>18</v>
      </c>
      <c r="H579" s="255" t="str">
        <f>IF(Table_1[[#This Row],[TOTEUTUSTAPA]]="b) Verkossa","Verkossa","")</f>
        <v/>
      </c>
      <c r="I579" s="256" t="str">
        <f>IF(Table_1[[#This Row],[SISÄLLÖN NIMI]]="","",1)</f>
        <v/>
      </c>
      <c r="J579" s="257"/>
      <c r="K579" s="250"/>
      <c r="L579" s="239">
        <f>Table_1[[#This Row],[Kävijämäärä a) lapset]]+Table_1[[#This Row],[Kävijämäärä b) aikuiset]]</f>
        <v>0</v>
      </c>
      <c r="M579" s="239">
        <f>IF(Table_1[[#This Row],[Kokonaiskävijämäärä]]&lt;1,0,SUM(Table_1[[#This Row],[Kävijämäärä a) lapset]]*Table_1[[#This Row],[Tapaamis-kerrat /osallistuja]]))</f>
        <v>0</v>
      </c>
      <c r="N579" s="239">
        <f>IF(Table_1[[#This Row],[Kokonaiskävijämäärä]]&lt;1,0,SUM(Table_1[[#This Row],[Kävijämäärä b) aikuiset]]*Table_1[[#This Row],[Tapaamis-kerrat /osallistuja]]))</f>
        <v>0</v>
      </c>
      <c r="O579" s="239">
        <f>IF(Table_1[[#This Row],[Kokonaiskävijämäärä]]&lt;1,0,Table_1[[#This Row],[Kokonaiskävijämäärä]]*Table_1[[#This Row],[Tapaamis-kerrat /osallistuja]])</f>
        <v>0</v>
      </c>
      <c r="P579" s="264"/>
      <c r="Q579" s="265"/>
    </row>
    <row r="580" spans="1:17" ht="15.75" customHeight="1" x14ac:dyDescent="0.25">
      <c r="A580" s="249"/>
      <c r="B580" s="250" t="str">
        <f>IF(Table_1[[#This Row],[SISÄLLÖN NIMI]]="","",1)</f>
        <v/>
      </c>
      <c r="C580" s="251"/>
      <c r="D580" s="252" t="s">
        <v>18</v>
      </c>
      <c r="E580" s="253" t="s">
        <v>18</v>
      </c>
      <c r="F580" s="254" t="s">
        <v>18</v>
      </c>
      <c r="G580" s="253" t="s">
        <v>18</v>
      </c>
      <c r="H580" s="255" t="str">
        <f>IF(Table_1[[#This Row],[TOTEUTUSTAPA]]="b) Verkossa","Verkossa","")</f>
        <v/>
      </c>
      <c r="I580" s="256" t="str">
        <f>IF(Table_1[[#This Row],[SISÄLLÖN NIMI]]="","",1)</f>
        <v/>
      </c>
      <c r="J580" s="257"/>
      <c r="K580" s="250"/>
      <c r="L580" s="239">
        <f>Table_1[[#This Row],[Kävijämäärä a) lapset]]+Table_1[[#This Row],[Kävijämäärä b) aikuiset]]</f>
        <v>0</v>
      </c>
      <c r="M580" s="239">
        <f>IF(Table_1[[#This Row],[Kokonaiskävijämäärä]]&lt;1,0,SUM(Table_1[[#This Row],[Kävijämäärä a) lapset]]*Table_1[[#This Row],[Tapaamis-kerrat /osallistuja]]))</f>
        <v>0</v>
      </c>
      <c r="N580" s="239">
        <f>IF(Table_1[[#This Row],[Kokonaiskävijämäärä]]&lt;1,0,SUM(Table_1[[#This Row],[Kävijämäärä b) aikuiset]]*Table_1[[#This Row],[Tapaamis-kerrat /osallistuja]]))</f>
        <v>0</v>
      </c>
      <c r="O580" s="239">
        <f>IF(Table_1[[#This Row],[Kokonaiskävijämäärä]]&lt;1,0,Table_1[[#This Row],[Kokonaiskävijämäärä]]*Table_1[[#This Row],[Tapaamis-kerrat /osallistuja]])</f>
        <v>0</v>
      </c>
      <c r="P580" s="264"/>
      <c r="Q580" s="265"/>
    </row>
    <row r="581" spans="1:17" ht="15.75" customHeight="1" x14ac:dyDescent="0.25">
      <c r="A581" s="249"/>
      <c r="B581" s="250" t="str">
        <f>IF(Table_1[[#This Row],[SISÄLLÖN NIMI]]="","",1)</f>
        <v/>
      </c>
      <c r="C581" s="251"/>
      <c r="D581" s="252" t="s">
        <v>18</v>
      </c>
      <c r="E581" s="253" t="s">
        <v>18</v>
      </c>
      <c r="F581" s="254" t="s">
        <v>18</v>
      </c>
      <c r="G581" s="253" t="s">
        <v>18</v>
      </c>
      <c r="H581" s="255" t="str">
        <f>IF(Table_1[[#This Row],[TOTEUTUSTAPA]]="b) Verkossa","Verkossa","")</f>
        <v/>
      </c>
      <c r="I581" s="256" t="str">
        <f>IF(Table_1[[#This Row],[SISÄLLÖN NIMI]]="","",1)</f>
        <v/>
      </c>
      <c r="J581" s="257"/>
      <c r="K581" s="250"/>
      <c r="L581" s="239">
        <f>Table_1[[#This Row],[Kävijämäärä a) lapset]]+Table_1[[#This Row],[Kävijämäärä b) aikuiset]]</f>
        <v>0</v>
      </c>
      <c r="M581" s="239">
        <f>IF(Table_1[[#This Row],[Kokonaiskävijämäärä]]&lt;1,0,SUM(Table_1[[#This Row],[Kävijämäärä a) lapset]]*Table_1[[#This Row],[Tapaamis-kerrat /osallistuja]]))</f>
        <v>0</v>
      </c>
      <c r="N581" s="239">
        <f>IF(Table_1[[#This Row],[Kokonaiskävijämäärä]]&lt;1,0,SUM(Table_1[[#This Row],[Kävijämäärä b) aikuiset]]*Table_1[[#This Row],[Tapaamis-kerrat /osallistuja]]))</f>
        <v>0</v>
      </c>
      <c r="O581" s="239">
        <f>IF(Table_1[[#This Row],[Kokonaiskävijämäärä]]&lt;1,0,Table_1[[#This Row],[Kokonaiskävijämäärä]]*Table_1[[#This Row],[Tapaamis-kerrat /osallistuja]])</f>
        <v>0</v>
      </c>
      <c r="P581" s="264"/>
      <c r="Q581" s="265"/>
    </row>
    <row r="582" spans="1:17" ht="15.75" customHeight="1" x14ac:dyDescent="0.25">
      <c r="A582" s="249"/>
      <c r="B582" s="250" t="str">
        <f>IF(Table_1[[#This Row],[SISÄLLÖN NIMI]]="","",1)</f>
        <v/>
      </c>
      <c r="C582" s="251"/>
      <c r="D582" s="252" t="s">
        <v>18</v>
      </c>
      <c r="E582" s="253" t="s">
        <v>18</v>
      </c>
      <c r="F582" s="254" t="s">
        <v>18</v>
      </c>
      <c r="G582" s="253" t="s">
        <v>18</v>
      </c>
      <c r="H582" s="255" t="str">
        <f>IF(Table_1[[#This Row],[TOTEUTUSTAPA]]="b) Verkossa","Verkossa","")</f>
        <v/>
      </c>
      <c r="I582" s="256" t="str">
        <f>IF(Table_1[[#This Row],[SISÄLLÖN NIMI]]="","",1)</f>
        <v/>
      </c>
      <c r="J582" s="257"/>
      <c r="K582" s="250"/>
      <c r="L582" s="239">
        <f>Table_1[[#This Row],[Kävijämäärä a) lapset]]+Table_1[[#This Row],[Kävijämäärä b) aikuiset]]</f>
        <v>0</v>
      </c>
      <c r="M582" s="239">
        <f>IF(Table_1[[#This Row],[Kokonaiskävijämäärä]]&lt;1,0,SUM(Table_1[[#This Row],[Kävijämäärä a) lapset]]*Table_1[[#This Row],[Tapaamis-kerrat /osallistuja]]))</f>
        <v>0</v>
      </c>
      <c r="N582" s="239">
        <f>IF(Table_1[[#This Row],[Kokonaiskävijämäärä]]&lt;1,0,SUM(Table_1[[#This Row],[Kävijämäärä b) aikuiset]]*Table_1[[#This Row],[Tapaamis-kerrat /osallistuja]]))</f>
        <v>0</v>
      </c>
      <c r="O582" s="239">
        <f>IF(Table_1[[#This Row],[Kokonaiskävijämäärä]]&lt;1,0,Table_1[[#This Row],[Kokonaiskävijämäärä]]*Table_1[[#This Row],[Tapaamis-kerrat /osallistuja]])</f>
        <v>0</v>
      </c>
      <c r="P582" s="264"/>
      <c r="Q582" s="265"/>
    </row>
    <row r="583" spans="1:17" ht="15.75" customHeight="1" x14ac:dyDescent="0.25">
      <c r="A583" s="249"/>
      <c r="B583" s="250" t="str">
        <f>IF(Table_1[[#This Row],[SISÄLLÖN NIMI]]="","",1)</f>
        <v/>
      </c>
      <c r="C583" s="251"/>
      <c r="D583" s="252" t="s">
        <v>18</v>
      </c>
      <c r="E583" s="253" t="s">
        <v>18</v>
      </c>
      <c r="F583" s="254" t="s">
        <v>18</v>
      </c>
      <c r="G583" s="253" t="s">
        <v>18</v>
      </c>
      <c r="H583" s="255" t="str">
        <f>IF(Table_1[[#This Row],[TOTEUTUSTAPA]]="b) Verkossa","Verkossa","")</f>
        <v/>
      </c>
      <c r="I583" s="256" t="str">
        <f>IF(Table_1[[#This Row],[SISÄLLÖN NIMI]]="","",1)</f>
        <v/>
      </c>
      <c r="J583" s="257"/>
      <c r="K583" s="250"/>
      <c r="L583" s="239">
        <f>Table_1[[#This Row],[Kävijämäärä a) lapset]]+Table_1[[#This Row],[Kävijämäärä b) aikuiset]]</f>
        <v>0</v>
      </c>
      <c r="M583" s="239">
        <f>IF(Table_1[[#This Row],[Kokonaiskävijämäärä]]&lt;1,0,SUM(Table_1[[#This Row],[Kävijämäärä a) lapset]]*Table_1[[#This Row],[Tapaamis-kerrat /osallistuja]]))</f>
        <v>0</v>
      </c>
      <c r="N583" s="239">
        <f>IF(Table_1[[#This Row],[Kokonaiskävijämäärä]]&lt;1,0,SUM(Table_1[[#This Row],[Kävijämäärä b) aikuiset]]*Table_1[[#This Row],[Tapaamis-kerrat /osallistuja]]))</f>
        <v>0</v>
      </c>
      <c r="O583" s="239">
        <f>IF(Table_1[[#This Row],[Kokonaiskävijämäärä]]&lt;1,0,Table_1[[#This Row],[Kokonaiskävijämäärä]]*Table_1[[#This Row],[Tapaamis-kerrat /osallistuja]])</f>
        <v>0</v>
      </c>
      <c r="P583" s="264"/>
      <c r="Q583" s="265"/>
    </row>
    <row r="584" spans="1:17" ht="15.75" customHeight="1" x14ac:dyDescent="0.25">
      <c r="A584" s="249"/>
      <c r="B584" s="250" t="str">
        <f>IF(Table_1[[#This Row],[SISÄLLÖN NIMI]]="","",1)</f>
        <v/>
      </c>
      <c r="C584" s="251"/>
      <c r="D584" s="252" t="s">
        <v>18</v>
      </c>
      <c r="E584" s="253" t="s">
        <v>18</v>
      </c>
      <c r="F584" s="254" t="s">
        <v>18</v>
      </c>
      <c r="G584" s="253" t="s">
        <v>18</v>
      </c>
      <c r="H584" s="255" t="str">
        <f>IF(Table_1[[#This Row],[TOTEUTUSTAPA]]="b) Verkossa","Verkossa","")</f>
        <v/>
      </c>
      <c r="I584" s="256" t="str">
        <f>IF(Table_1[[#This Row],[SISÄLLÖN NIMI]]="","",1)</f>
        <v/>
      </c>
      <c r="J584" s="257"/>
      <c r="K584" s="250"/>
      <c r="L584" s="239">
        <f>Table_1[[#This Row],[Kävijämäärä a) lapset]]+Table_1[[#This Row],[Kävijämäärä b) aikuiset]]</f>
        <v>0</v>
      </c>
      <c r="M584" s="239">
        <f>IF(Table_1[[#This Row],[Kokonaiskävijämäärä]]&lt;1,0,SUM(Table_1[[#This Row],[Kävijämäärä a) lapset]]*Table_1[[#This Row],[Tapaamis-kerrat /osallistuja]]))</f>
        <v>0</v>
      </c>
      <c r="N584" s="239">
        <f>IF(Table_1[[#This Row],[Kokonaiskävijämäärä]]&lt;1,0,SUM(Table_1[[#This Row],[Kävijämäärä b) aikuiset]]*Table_1[[#This Row],[Tapaamis-kerrat /osallistuja]]))</f>
        <v>0</v>
      </c>
      <c r="O584" s="239">
        <f>IF(Table_1[[#This Row],[Kokonaiskävijämäärä]]&lt;1,0,Table_1[[#This Row],[Kokonaiskävijämäärä]]*Table_1[[#This Row],[Tapaamis-kerrat /osallistuja]])</f>
        <v>0</v>
      </c>
      <c r="P584" s="264"/>
      <c r="Q584" s="265"/>
    </row>
    <row r="585" spans="1:17" ht="15.75" customHeight="1" x14ac:dyDescent="0.25">
      <c r="A585" s="249"/>
      <c r="B585" s="250" t="str">
        <f>IF(Table_1[[#This Row],[SISÄLLÖN NIMI]]="","",1)</f>
        <v/>
      </c>
      <c r="C585" s="251"/>
      <c r="D585" s="252" t="s">
        <v>18</v>
      </c>
      <c r="E585" s="253" t="s">
        <v>18</v>
      </c>
      <c r="F585" s="254" t="s">
        <v>18</v>
      </c>
      <c r="G585" s="253" t="s">
        <v>18</v>
      </c>
      <c r="H585" s="255" t="str">
        <f>IF(Table_1[[#This Row],[TOTEUTUSTAPA]]="b) Verkossa","Verkossa","")</f>
        <v/>
      </c>
      <c r="I585" s="256" t="str">
        <f>IF(Table_1[[#This Row],[SISÄLLÖN NIMI]]="","",1)</f>
        <v/>
      </c>
      <c r="J585" s="257"/>
      <c r="K585" s="250"/>
      <c r="L585" s="239">
        <f>Table_1[[#This Row],[Kävijämäärä a) lapset]]+Table_1[[#This Row],[Kävijämäärä b) aikuiset]]</f>
        <v>0</v>
      </c>
      <c r="M585" s="239">
        <f>IF(Table_1[[#This Row],[Kokonaiskävijämäärä]]&lt;1,0,SUM(Table_1[[#This Row],[Kävijämäärä a) lapset]]*Table_1[[#This Row],[Tapaamis-kerrat /osallistuja]]))</f>
        <v>0</v>
      </c>
      <c r="N585" s="239">
        <f>IF(Table_1[[#This Row],[Kokonaiskävijämäärä]]&lt;1,0,SUM(Table_1[[#This Row],[Kävijämäärä b) aikuiset]]*Table_1[[#This Row],[Tapaamis-kerrat /osallistuja]]))</f>
        <v>0</v>
      </c>
      <c r="O585" s="239">
        <f>IF(Table_1[[#This Row],[Kokonaiskävijämäärä]]&lt;1,0,Table_1[[#This Row],[Kokonaiskävijämäärä]]*Table_1[[#This Row],[Tapaamis-kerrat /osallistuja]])</f>
        <v>0</v>
      </c>
      <c r="P585" s="264"/>
      <c r="Q585" s="265"/>
    </row>
    <row r="586" spans="1:17" ht="15.75" customHeight="1" x14ac:dyDescent="0.25">
      <c r="A586" s="249"/>
      <c r="B586" s="250" t="str">
        <f>IF(Table_1[[#This Row],[SISÄLLÖN NIMI]]="","",1)</f>
        <v/>
      </c>
      <c r="C586" s="251"/>
      <c r="D586" s="252" t="s">
        <v>18</v>
      </c>
      <c r="E586" s="253" t="s">
        <v>18</v>
      </c>
      <c r="F586" s="254" t="s">
        <v>18</v>
      </c>
      <c r="G586" s="253" t="s">
        <v>18</v>
      </c>
      <c r="H586" s="255" t="str">
        <f>IF(Table_1[[#This Row],[TOTEUTUSTAPA]]="b) Verkossa","Verkossa","")</f>
        <v/>
      </c>
      <c r="I586" s="256" t="str">
        <f>IF(Table_1[[#This Row],[SISÄLLÖN NIMI]]="","",1)</f>
        <v/>
      </c>
      <c r="J586" s="257"/>
      <c r="K586" s="250"/>
      <c r="L586" s="239">
        <f>Table_1[[#This Row],[Kävijämäärä a) lapset]]+Table_1[[#This Row],[Kävijämäärä b) aikuiset]]</f>
        <v>0</v>
      </c>
      <c r="M586" s="239">
        <f>IF(Table_1[[#This Row],[Kokonaiskävijämäärä]]&lt;1,0,SUM(Table_1[[#This Row],[Kävijämäärä a) lapset]]*Table_1[[#This Row],[Tapaamis-kerrat /osallistuja]]))</f>
        <v>0</v>
      </c>
      <c r="N586" s="239">
        <f>IF(Table_1[[#This Row],[Kokonaiskävijämäärä]]&lt;1,0,SUM(Table_1[[#This Row],[Kävijämäärä b) aikuiset]]*Table_1[[#This Row],[Tapaamis-kerrat /osallistuja]]))</f>
        <v>0</v>
      </c>
      <c r="O586" s="239">
        <f>IF(Table_1[[#This Row],[Kokonaiskävijämäärä]]&lt;1,0,Table_1[[#This Row],[Kokonaiskävijämäärä]]*Table_1[[#This Row],[Tapaamis-kerrat /osallistuja]])</f>
        <v>0</v>
      </c>
      <c r="P586" s="264"/>
      <c r="Q586" s="265"/>
    </row>
    <row r="587" spans="1:17" ht="15.75" customHeight="1" x14ac:dyDescent="0.25">
      <c r="A587" s="249"/>
      <c r="B587" s="250" t="str">
        <f>IF(Table_1[[#This Row],[SISÄLLÖN NIMI]]="","",1)</f>
        <v/>
      </c>
      <c r="C587" s="251"/>
      <c r="D587" s="252" t="s">
        <v>18</v>
      </c>
      <c r="E587" s="253" t="s">
        <v>18</v>
      </c>
      <c r="F587" s="254" t="s">
        <v>18</v>
      </c>
      <c r="G587" s="253" t="s">
        <v>18</v>
      </c>
      <c r="H587" s="255" t="str">
        <f>IF(Table_1[[#This Row],[TOTEUTUSTAPA]]="b) Verkossa","Verkossa","")</f>
        <v/>
      </c>
      <c r="I587" s="256" t="str">
        <f>IF(Table_1[[#This Row],[SISÄLLÖN NIMI]]="","",1)</f>
        <v/>
      </c>
      <c r="J587" s="257"/>
      <c r="K587" s="250"/>
      <c r="L587" s="239">
        <f>Table_1[[#This Row],[Kävijämäärä a) lapset]]+Table_1[[#This Row],[Kävijämäärä b) aikuiset]]</f>
        <v>0</v>
      </c>
      <c r="M587" s="239">
        <f>IF(Table_1[[#This Row],[Kokonaiskävijämäärä]]&lt;1,0,SUM(Table_1[[#This Row],[Kävijämäärä a) lapset]]*Table_1[[#This Row],[Tapaamis-kerrat /osallistuja]]))</f>
        <v>0</v>
      </c>
      <c r="N587" s="239">
        <f>IF(Table_1[[#This Row],[Kokonaiskävijämäärä]]&lt;1,0,SUM(Table_1[[#This Row],[Kävijämäärä b) aikuiset]]*Table_1[[#This Row],[Tapaamis-kerrat /osallistuja]]))</f>
        <v>0</v>
      </c>
      <c r="O587" s="239">
        <f>IF(Table_1[[#This Row],[Kokonaiskävijämäärä]]&lt;1,0,Table_1[[#This Row],[Kokonaiskävijämäärä]]*Table_1[[#This Row],[Tapaamis-kerrat /osallistuja]])</f>
        <v>0</v>
      </c>
      <c r="P587" s="264"/>
      <c r="Q587" s="265"/>
    </row>
    <row r="588" spans="1:17" ht="15.75" customHeight="1" x14ac:dyDescent="0.25">
      <c r="A588" s="249"/>
      <c r="B588" s="250" t="str">
        <f>IF(Table_1[[#This Row],[SISÄLLÖN NIMI]]="","",1)</f>
        <v/>
      </c>
      <c r="C588" s="251"/>
      <c r="D588" s="252" t="s">
        <v>18</v>
      </c>
      <c r="E588" s="253" t="s">
        <v>18</v>
      </c>
      <c r="F588" s="254" t="s">
        <v>18</v>
      </c>
      <c r="G588" s="253" t="s">
        <v>18</v>
      </c>
      <c r="H588" s="255" t="str">
        <f>IF(Table_1[[#This Row],[TOTEUTUSTAPA]]="b) Verkossa","Verkossa","")</f>
        <v/>
      </c>
      <c r="I588" s="256" t="str">
        <f>IF(Table_1[[#This Row],[SISÄLLÖN NIMI]]="","",1)</f>
        <v/>
      </c>
      <c r="J588" s="257"/>
      <c r="K588" s="250"/>
      <c r="L588" s="239">
        <f>Table_1[[#This Row],[Kävijämäärä a) lapset]]+Table_1[[#This Row],[Kävijämäärä b) aikuiset]]</f>
        <v>0</v>
      </c>
      <c r="M588" s="239">
        <f>IF(Table_1[[#This Row],[Kokonaiskävijämäärä]]&lt;1,0,SUM(Table_1[[#This Row],[Kävijämäärä a) lapset]]*Table_1[[#This Row],[Tapaamis-kerrat /osallistuja]]))</f>
        <v>0</v>
      </c>
      <c r="N588" s="239">
        <f>IF(Table_1[[#This Row],[Kokonaiskävijämäärä]]&lt;1,0,SUM(Table_1[[#This Row],[Kävijämäärä b) aikuiset]]*Table_1[[#This Row],[Tapaamis-kerrat /osallistuja]]))</f>
        <v>0</v>
      </c>
      <c r="O588" s="239">
        <f>IF(Table_1[[#This Row],[Kokonaiskävijämäärä]]&lt;1,0,Table_1[[#This Row],[Kokonaiskävijämäärä]]*Table_1[[#This Row],[Tapaamis-kerrat /osallistuja]])</f>
        <v>0</v>
      </c>
      <c r="P588" s="264"/>
      <c r="Q588" s="265"/>
    </row>
    <row r="589" spans="1:17" ht="15.75" customHeight="1" x14ac:dyDescent="0.25">
      <c r="A589" s="249"/>
      <c r="B589" s="250" t="str">
        <f>IF(Table_1[[#This Row],[SISÄLLÖN NIMI]]="","",1)</f>
        <v/>
      </c>
      <c r="C589" s="251"/>
      <c r="D589" s="252" t="s">
        <v>18</v>
      </c>
      <c r="E589" s="253" t="s">
        <v>18</v>
      </c>
      <c r="F589" s="254" t="s">
        <v>18</v>
      </c>
      <c r="G589" s="253" t="s">
        <v>18</v>
      </c>
      <c r="H589" s="255" t="str">
        <f>IF(Table_1[[#This Row],[TOTEUTUSTAPA]]="b) Verkossa","Verkossa","")</f>
        <v/>
      </c>
      <c r="I589" s="256" t="str">
        <f>IF(Table_1[[#This Row],[SISÄLLÖN NIMI]]="","",1)</f>
        <v/>
      </c>
      <c r="J589" s="257"/>
      <c r="K589" s="250"/>
      <c r="L589" s="239">
        <f>Table_1[[#This Row],[Kävijämäärä a) lapset]]+Table_1[[#This Row],[Kävijämäärä b) aikuiset]]</f>
        <v>0</v>
      </c>
      <c r="M589" s="239">
        <f>IF(Table_1[[#This Row],[Kokonaiskävijämäärä]]&lt;1,0,SUM(Table_1[[#This Row],[Kävijämäärä a) lapset]]*Table_1[[#This Row],[Tapaamis-kerrat /osallistuja]]))</f>
        <v>0</v>
      </c>
      <c r="N589" s="239">
        <f>IF(Table_1[[#This Row],[Kokonaiskävijämäärä]]&lt;1,0,SUM(Table_1[[#This Row],[Kävijämäärä b) aikuiset]]*Table_1[[#This Row],[Tapaamis-kerrat /osallistuja]]))</f>
        <v>0</v>
      </c>
      <c r="O589" s="239">
        <f>IF(Table_1[[#This Row],[Kokonaiskävijämäärä]]&lt;1,0,Table_1[[#This Row],[Kokonaiskävijämäärä]]*Table_1[[#This Row],[Tapaamis-kerrat /osallistuja]])</f>
        <v>0</v>
      </c>
      <c r="P589" s="264"/>
      <c r="Q589" s="265"/>
    </row>
    <row r="590" spans="1:17" ht="15.75" customHeight="1" x14ac:dyDescent="0.25">
      <c r="A590" s="249"/>
      <c r="B590" s="250" t="str">
        <f>IF(Table_1[[#This Row],[SISÄLLÖN NIMI]]="","",1)</f>
        <v/>
      </c>
      <c r="C590" s="251"/>
      <c r="D590" s="252" t="s">
        <v>18</v>
      </c>
      <c r="E590" s="253" t="s">
        <v>18</v>
      </c>
      <c r="F590" s="254" t="s">
        <v>18</v>
      </c>
      <c r="G590" s="253" t="s">
        <v>18</v>
      </c>
      <c r="H590" s="255" t="str">
        <f>IF(Table_1[[#This Row],[TOTEUTUSTAPA]]="b) Verkossa","Verkossa","")</f>
        <v/>
      </c>
      <c r="I590" s="256" t="str">
        <f>IF(Table_1[[#This Row],[SISÄLLÖN NIMI]]="","",1)</f>
        <v/>
      </c>
      <c r="J590" s="257"/>
      <c r="K590" s="250"/>
      <c r="L590" s="239">
        <f>Table_1[[#This Row],[Kävijämäärä a) lapset]]+Table_1[[#This Row],[Kävijämäärä b) aikuiset]]</f>
        <v>0</v>
      </c>
      <c r="M590" s="239">
        <f>IF(Table_1[[#This Row],[Kokonaiskävijämäärä]]&lt;1,0,SUM(Table_1[[#This Row],[Kävijämäärä a) lapset]]*Table_1[[#This Row],[Tapaamis-kerrat /osallistuja]]))</f>
        <v>0</v>
      </c>
      <c r="N590" s="239">
        <f>IF(Table_1[[#This Row],[Kokonaiskävijämäärä]]&lt;1,0,SUM(Table_1[[#This Row],[Kävijämäärä b) aikuiset]]*Table_1[[#This Row],[Tapaamis-kerrat /osallistuja]]))</f>
        <v>0</v>
      </c>
      <c r="O590" s="239">
        <f>IF(Table_1[[#This Row],[Kokonaiskävijämäärä]]&lt;1,0,Table_1[[#This Row],[Kokonaiskävijämäärä]]*Table_1[[#This Row],[Tapaamis-kerrat /osallistuja]])</f>
        <v>0</v>
      </c>
      <c r="P590" s="264"/>
      <c r="Q590" s="265"/>
    </row>
    <row r="591" spans="1:17" ht="15.75" customHeight="1" x14ac:dyDescent="0.25">
      <c r="A591" s="249"/>
      <c r="B591" s="250" t="str">
        <f>IF(Table_1[[#This Row],[SISÄLLÖN NIMI]]="","",1)</f>
        <v/>
      </c>
      <c r="C591" s="251"/>
      <c r="D591" s="252" t="s">
        <v>18</v>
      </c>
      <c r="E591" s="253" t="s">
        <v>18</v>
      </c>
      <c r="F591" s="254" t="s">
        <v>18</v>
      </c>
      <c r="G591" s="253" t="s">
        <v>18</v>
      </c>
      <c r="H591" s="255" t="str">
        <f>IF(Table_1[[#This Row],[TOTEUTUSTAPA]]="b) Verkossa","Verkossa","")</f>
        <v/>
      </c>
      <c r="I591" s="256" t="str">
        <f>IF(Table_1[[#This Row],[SISÄLLÖN NIMI]]="","",1)</f>
        <v/>
      </c>
      <c r="J591" s="257"/>
      <c r="K591" s="250"/>
      <c r="L591" s="239">
        <f>Table_1[[#This Row],[Kävijämäärä a) lapset]]+Table_1[[#This Row],[Kävijämäärä b) aikuiset]]</f>
        <v>0</v>
      </c>
      <c r="M591" s="239">
        <f>IF(Table_1[[#This Row],[Kokonaiskävijämäärä]]&lt;1,0,SUM(Table_1[[#This Row],[Kävijämäärä a) lapset]]*Table_1[[#This Row],[Tapaamis-kerrat /osallistuja]]))</f>
        <v>0</v>
      </c>
      <c r="N591" s="239">
        <f>IF(Table_1[[#This Row],[Kokonaiskävijämäärä]]&lt;1,0,SUM(Table_1[[#This Row],[Kävijämäärä b) aikuiset]]*Table_1[[#This Row],[Tapaamis-kerrat /osallistuja]]))</f>
        <v>0</v>
      </c>
      <c r="O591" s="239">
        <f>IF(Table_1[[#This Row],[Kokonaiskävijämäärä]]&lt;1,0,Table_1[[#This Row],[Kokonaiskävijämäärä]]*Table_1[[#This Row],[Tapaamis-kerrat /osallistuja]])</f>
        <v>0</v>
      </c>
      <c r="P591" s="264"/>
      <c r="Q591" s="265"/>
    </row>
    <row r="592" spans="1:17" ht="15.75" customHeight="1" x14ac:dyDescent="0.25">
      <c r="A592" s="249"/>
      <c r="B592" s="250" t="str">
        <f>IF(Table_1[[#This Row],[SISÄLLÖN NIMI]]="","",1)</f>
        <v/>
      </c>
      <c r="C592" s="251"/>
      <c r="D592" s="252" t="s">
        <v>18</v>
      </c>
      <c r="E592" s="253" t="s">
        <v>18</v>
      </c>
      <c r="F592" s="254" t="s">
        <v>18</v>
      </c>
      <c r="G592" s="253" t="s">
        <v>18</v>
      </c>
      <c r="H592" s="255" t="str">
        <f>IF(Table_1[[#This Row],[TOTEUTUSTAPA]]="b) Verkossa","Verkossa","")</f>
        <v/>
      </c>
      <c r="I592" s="256" t="str">
        <f>IF(Table_1[[#This Row],[SISÄLLÖN NIMI]]="","",1)</f>
        <v/>
      </c>
      <c r="J592" s="257"/>
      <c r="K592" s="250"/>
      <c r="L592" s="239">
        <f>Table_1[[#This Row],[Kävijämäärä a) lapset]]+Table_1[[#This Row],[Kävijämäärä b) aikuiset]]</f>
        <v>0</v>
      </c>
      <c r="M592" s="239">
        <f>IF(Table_1[[#This Row],[Kokonaiskävijämäärä]]&lt;1,0,SUM(Table_1[[#This Row],[Kävijämäärä a) lapset]]*Table_1[[#This Row],[Tapaamis-kerrat /osallistuja]]))</f>
        <v>0</v>
      </c>
      <c r="N592" s="239">
        <f>IF(Table_1[[#This Row],[Kokonaiskävijämäärä]]&lt;1,0,SUM(Table_1[[#This Row],[Kävijämäärä b) aikuiset]]*Table_1[[#This Row],[Tapaamis-kerrat /osallistuja]]))</f>
        <v>0</v>
      </c>
      <c r="O592" s="239">
        <f>IF(Table_1[[#This Row],[Kokonaiskävijämäärä]]&lt;1,0,Table_1[[#This Row],[Kokonaiskävijämäärä]]*Table_1[[#This Row],[Tapaamis-kerrat /osallistuja]])</f>
        <v>0</v>
      </c>
      <c r="P592" s="264"/>
      <c r="Q592" s="265"/>
    </row>
    <row r="593" spans="1:17" ht="15.75" customHeight="1" x14ac:dyDescent="0.25">
      <c r="A593" s="249"/>
      <c r="B593" s="250" t="str">
        <f>IF(Table_1[[#This Row],[SISÄLLÖN NIMI]]="","",1)</f>
        <v/>
      </c>
      <c r="C593" s="251"/>
      <c r="D593" s="252" t="s">
        <v>18</v>
      </c>
      <c r="E593" s="253" t="s">
        <v>18</v>
      </c>
      <c r="F593" s="254" t="s">
        <v>18</v>
      </c>
      <c r="G593" s="253" t="s">
        <v>18</v>
      </c>
      <c r="H593" s="255" t="str">
        <f>IF(Table_1[[#This Row],[TOTEUTUSTAPA]]="b) Verkossa","Verkossa","")</f>
        <v/>
      </c>
      <c r="I593" s="256" t="str">
        <f>IF(Table_1[[#This Row],[SISÄLLÖN NIMI]]="","",1)</f>
        <v/>
      </c>
      <c r="J593" s="257"/>
      <c r="K593" s="250"/>
      <c r="L593" s="239">
        <f>Table_1[[#This Row],[Kävijämäärä a) lapset]]+Table_1[[#This Row],[Kävijämäärä b) aikuiset]]</f>
        <v>0</v>
      </c>
      <c r="M593" s="239">
        <f>IF(Table_1[[#This Row],[Kokonaiskävijämäärä]]&lt;1,0,SUM(Table_1[[#This Row],[Kävijämäärä a) lapset]]*Table_1[[#This Row],[Tapaamis-kerrat /osallistuja]]))</f>
        <v>0</v>
      </c>
      <c r="N593" s="239">
        <f>IF(Table_1[[#This Row],[Kokonaiskävijämäärä]]&lt;1,0,SUM(Table_1[[#This Row],[Kävijämäärä b) aikuiset]]*Table_1[[#This Row],[Tapaamis-kerrat /osallistuja]]))</f>
        <v>0</v>
      </c>
      <c r="O593" s="239">
        <f>IF(Table_1[[#This Row],[Kokonaiskävijämäärä]]&lt;1,0,Table_1[[#This Row],[Kokonaiskävijämäärä]]*Table_1[[#This Row],[Tapaamis-kerrat /osallistuja]])</f>
        <v>0</v>
      </c>
      <c r="P593" s="264"/>
      <c r="Q593" s="265"/>
    </row>
    <row r="594" spans="1:17" ht="15.75" customHeight="1" x14ac:dyDescent="0.25">
      <c r="A594" s="249"/>
      <c r="B594" s="250" t="str">
        <f>IF(Table_1[[#This Row],[SISÄLLÖN NIMI]]="","",1)</f>
        <v/>
      </c>
      <c r="C594" s="251"/>
      <c r="D594" s="252" t="s">
        <v>18</v>
      </c>
      <c r="E594" s="253" t="s">
        <v>18</v>
      </c>
      <c r="F594" s="254" t="s">
        <v>18</v>
      </c>
      <c r="G594" s="253" t="s">
        <v>18</v>
      </c>
      <c r="H594" s="255" t="str">
        <f>IF(Table_1[[#This Row],[TOTEUTUSTAPA]]="b) Verkossa","Verkossa","")</f>
        <v/>
      </c>
      <c r="I594" s="256" t="str">
        <f>IF(Table_1[[#This Row],[SISÄLLÖN NIMI]]="","",1)</f>
        <v/>
      </c>
      <c r="J594" s="257"/>
      <c r="K594" s="250"/>
      <c r="L594" s="239">
        <f>Table_1[[#This Row],[Kävijämäärä a) lapset]]+Table_1[[#This Row],[Kävijämäärä b) aikuiset]]</f>
        <v>0</v>
      </c>
      <c r="M594" s="239">
        <f>IF(Table_1[[#This Row],[Kokonaiskävijämäärä]]&lt;1,0,SUM(Table_1[[#This Row],[Kävijämäärä a) lapset]]*Table_1[[#This Row],[Tapaamis-kerrat /osallistuja]]))</f>
        <v>0</v>
      </c>
      <c r="N594" s="239">
        <f>IF(Table_1[[#This Row],[Kokonaiskävijämäärä]]&lt;1,0,SUM(Table_1[[#This Row],[Kävijämäärä b) aikuiset]]*Table_1[[#This Row],[Tapaamis-kerrat /osallistuja]]))</f>
        <v>0</v>
      </c>
      <c r="O594" s="239">
        <f>IF(Table_1[[#This Row],[Kokonaiskävijämäärä]]&lt;1,0,Table_1[[#This Row],[Kokonaiskävijämäärä]]*Table_1[[#This Row],[Tapaamis-kerrat /osallistuja]])</f>
        <v>0</v>
      </c>
      <c r="P594" s="264"/>
      <c r="Q594" s="265"/>
    </row>
    <row r="595" spans="1:17" ht="15.75" customHeight="1" x14ac:dyDescent="0.25">
      <c r="A595" s="249"/>
      <c r="B595" s="250" t="str">
        <f>IF(Table_1[[#This Row],[SISÄLLÖN NIMI]]="","",1)</f>
        <v/>
      </c>
      <c r="C595" s="251"/>
      <c r="D595" s="252" t="s">
        <v>18</v>
      </c>
      <c r="E595" s="253" t="s">
        <v>18</v>
      </c>
      <c r="F595" s="254" t="s">
        <v>18</v>
      </c>
      <c r="G595" s="253" t="s">
        <v>18</v>
      </c>
      <c r="H595" s="255" t="str">
        <f>IF(Table_1[[#This Row],[TOTEUTUSTAPA]]="b) Verkossa","Verkossa","")</f>
        <v/>
      </c>
      <c r="I595" s="256" t="str">
        <f>IF(Table_1[[#This Row],[SISÄLLÖN NIMI]]="","",1)</f>
        <v/>
      </c>
      <c r="J595" s="257"/>
      <c r="K595" s="250"/>
      <c r="L595" s="239">
        <f>Table_1[[#This Row],[Kävijämäärä a) lapset]]+Table_1[[#This Row],[Kävijämäärä b) aikuiset]]</f>
        <v>0</v>
      </c>
      <c r="M595" s="239">
        <f>IF(Table_1[[#This Row],[Kokonaiskävijämäärä]]&lt;1,0,SUM(Table_1[[#This Row],[Kävijämäärä a) lapset]]*Table_1[[#This Row],[Tapaamis-kerrat /osallistuja]]))</f>
        <v>0</v>
      </c>
      <c r="N595" s="239">
        <f>IF(Table_1[[#This Row],[Kokonaiskävijämäärä]]&lt;1,0,SUM(Table_1[[#This Row],[Kävijämäärä b) aikuiset]]*Table_1[[#This Row],[Tapaamis-kerrat /osallistuja]]))</f>
        <v>0</v>
      </c>
      <c r="O595" s="239">
        <f>IF(Table_1[[#This Row],[Kokonaiskävijämäärä]]&lt;1,0,Table_1[[#This Row],[Kokonaiskävijämäärä]]*Table_1[[#This Row],[Tapaamis-kerrat /osallistuja]])</f>
        <v>0</v>
      </c>
      <c r="P595" s="264"/>
      <c r="Q595" s="265"/>
    </row>
    <row r="596" spans="1:17" ht="15.75" customHeight="1" x14ac:dyDescent="0.25">
      <c r="A596" s="249"/>
      <c r="B596" s="250" t="str">
        <f>IF(Table_1[[#This Row],[SISÄLLÖN NIMI]]="","",1)</f>
        <v/>
      </c>
      <c r="C596" s="251"/>
      <c r="D596" s="252" t="s">
        <v>18</v>
      </c>
      <c r="E596" s="253" t="s">
        <v>18</v>
      </c>
      <c r="F596" s="254" t="s">
        <v>18</v>
      </c>
      <c r="G596" s="253" t="s">
        <v>18</v>
      </c>
      <c r="H596" s="255" t="str">
        <f>IF(Table_1[[#This Row],[TOTEUTUSTAPA]]="b) Verkossa","Verkossa","")</f>
        <v/>
      </c>
      <c r="I596" s="256" t="str">
        <f>IF(Table_1[[#This Row],[SISÄLLÖN NIMI]]="","",1)</f>
        <v/>
      </c>
      <c r="J596" s="257"/>
      <c r="K596" s="250"/>
      <c r="L596" s="239">
        <f>Table_1[[#This Row],[Kävijämäärä a) lapset]]+Table_1[[#This Row],[Kävijämäärä b) aikuiset]]</f>
        <v>0</v>
      </c>
      <c r="M596" s="239">
        <f>IF(Table_1[[#This Row],[Kokonaiskävijämäärä]]&lt;1,0,SUM(Table_1[[#This Row],[Kävijämäärä a) lapset]]*Table_1[[#This Row],[Tapaamis-kerrat /osallistuja]]))</f>
        <v>0</v>
      </c>
      <c r="N596" s="239">
        <f>IF(Table_1[[#This Row],[Kokonaiskävijämäärä]]&lt;1,0,SUM(Table_1[[#This Row],[Kävijämäärä b) aikuiset]]*Table_1[[#This Row],[Tapaamis-kerrat /osallistuja]]))</f>
        <v>0</v>
      </c>
      <c r="O596" s="239">
        <f>IF(Table_1[[#This Row],[Kokonaiskävijämäärä]]&lt;1,0,Table_1[[#This Row],[Kokonaiskävijämäärä]]*Table_1[[#This Row],[Tapaamis-kerrat /osallistuja]])</f>
        <v>0</v>
      </c>
      <c r="P596" s="264"/>
      <c r="Q596" s="265"/>
    </row>
    <row r="597" spans="1:17" ht="15.75" customHeight="1" x14ac:dyDescent="0.25">
      <c r="A597" s="249"/>
      <c r="B597" s="250" t="str">
        <f>IF(Table_1[[#This Row],[SISÄLLÖN NIMI]]="","",1)</f>
        <v/>
      </c>
      <c r="C597" s="251"/>
      <c r="D597" s="252" t="s">
        <v>18</v>
      </c>
      <c r="E597" s="253" t="s">
        <v>18</v>
      </c>
      <c r="F597" s="254" t="s">
        <v>18</v>
      </c>
      <c r="G597" s="253" t="s">
        <v>18</v>
      </c>
      <c r="H597" s="255" t="str">
        <f>IF(Table_1[[#This Row],[TOTEUTUSTAPA]]="b) Verkossa","Verkossa","")</f>
        <v/>
      </c>
      <c r="I597" s="256" t="str">
        <f>IF(Table_1[[#This Row],[SISÄLLÖN NIMI]]="","",1)</f>
        <v/>
      </c>
      <c r="J597" s="257"/>
      <c r="K597" s="250"/>
      <c r="L597" s="239">
        <f>Table_1[[#This Row],[Kävijämäärä a) lapset]]+Table_1[[#This Row],[Kävijämäärä b) aikuiset]]</f>
        <v>0</v>
      </c>
      <c r="M597" s="239">
        <f>IF(Table_1[[#This Row],[Kokonaiskävijämäärä]]&lt;1,0,SUM(Table_1[[#This Row],[Kävijämäärä a) lapset]]*Table_1[[#This Row],[Tapaamis-kerrat /osallistuja]]))</f>
        <v>0</v>
      </c>
      <c r="N597" s="239">
        <f>IF(Table_1[[#This Row],[Kokonaiskävijämäärä]]&lt;1,0,SUM(Table_1[[#This Row],[Kävijämäärä b) aikuiset]]*Table_1[[#This Row],[Tapaamis-kerrat /osallistuja]]))</f>
        <v>0</v>
      </c>
      <c r="O597" s="239">
        <f>IF(Table_1[[#This Row],[Kokonaiskävijämäärä]]&lt;1,0,Table_1[[#This Row],[Kokonaiskävijämäärä]]*Table_1[[#This Row],[Tapaamis-kerrat /osallistuja]])</f>
        <v>0</v>
      </c>
      <c r="P597" s="264"/>
      <c r="Q597" s="265"/>
    </row>
    <row r="598" spans="1:17" ht="15.75" customHeight="1" x14ac:dyDescent="0.25">
      <c r="A598" s="249"/>
      <c r="B598" s="250" t="str">
        <f>IF(Table_1[[#This Row],[SISÄLLÖN NIMI]]="","",1)</f>
        <v/>
      </c>
      <c r="C598" s="251"/>
      <c r="D598" s="252" t="s">
        <v>18</v>
      </c>
      <c r="E598" s="253" t="s">
        <v>18</v>
      </c>
      <c r="F598" s="254" t="s">
        <v>18</v>
      </c>
      <c r="G598" s="253" t="s">
        <v>18</v>
      </c>
      <c r="H598" s="255" t="str">
        <f>IF(Table_1[[#This Row],[TOTEUTUSTAPA]]="b) Verkossa","Verkossa","")</f>
        <v/>
      </c>
      <c r="I598" s="256" t="str">
        <f>IF(Table_1[[#This Row],[SISÄLLÖN NIMI]]="","",1)</f>
        <v/>
      </c>
      <c r="J598" s="257"/>
      <c r="K598" s="250"/>
      <c r="L598" s="239">
        <f>Table_1[[#This Row],[Kävijämäärä a) lapset]]+Table_1[[#This Row],[Kävijämäärä b) aikuiset]]</f>
        <v>0</v>
      </c>
      <c r="M598" s="239">
        <f>IF(Table_1[[#This Row],[Kokonaiskävijämäärä]]&lt;1,0,SUM(Table_1[[#This Row],[Kävijämäärä a) lapset]]*Table_1[[#This Row],[Tapaamis-kerrat /osallistuja]]))</f>
        <v>0</v>
      </c>
      <c r="N598" s="239">
        <f>IF(Table_1[[#This Row],[Kokonaiskävijämäärä]]&lt;1,0,SUM(Table_1[[#This Row],[Kävijämäärä b) aikuiset]]*Table_1[[#This Row],[Tapaamis-kerrat /osallistuja]]))</f>
        <v>0</v>
      </c>
      <c r="O598" s="239">
        <f>IF(Table_1[[#This Row],[Kokonaiskävijämäärä]]&lt;1,0,Table_1[[#This Row],[Kokonaiskävijämäärä]]*Table_1[[#This Row],[Tapaamis-kerrat /osallistuja]])</f>
        <v>0</v>
      </c>
      <c r="P598" s="264"/>
      <c r="Q598" s="265"/>
    </row>
    <row r="599" spans="1:17" ht="15.75" customHeight="1" x14ac:dyDescent="0.25">
      <c r="A599" s="249"/>
      <c r="B599" s="250" t="str">
        <f>IF(Table_1[[#This Row],[SISÄLLÖN NIMI]]="","",1)</f>
        <v/>
      </c>
      <c r="C599" s="251"/>
      <c r="D599" s="252" t="s">
        <v>18</v>
      </c>
      <c r="E599" s="253" t="s">
        <v>18</v>
      </c>
      <c r="F599" s="254" t="s">
        <v>18</v>
      </c>
      <c r="G599" s="253" t="s">
        <v>18</v>
      </c>
      <c r="H599" s="255" t="str">
        <f>IF(Table_1[[#This Row],[TOTEUTUSTAPA]]="b) Verkossa","Verkossa","")</f>
        <v/>
      </c>
      <c r="I599" s="256" t="str">
        <f>IF(Table_1[[#This Row],[SISÄLLÖN NIMI]]="","",1)</f>
        <v/>
      </c>
      <c r="J599" s="257"/>
      <c r="K599" s="250"/>
      <c r="L599" s="239">
        <f>Table_1[[#This Row],[Kävijämäärä a) lapset]]+Table_1[[#This Row],[Kävijämäärä b) aikuiset]]</f>
        <v>0</v>
      </c>
      <c r="M599" s="239">
        <f>IF(Table_1[[#This Row],[Kokonaiskävijämäärä]]&lt;1,0,SUM(Table_1[[#This Row],[Kävijämäärä a) lapset]]*Table_1[[#This Row],[Tapaamis-kerrat /osallistuja]]))</f>
        <v>0</v>
      </c>
      <c r="N599" s="239">
        <f>IF(Table_1[[#This Row],[Kokonaiskävijämäärä]]&lt;1,0,SUM(Table_1[[#This Row],[Kävijämäärä b) aikuiset]]*Table_1[[#This Row],[Tapaamis-kerrat /osallistuja]]))</f>
        <v>0</v>
      </c>
      <c r="O599" s="239">
        <f>IF(Table_1[[#This Row],[Kokonaiskävijämäärä]]&lt;1,0,Table_1[[#This Row],[Kokonaiskävijämäärä]]*Table_1[[#This Row],[Tapaamis-kerrat /osallistuja]])</f>
        <v>0</v>
      </c>
      <c r="P599" s="264"/>
      <c r="Q599" s="265"/>
    </row>
    <row r="600" spans="1:17" ht="15.75" customHeight="1" x14ac:dyDescent="0.25">
      <c r="A600" s="249"/>
      <c r="B600" s="250" t="str">
        <f>IF(Table_1[[#This Row],[SISÄLLÖN NIMI]]="","",1)</f>
        <v/>
      </c>
      <c r="C600" s="251"/>
      <c r="D600" s="252" t="s">
        <v>18</v>
      </c>
      <c r="E600" s="253" t="s">
        <v>18</v>
      </c>
      <c r="F600" s="254" t="s">
        <v>18</v>
      </c>
      <c r="G600" s="253" t="s">
        <v>18</v>
      </c>
      <c r="H600" s="255" t="str">
        <f>IF(Table_1[[#This Row],[TOTEUTUSTAPA]]="b) Verkossa","Verkossa","")</f>
        <v/>
      </c>
      <c r="I600" s="256" t="str">
        <f>IF(Table_1[[#This Row],[SISÄLLÖN NIMI]]="","",1)</f>
        <v/>
      </c>
      <c r="J600" s="257"/>
      <c r="K600" s="250"/>
      <c r="L600" s="239">
        <f>Table_1[[#This Row],[Kävijämäärä a) lapset]]+Table_1[[#This Row],[Kävijämäärä b) aikuiset]]</f>
        <v>0</v>
      </c>
      <c r="M600" s="239">
        <f>IF(Table_1[[#This Row],[Kokonaiskävijämäärä]]&lt;1,0,SUM(Table_1[[#This Row],[Kävijämäärä a) lapset]]*Table_1[[#This Row],[Tapaamis-kerrat /osallistuja]]))</f>
        <v>0</v>
      </c>
      <c r="N600" s="239">
        <f>IF(Table_1[[#This Row],[Kokonaiskävijämäärä]]&lt;1,0,SUM(Table_1[[#This Row],[Kävijämäärä b) aikuiset]]*Table_1[[#This Row],[Tapaamis-kerrat /osallistuja]]))</f>
        <v>0</v>
      </c>
      <c r="O600" s="239">
        <f>IF(Table_1[[#This Row],[Kokonaiskävijämäärä]]&lt;1,0,Table_1[[#This Row],[Kokonaiskävijämäärä]]*Table_1[[#This Row],[Tapaamis-kerrat /osallistuja]])</f>
        <v>0</v>
      </c>
      <c r="P600" s="264"/>
      <c r="Q600" s="265"/>
    </row>
    <row r="601" spans="1:17" ht="15.75" customHeight="1" x14ac:dyDescent="0.25">
      <c r="A601" s="249"/>
      <c r="B601" s="250" t="str">
        <f>IF(Table_1[[#This Row],[SISÄLLÖN NIMI]]="","",1)</f>
        <v/>
      </c>
      <c r="C601" s="251"/>
      <c r="D601" s="252" t="s">
        <v>18</v>
      </c>
      <c r="E601" s="253" t="s">
        <v>18</v>
      </c>
      <c r="F601" s="254" t="s">
        <v>18</v>
      </c>
      <c r="G601" s="253" t="s">
        <v>18</v>
      </c>
      <c r="H601" s="255" t="str">
        <f>IF(Table_1[[#This Row],[TOTEUTUSTAPA]]="b) Verkossa","Verkossa","")</f>
        <v/>
      </c>
      <c r="I601" s="256" t="str">
        <f>IF(Table_1[[#This Row],[SISÄLLÖN NIMI]]="","",1)</f>
        <v/>
      </c>
      <c r="J601" s="257"/>
      <c r="K601" s="250"/>
      <c r="L601" s="239">
        <f>Table_1[[#This Row],[Kävijämäärä a) lapset]]+Table_1[[#This Row],[Kävijämäärä b) aikuiset]]</f>
        <v>0</v>
      </c>
      <c r="M601" s="239">
        <f>IF(Table_1[[#This Row],[Kokonaiskävijämäärä]]&lt;1,0,SUM(Table_1[[#This Row],[Kävijämäärä a) lapset]]*Table_1[[#This Row],[Tapaamis-kerrat /osallistuja]]))</f>
        <v>0</v>
      </c>
      <c r="N601" s="239">
        <f>IF(Table_1[[#This Row],[Kokonaiskävijämäärä]]&lt;1,0,SUM(Table_1[[#This Row],[Kävijämäärä b) aikuiset]]*Table_1[[#This Row],[Tapaamis-kerrat /osallistuja]]))</f>
        <v>0</v>
      </c>
      <c r="O601" s="239">
        <f>IF(Table_1[[#This Row],[Kokonaiskävijämäärä]]&lt;1,0,Table_1[[#This Row],[Kokonaiskävijämäärä]]*Table_1[[#This Row],[Tapaamis-kerrat /osallistuja]])</f>
        <v>0</v>
      </c>
      <c r="P601" s="264"/>
      <c r="Q601" s="265"/>
    </row>
    <row r="602" spans="1:17" ht="15.75" customHeight="1" x14ac:dyDescent="0.25">
      <c r="A602" s="249"/>
      <c r="B602" s="250" t="str">
        <f>IF(Table_1[[#This Row],[SISÄLLÖN NIMI]]="","",1)</f>
        <v/>
      </c>
      <c r="C602" s="251"/>
      <c r="D602" s="252" t="s">
        <v>18</v>
      </c>
      <c r="E602" s="253" t="s">
        <v>18</v>
      </c>
      <c r="F602" s="254" t="s">
        <v>18</v>
      </c>
      <c r="G602" s="253" t="s">
        <v>18</v>
      </c>
      <c r="H602" s="255" t="str">
        <f>IF(Table_1[[#This Row],[TOTEUTUSTAPA]]="b) Verkossa","Verkossa","")</f>
        <v/>
      </c>
      <c r="I602" s="256" t="str">
        <f>IF(Table_1[[#This Row],[SISÄLLÖN NIMI]]="","",1)</f>
        <v/>
      </c>
      <c r="J602" s="257"/>
      <c r="K602" s="250"/>
      <c r="L602" s="239">
        <f>Table_1[[#This Row],[Kävijämäärä a) lapset]]+Table_1[[#This Row],[Kävijämäärä b) aikuiset]]</f>
        <v>0</v>
      </c>
      <c r="M602" s="239">
        <f>IF(Table_1[[#This Row],[Kokonaiskävijämäärä]]&lt;1,0,SUM(Table_1[[#This Row],[Kävijämäärä a) lapset]]*Table_1[[#This Row],[Tapaamis-kerrat /osallistuja]]))</f>
        <v>0</v>
      </c>
      <c r="N602" s="239">
        <f>IF(Table_1[[#This Row],[Kokonaiskävijämäärä]]&lt;1,0,SUM(Table_1[[#This Row],[Kävijämäärä b) aikuiset]]*Table_1[[#This Row],[Tapaamis-kerrat /osallistuja]]))</f>
        <v>0</v>
      </c>
      <c r="O602" s="239">
        <f>IF(Table_1[[#This Row],[Kokonaiskävijämäärä]]&lt;1,0,Table_1[[#This Row],[Kokonaiskävijämäärä]]*Table_1[[#This Row],[Tapaamis-kerrat /osallistuja]])</f>
        <v>0</v>
      </c>
      <c r="P602" s="264"/>
      <c r="Q602" s="265"/>
    </row>
    <row r="603" spans="1:17" ht="15.75" customHeight="1" x14ac:dyDescent="0.25">
      <c r="A603" s="249"/>
      <c r="B603" s="250" t="str">
        <f>IF(Table_1[[#This Row],[SISÄLLÖN NIMI]]="","",1)</f>
        <v/>
      </c>
      <c r="C603" s="251"/>
      <c r="D603" s="252" t="s">
        <v>18</v>
      </c>
      <c r="E603" s="253" t="s">
        <v>18</v>
      </c>
      <c r="F603" s="254" t="s">
        <v>18</v>
      </c>
      <c r="G603" s="253" t="s">
        <v>18</v>
      </c>
      <c r="H603" s="255" t="str">
        <f>IF(Table_1[[#This Row],[TOTEUTUSTAPA]]="b) Verkossa","Verkossa","")</f>
        <v/>
      </c>
      <c r="I603" s="256" t="str">
        <f>IF(Table_1[[#This Row],[SISÄLLÖN NIMI]]="","",1)</f>
        <v/>
      </c>
      <c r="J603" s="257"/>
      <c r="K603" s="250"/>
      <c r="L603" s="239">
        <f>Table_1[[#This Row],[Kävijämäärä a) lapset]]+Table_1[[#This Row],[Kävijämäärä b) aikuiset]]</f>
        <v>0</v>
      </c>
      <c r="M603" s="239">
        <f>IF(Table_1[[#This Row],[Kokonaiskävijämäärä]]&lt;1,0,SUM(Table_1[[#This Row],[Kävijämäärä a) lapset]]*Table_1[[#This Row],[Tapaamis-kerrat /osallistuja]]))</f>
        <v>0</v>
      </c>
      <c r="N603" s="239">
        <f>IF(Table_1[[#This Row],[Kokonaiskävijämäärä]]&lt;1,0,SUM(Table_1[[#This Row],[Kävijämäärä b) aikuiset]]*Table_1[[#This Row],[Tapaamis-kerrat /osallistuja]]))</f>
        <v>0</v>
      </c>
      <c r="O603" s="239">
        <f>IF(Table_1[[#This Row],[Kokonaiskävijämäärä]]&lt;1,0,Table_1[[#This Row],[Kokonaiskävijämäärä]]*Table_1[[#This Row],[Tapaamis-kerrat /osallistuja]])</f>
        <v>0</v>
      </c>
      <c r="P603" s="264"/>
      <c r="Q603" s="265"/>
    </row>
    <row r="604" spans="1:17" ht="15.75" customHeight="1" x14ac:dyDescent="0.25">
      <c r="A604" s="249"/>
      <c r="B604" s="250" t="str">
        <f>IF(Table_1[[#This Row],[SISÄLLÖN NIMI]]="","",1)</f>
        <v/>
      </c>
      <c r="C604" s="251"/>
      <c r="D604" s="252" t="s">
        <v>18</v>
      </c>
      <c r="E604" s="253" t="s">
        <v>18</v>
      </c>
      <c r="F604" s="254" t="s">
        <v>18</v>
      </c>
      <c r="G604" s="253" t="s">
        <v>18</v>
      </c>
      <c r="H604" s="255" t="str">
        <f>IF(Table_1[[#This Row],[TOTEUTUSTAPA]]="b) Verkossa","Verkossa","")</f>
        <v/>
      </c>
      <c r="I604" s="256" t="str">
        <f>IF(Table_1[[#This Row],[SISÄLLÖN NIMI]]="","",1)</f>
        <v/>
      </c>
      <c r="J604" s="257"/>
      <c r="K604" s="250"/>
      <c r="L604" s="239">
        <f>Table_1[[#This Row],[Kävijämäärä a) lapset]]+Table_1[[#This Row],[Kävijämäärä b) aikuiset]]</f>
        <v>0</v>
      </c>
      <c r="M604" s="239">
        <f>IF(Table_1[[#This Row],[Kokonaiskävijämäärä]]&lt;1,0,SUM(Table_1[[#This Row],[Kävijämäärä a) lapset]]*Table_1[[#This Row],[Tapaamis-kerrat /osallistuja]]))</f>
        <v>0</v>
      </c>
      <c r="N604" s="239">
        <f>IF(Table_1[[#This Row],[Kokonaiskävijämäärä]]&lt;1,0,SUM(Table_1[[#This Row],[Kävijämäärä b) aikuiset]]*Table_1[[#This Row],[Tapaamis-kerrat /osallistuja]]))</f>
        <v>0</v>
      </c>
      <c r="O604" s="239">
        <f>IF(Table_1[[#This Row],[Kokonaiskävijämäärä]]&lt;1,0,Table_1[[#This Row],[Kokonaiskävijämäärä]]*Table_1[[#This Row],[Tapaamis-kerrat /osallistuja]])</f>
        <v>0</v>
      </c>
      <c r="P604" s="264"/>
      <c r="Q604" s="265"/>
    </row>
    <row r="605" spans="1:17" ht="15.75" customHeight="1" x14ac:dyDescent="0.25">
      <c r="A605" s="249"/>
      <c r="B605" s="250" t="str">
        <f>IF(Table_1[[#This Row],[SISÄLLÖN NIMI]]="","",1)</f>
        <v/>
      </c>
      <c r="C605" s="251"/>
      <c r="D605" s="252" t="s">
        <v>18</v>
      </c>
      <c r="E605" s="253" t="s">
        <v>18</v>
      </c>
      <c r="F605" s="254" t="s">
        <v>18</v>
      </c>
      <c r="G605" s="253" t="s">
        <v>18</v>
      </c>
      <c r="H605" s="255" t="str">
        <f>IF(Table_1[[#This Row],[TOTEUTUSTAPA]]="b) Verkossa","Verkossa","")</f>
        <v/>
      </c>
      <c r="I605" s="256" t="str">
        <f>IF(Table_1[[#This Row],[SISÄLLÖN NIMI]]="","",1)</f>
        <v/>
      </c>
      <c r="J605" s="257"/>
      <c r="K605" s="250"/>
      <c r="L605" s="239">
        <f>Table_1[[#This Row],[Kävijämäärä a) lapset]]+Table_1[[#This Row],[Kävijämäärä b) aikuiset]]</f>
        <v>0</v>
      </c>
      <c r="M605" s="239">
        <f>IF(Table_1[[#This Row],[Kokonaiskävijämäärä]]&lt;1,0,SUM(Table_1[[#This Row],[Kävijämäärä a) lapset]]*Table_1[[#This Row],[Tapaamis-kerrat /osallistuja]]))</f>
        <v>0</v>
      </c>
      <c r="N605" s="239">
        <f>IF(Table_1[[#This Row],[Kokonaiskävijämäärä]]&lt;1,0,SUM(Table_1[[#This Row],[Kävijämäärä b) aikuiset]]*Table_1[[#This Row],[Tapaamis-kerrat /osallistuja]]))</f>
        <v>0</v>
      </c>
      <c r="O605" s="239">
        <f>IF(Table_1[[#This Row],[Kokonaiskävijämäärä]]&lt;1,0,Table_1[[#This Row],[Kokonaiskävijämäärä]]*Table_1[[#This Row],[Tapaamis-kerrat /osallistuja]])</f>
        <v>0</v>
      </c>
      <c r="P605" s="264"/>
      <c r="Q605" s="265"/>
    </row>
    <row r="606" spans="1:17" ht="15.75" customHeight="1" x14ac:dyDescent="0.25">
      <c r="A606" s="249"/>
      <c r="B606" s="250" t="str">
        <f>IF(Table_1[[#This Row],[SISÄLLÖN NIMI]]="","",1)</f>
        <v/>
      </c>
      <c r="C606" s="251"/>
      <c r="D606" s="252" t="s">
        <v>18</v>
      </c>
      <c r="E606" s="253" t="s">
        <v>18</v>
      </c>
      <c r="F606" s="254" t="s">
        <v>18</v>
      </c>
      <c r="G606" s="253" t="s">
        <v>18</v>
      </c>
      <c r="H606" s="255" t="str">
        <f>IF(Table_1[[#This Row],[TOTEUTUSTAPA]]="b) Verkossa","Verkossa","")</f>
        <v/>
      </c>
      <c r="I606" s="256" t="str">
        <f>IF(Table_1[[#This Row],[SISÄLLÖN NIMI]]="","",1)</f>
        <v/>
      </c>
      <c r="J606" s="257"/>
      <c r="K606" s="250"/>
      <c r="L606" s="239">
        <f>Table_1[[#This Row],[Kävijämäärä a) lapset]]+Table_1[[#This Row],[Kävijämäärä b) aikuiset]]</f>
        <v>0</v>
      </c>
      <c r="M606" s="239">
        <f>IF(Table_1[[#This Row],[Kokonaiskävijämäärä]]&lt;1,0,SUM(Table_1[[#This Row],[Kävijämäärä a) lapset]]*Table_1[[#This Row],[Tapaamis-kerrat /osallistuja]]))</f>
        <v>0</v>
      </c>
      <c r="N606" s="239">
        <f>IF(Table_1[[#This Row],[Kokonaiskävijämäärä]]&lt;1,0,SUM(Table_1[[#This Row],[Kävijämäärä b) aikuiset]]*Table_1[[#This Row],[Tapaamis-kerrat /osallistuja]]))</f>
        <v>0</v>
      </c>
      <c r="O606" s="239">
        <f>IF(Table_1[[#This Row],[Kokonaiskävijämäärä]]&lt;1,0,Table_1[[#This Row],[Kokonaiskävijämäärä]]*Table_1[[#This Row],[Tapaamis-kerrat /osallistuja]])</f>
        <v>0</v>
      </c>
      <c r="P606" s="264"/>
      <c r="Q606" s="265"/>
    </row>
    <row r="607" spans="1:17" ht="15.75" customHeight="1" x14ac:dyDescent="0.25">
      <c r="A607" s="249"/>
      <c r="B607" s="250" t="str">
        <f>IF(Table_1[[#This Row],[SISÄLLÖN NIMI]]="","",1)</f>
        <v/>
      </c>
      <c r="C607" s="251"/>
      <c r="D607" s="252" t="s">
        <v>18</v>
      </c>
      <c r="E607" s="253" t="s">
        <v>18</v>
      </c>
      <c r="F607" s="254" t="s">
        <v>18</v>
      </c>
      <c r="G607" s="253" t="s">
        <v>18</v>
      </c>
      <c r="H607" s="255" t="str">
        <f>IF(Table_1[[#This Row],[TOTEUTUSTAPA]]="b) Verkossa","Verkossa","")</f>
        <v/>
      </c>
      <c r="I607" s="256" t="str">
        <f>IF(Table_1[[#This Row],[SISÄLLÖN NIMI]]="","",1)</f>
        <v/>
      </c>
      <c r="J607" s="257"/>
      <c r="K607" s="250"/>
      <c r="L607" s="239">
        <f>Table_1[[#This Row],[Kävijämäärä a) lapset]]+Table_1[[#This Row],[Kävijämäärä b) aikuiset]]</f>
        <v>0</v>
      </c>
      <c r="M607" s="239">
        <f>IF(Table_1[[#This Row],[Kokonaiskävijämäärä]]&lt;1,0,SUM(Table_1[[#This Row],[Kävijämäärä a) lapset]]*Table_1[[#This Row],[Tapaamis-kerrat /osallistuja]]))</f>
        <v>0</v>
      </c>
      <c r="N607" s="239">
        <f>IF(Table_1[[#This Row],[Kokonaiskävijämäärä]]&lt;1,0,SUM(Table_1[[#This Row],[Kävijämäärä b) aikuiset]]*Table_1[[#This Row],[Tapaamis-kerrat /osallistuja]]))</f>
        <v>0</v>
      </c>
      <c r="O607" s="239">
        <f>IF(Table_1[[#This Row],[Kokonaiskävijämäärä]]&lt;1,0,Table_1[[#This Row],[Kokonaiskävijämäärä]]*Table_1[[#This Row],[Tapaamis-kerrat /osallistuja]])</f>
        <v>0</v>
      </c>
      <c r="P607" s="264"/>
      <c r="Q607" s="265"/>
    </row>
    <row r="608" spans="1:17" ht="15.75" customHeight="1" x14ac:dyDescent="0.25">
      <c r="A608" s="249"/>
      <c r="B608" s="250" t="str">
        <f>IF(Table_1[[#This Row],[SISÄLLÖN NIMI]]="","",1)</f>
        <v/>
      </c>
      <c r="C608" s="251"/>
      <c r="D608" s="252" t="s">
        <v>18</v>
      </c>
      <c r="E608" s="253" t="s">
        <v>18</v>
      </c>
      <c r="F608" s="254" t="s">
        <v>18</v>
      </c>
      <c r="G608" s="253" t="s">
        <v>18</v>
      </c>
      <c r="H608" s="255" t="str">
        <f>IF(Table_1[[#This Row],[TOTEUTUSTAPA]]="b) Verkossa","Verkossa","")</f>
        <v/>
      </c>
      <c r="I608" s="256" t="str">
        <f>IF(Table_1[[#This Row],[SISÄLLÖN NIMI]]="","",1)</f>
        <v/>
      </c>
      <c r="J608" s="257"/>
      <c r="K608" s="250"/>
      <c r="L608" s="239">
        <f>Table_1[[#This Row],[Kävijämäärä a) lapset]]+Table_1[[#This Row],[Kävijämäärä b) aikuiset]]</f>
        <v>0</v>
      </c>
      <c r="M608" s="239">
        <f>IF(Table_1[[#This Row],[Kokonaiskävijämäärä]]&lt;1,0,SUM(Table_1[[#This Row],[Kävijämäärä a) lapset]]*Table_1[[#This Row],[Tapaamis-kerrat /osallistuja]]))</f>
        <v>0</v>
      </c>
      <c r="N608" s="239">
        <f>IF(Table_1[[#This Row],[Kokonaiskävijämäärä]]&lt;1,0,SUM(Table_1[[#This Row],[Kävijämäärä b) aikuiset]]*Table_1[[#This Row],[Tapaamis-kerrat /osallistuja]]))</f>
        <v>0</v>
      </c>
      <c r="O608" s="239">
        <f>IF(Table_1[[#This Row],[Kokonaiskävijämäärä]]&lt;1,0,Table_1[[#This Row],[Kokonaiskävijämäärä]]*Table_1[[#This Row],[Tapaamis-kerrat /osallistuja]])</f>
        <v>0</v>
      </c>
      <c r="P608" s="264"/>
      <c r="Q608" s="265"/>
    </row>
    <row r="609" spans="1:17" ht="15.75" customHeight="1" x14ac:dyDescent="0.25">
      <c r="A609" s="249"/>
      <c r="B609" s="250" t="str">
        <f>IF(Table_1[[#This Row],[SISÄLLÖN NIMI]]="","",1)</f>
        <v/>
      </c>
      <c r="C609" s="251"/>
      <c r="D609" s="252" t="s">
        <v>18</v>
      </c>
      <c r="E609" s="253" t="s">
        <v>18</v>
      </c>
      <c r="F609" s="254" t="s">
        <v>18</v>
      </c>
      <c r="G609" s="253" t="s">
        <v>18</v>
      </c>
      <c r="H609" s="255" t="str">
        <f>IF(Table_1[[#This Row],[TOTEUTUSTAPA]]="b) Verkossa","Verkossa","")</f>
        <v/>
      </c>
      <c r="I609" s="256" t="str">
        <f>IF(Table_1[[#This Row],[SISÄLLÖN NIMI]]="","",1)</f>
        <v/>
      </c>
      <c r="J609" s="257"/>
      <c r="K609" s="250"/>
      <c r="L609" s="239">
        <f>Table_1[[#This Row],[Kävijämäärä a) lapset]]+Table_1[[#This Row],[Kävijämäärä b) aikuiset]]</f>
        <v>0</v>
      </c>
      <c r="M609" s="239">
        <f>IF(Table_1[[#This Row],[Kokonaiskävijämäärä]]&lt;1,0,SUM(Table_1[[#This Row],[Kävijämäärä a) lapset]]*Table_1[[#This Row],[Tapaamis-kerrat /osallistuja]]))</f>
        <v>0</v>
      </c>
      <c r="N609" s="239">
        <f>IF(Table_1[[#This Row],[Kokonaiskävijämäärä]]&lt;1,0,SUM(Table_1[[#This Row],[Kävijämäärä b) aikuiset]]*Table_1[[#This Row],[Tapaamis-kerrat /osallistuja]]))</f>
        <v>0</v>
      </c>
      <c r="O609" s="239">
        <f>IF(Table_1[[#This Row],[Kokonaiskävijämäärä]]&lt;1,0,Table_1[[#This Row],[Kokonaiskävijämäärä]]*Table_1[[#This Row],[Tapaamis-kerrat /osallistuja]])</f>
        <v>0</v>
      </c>
      <c r="P609" s="264"/>
      <c r="Q609" s="265"/>
    </row>
    <row r="610" spans="1:17" ht="15.75" customHeight="1" x14ac:dyDescent="0.25">
      <c r="A610" s="249"/>
      <c r="B610" s="250" t="str">
        <f>IF(Table_1[[#This Row],[SISÄLLÖN NIMI]]="","",1)</f>
        <v/>
      </c>
      <c r="C610" s="251"/>
      <c r="D610" s="252" t="s">
        <v>18</v>
      </c>
      <c r="E610" s="253" t="s">
        <v>18</v>
      </c>
      <c r="F610" s="254" t="s">
        <v>18</v>
      </c>
      <c r="G610" s="253" t="s">
        <v>18</v>
      </c>
      <c r="H610" s="255" t="str">
        <f>IF(Table_1[[#This Row],[TOTEUTUSTAPA]]="b) Verkossa","Verkossa","")</f>
        <v/>
      </c>
      <c r="I610" s="256" t="str">
        <f>IF(Table_1[[#This Row],[SISÄLLÖN NIMI]]="","",1)</f>
        <v/>
      </c>
      <c r="J610" s="257"/>
      <c r="K610" s="250"/>
      <c r="L610" s="239">
        <f>Table_1[[#This Row],[Kävijämäärä a) lapset]]+Table_1[[#This Row],[Kävijämäärä b) aikuiset]]</f>
        <v>0</v>
      </c>
      <c r="M610" s="239">
        <f>IF(Table_1[[#This Row],[Kokonaiskävijämäärä]]&lt;1,0,SUM(Table_1[[#This Row],[Kävijämäärä a) lapset]]*Table_1[[#This Row],[Tapaamis-kerrat /osallistuja]]))</f>
        <v>0</v>
      </c>
      <c r="N610" s="239">
        <f>IF(Table_1[[#This Row],[Kokonaiskävijämäärä]]&lt;1,0,SUM(Table_1[[#This Row],[Kävijämäärä b) aikuiset]]*Table_1[[#This Row],[Tapaamis-kerrat /osallistuja]]))</f>
        <v>0</v>
      </c>
      <c r="O610" s="239">
        <f>IF(Table_1[[#This Row],[Kokonaiskävijämäärä]]&lt;1,0,Table_1[[#This Row],[Kokonaiskävijämäärä]]*Table_1[[#This Row],[Tapaamis-kerrat /osallistuja]])</f>
        <v>0</v>
      </c>
      <c r="P610" s="264"/>
      <c r="Q610" s="265"/>
    </row>
    <row r="611" spans="1:17" ht="15.75" customHeight="1" x14ac:dyDescent="0.25">
      <c r="A611" s="249"/>
      <c r="B611" s="250" t="str">
        <f>IF(Table_1[[#This Row],[SISÄLLÖN NIMI]]="","",1)</f>
        <v/>
      </c>
      <c r="C611" s="251"/>
      <c r="D611" s="252" t="s">
        <v>18</v>
      </c>
      <c r="E611" s="253" t="s">
        <v>18</v>
      </c>
      <c r="F611" s="254" t="s">
        <v>18</v>
      </c>
      <c r="G611" s="253" t="s">
        <v>18</v>
      </c>
      <c r="H611" s="255" t="str">
        <f>IF(Table_1[[#This Row],[TOTEUTUSTAPA]]="b) Verkossa","Verkossa","")</f>
        <v/>
      </c>
      <c r="I611" s="256" t="str">
        <f>IF(Table_1[[#This Row],[SISÄLLÖN NIMI]]="","",1)</f>
        <v/>
      </c>
      <c r="J611" s="257"/>
      <c r="K611" s="250"/>
      <c r="L611" s="239">
        <f>Table_1[[#This Row],[Kävijämäärä a) lapset]]+Table_1[[#This Row],[Kävijämäärä b) aikuiset]]</f>
        <v>0</v>
      </c>
      <c r="M611" s="239">
        <f>IF(Table_1[[#This Row],[Kokonaiskävijämäärä]]&lt;1,0,SUM(Table_1[[#This Row],[Kävijämäärä a) lapset]]*Table_1[[#This Row],[Tapaamis-kerrat /osallistuja]]))</f>
        <v>0</v>
      </c>
      <c r="N611" s="239">
        <f>IF(Table_1[[#This Row],[Kokonaiskävijämäärä]]&lt;1,0,SUM(Table_1[[#This Row],[Kävijämäärä b) aikuiset]]*Table_1[[#This Row],[Tapaamis-kerrat /osallistuja]]))</f>
        <v>0</v>
      </c>
      <c r="O611" s="239">
        <f>IF(Table_1[[#This Row],[Kokonaiskävijämäärä]]&lt;1,0,Table_1[[#This Row],[Kokonaiskävijämäärä]]*Table_1[[#This Row],[Tapaamis-kerrat /osallistuja]])</f>
        <v>0</v>
      </c>
      <c r="P611" s="264"/>
      <c r="Q611" s="265"/>
    </row>
    <row r="612" spans="1:17" ht="15.75" customHeight="1" x14ac:dyDescent="0.25">
      <c r="A612" s="249"/>
      <c r="B612" s="250" t="str">
        <f>IF(Table_1[[#This Row],[SISÄLLÖN NIMI]]="","",1)</f>
        <v/>
      </c>
      <c r="C612" s="251"/>
      <c r="D612" s="252" t="s">
        <v>18</v>
      </c>
      <c r="E612" s="253" t="s">
        <v>18</v>
      </c>
      <c r="F612" s="254" t="s">
        <v>18</v>
      </c>
      <c r="G612" s="253" t="s">
        <v>18</v>
      </c>
      <c r="H612" s="255" t="str">
        <f>IF(Table_1[[#This Row],[TOTEUTUSTAPA]]="b) Verkossa","Verkossa","")</f>
        <v/>
      </c>
      <c r="I612" s="256" t="str">
        <f>IF(Table_1[[#This Row],[SISÄLLÖN NIMI]]="","",1)</f>
        <v/>
      </c>
      <c r="J612" s="257"/>
      <c r="K612" s="250"/>
      <c r="L612" s="239">
        <f>Table_1[[#This Row],[Kävijämäärä a) lapset]]+Table_1[[#This Row],[Kävijämäärä b) aikuiset]]</f>
        <v>0</v>
      </c>
      <c r="M612" s="239">
        <f>IF(Table_1[[#This Row],[Kokonaiskävijämäärä]]&lt;1,0,SUM(Table_1[[#This Row],[Kävijämäärä a) lapset]]*Table_1[[#This Row],[Tapaamis-kerrat /osallistuja]]))</f>
        <v>0</v>
      </c>
      <c r="N612" s="239">
        <f>IF(Table_1[[#This Row],[Kokonaiskävijämäärä]]&lt;1,0,SUM(Table_1[[#This Row],[Kävijämäärä b) aikuiset]]*Table_1[[#This Row],[Tapaamis-kerrat /osallistuja]]))</f>
        <v>0</v>
      </c>
      <c r="O612" s="239">
        <f>IF(Table_1[[#This Row],[Kokonaiskävijämäärä]]&lt;1,0,Table_1[[#This Row],[Kokonaiskävijämäärä]]*Table_1[[#This Row],[Tapaamis-kerrat /osallistuja]])</f>
        <v>0</v>
      </c>
      <c r="P612" s="264"/>
      <c r="Q612" s="265"/>
    </row>
    <row r="613" spans="1:17" ht="15.75" customHeight="1" x14ac:dyDescent="0.25">
      <c r="A613" s="249"/>
      <c r="B613" s="250" t="str">
        <f>IF(Table_1[[#This Row],[SISÄLLÖN NIMI]]="","",1)</f>
        <v/>
      </c>
      <c r="C613" s="251"/>
      <c r="D613" s="252" t="s">
        <v>18</v>
      </c>
      <c r="E613" s="253" t="s">
        <v>18</v>
      </c>
      <c r="F613" s="254" t="s">
        <v>18</v>
      </c>
      <c r="G613" s="253" t="s">
        <v>18</v>
      </c>
      <c r="H613" s="255" t="str">
        <f>IF(Table_1[[#This Row],[TOTEUTUSTAPA]]="b) Verkossa","Verkossa","")</f>
        <v/>
      </c>
      <c r="I613" s="256" t="str">
        <f>IF(Table_1[[#This Row],[SISÄLLÖN NIMI]]="","",1)</f>
        <v/>
      </c>
      <c r="J613" s="257"/>
      <c r="K613" s="250"/>
      <c r="L613" s="239">
        <f>Table_1[[#This Row],[Kävijämäärä a) lapset]]+Table_1[[#This Row],[Kävijämäärä b) aikuiset]]</f>
        <v>0</v>
      </c>
      <c r="M613" s="239">
        <f>IF(Table_1[[#This Row],[Kokonaiskävijämäärä]]&lt;1,0,SUM(Table_1[[#This Row],[Kävijämäärä a) lapset]]*Table_1[[#This Row],[Tapaamis-kerrat /osallistuja]]))</f>
        <v>0</v>
      </c>
      <c r="N613" s="239">
        <f>IF(Table_1[[#This Row],[Kokonaiskävijämäärä]]&lt;1,0,SUM(Table_1[[#This Row],[Kävijämäärä b) aikuiset]]*Table_1[[#This Row],[Tapaamis-kerrat /osallistuja]]))</f>
        <v>0</v>
      </c>
      <c r="O613" s="239">
        <f>IF(Table_1[[#This Row],[Kokonaiskävijämäärä]]&lt;1,0,Table_1[[#This Row],[Kokonaiskävijämäärä]]*Table_1[[#This Row],[Tapaamis-kerrat /osallistuja]])</f>
        <v>0</v>
      </c>
      <c r="P613" s="264"/>
      <c r="Q613" s="265"/>
    </row>
    <row r="614" spans="1:17" ht="15.75" customHeight="1" x14ac:dyDescent="0.25">
      <c r="A614" s="249"/>
      <c r="B614" s="250" t="str">
        <f>IF(Table_1[[#This Row],[SISÄLLÖN NIMI]]="","",1)</f>
        <v/>
      </c>
      <c r="C614" s="251"/>
      <c r="D614" s="252" t="s">
        <v>18</v>
      </c>
      <c r="E614" s="253" t="s">
        <v>18</v>
      </c>
      <c r="F614" s="254" t="s">
        <v>18</v>
      </c>
      <c r="G614" s="253" t="s">
        <v>18</v>
      </c>
      <c r="H614" s="255" t="str">
        <f>IF(Table_1[[#This Row],[TOTEUTUSTAPA]]="b) Verkossa","Verkossa","")</f>
        <v/>
      </c>
      <c r="I614" s="256" t="str">
        <f>IF(Table_1[[#This Row],[SISÄLLÖN NIMI]]="","",1)</f>
        <v/>
      </c>
      <c r="J614" s="257"/>
      <c r="K614" s="250"/>
      <c r="L614" s="239">
        <f>Table_1[[#This Row],[Kävijämäärä a) lapset]]+Table_1[[#This Row],[Kävijämäärä b) aikuiset]]</f>
        <v>0</v>
      </c>
      <c r="M614" s="239">
        <f>IF(Table_1[[#This Row],[Kokonaiskävijämäärä]]&lt;1,0,SUM(Table_1[[#This Row],[Kävijämäärä a) lapset]]*Table_1[[#This Row],[Tapaamis-kerrat /osallistuja]]))</f>
        <v>0</v>
      </c>
      <c r="N614" s="239">
        <f>IF(Table_1[[#This Row],[Kokonaiskävijämäärä]]&lt;1,0,SUM(Table_1[[#This Row],[Kävijämäärä b) aikuiset]]*Table_1[[#This Row],[Tapaamis-kerrat /osallistuja]]))</f>
        <v>0</v>
      </c>
      <c r="O614" s="239">
        <f>IF(Table_1[[#This Row],[Kokonaiskävijämäärä]]&lt;1,0,Table_1[[#This Row],[Kokonaiskävijämäärä]]*Table_1[[#This Row],[Tapaamis-kerrat /osallistuja]])</f>
        <v>0</v>
      </c>
      <c r="P614" s="264"/>
      <c r="Q614" s="265"/>
    </row>
    <row r="615" spans="1:17" ht="15.75" customHeight="1" x14ac:dyDescent="0.25">
      <c r="A615" s="249"/>
      <c r="B615" s="250" t="str">
        <f>IF(Table_1[[#This Row],[SISÄLLÖN NIMI]]="","",1)</f>
        <v/>
      </c>
      <c r="C615" s="251"/>
      <c r="D615" s="252" t="s">
        <v>18</v>
      </c>
      <c r="E615" s="253" t="s">
        <v>18</v>
      </c>
      <c r="F615" s="254" t="s">
        <v>18</v>
      </c>
      <c r="G615" s="253" t="s">
        <v>18</v>
      </c>
      <c r="H615" s="255" t="str">
        <f>IF(Table_1[[#This Row],[TOTEUTUSTAPA]]="b) Verkossa","Verkossa","")</f>
        <v/>
      </c>
      <c r="I615" s="256" t="str">
        <f>IF(Table_1[[#This Row],[SISÄLLÖN NIMI]]="","",1)</f>
        <v/>
      </c>
      <c r="J615" s="257"/>
      <c r="K615" s="250"/>
      <c r="L615" s="239">
        <f>Table_1[[#This Row],[Kävijämäärä a) lapset]]+Table_1[[#This Row],[Kävijämäärä b) aikuiset]]</f>
        <v>0</v>
      </c>
      <c r="M615" s="239">
        <f>IF(Table_1[[#This Row],[Kokonaiskävijämäärä]]&lt;1,0,SUM(Table_1[[#This Row],[Kävijämäärä a) lapset]]*Table_1[[#This Row],[Tapaamis-kerrat /osallistuja]]))</f>
        <v>0</v>
      </c>
      <c r="N615" s="239">
        <f>IF(Table_1[[#This Row],[Kokonaiskävijämäärä]]&lt;1,0,SUM(Table_1[[#This Row],[Kävijämäärä b) aikuiset]]*Table_1[[#This Row],[Tapaamis-kerrat /osallistuja]]))</f>
        <v>0</v>
      </c>
      <c r="O615" s="239">
        <f>IF(Table_1[[#This Row],[Kokonaiskävijämäärä]]&lt;1,0,Table_1[[#This Row],[Kokonaiskävijämäärä]]*Table_1[[#This Row],[Tapaamis-kerrat /osallistuja]])</f>
        <v>0</v>
      </c>
      <c r="P615" s="264"/>
      <c r="Q615" s="265"/>
    </row>
    <row r="616" spans="1:17" ht="15.75" customHeight="1" x14ac:dyDescent="0.25">
      <c r="A616" s="249"/>
      <c r="B616" s="250" t="str">
        <f>IF(Table_1[[#This Row],[SISÄLLÖN NIMI]]="","",1)</f>
        <v/>
      </c>
      <c r="C616" s="251"/>
      <c r="D616" s="252" t="s">
        <v>18</v>
      </c>
      <c r="E616" s="253" t="s">
        <v>18</v>
      </c>
      <c r="F616" s="254" t="s">
        <v>18</v>
      </c>
      <c r="G616" s="253" t="s">
        <v>18</v>
      </c>
      <c r="H616" s="255" t="str">
        <f>IF(Table_1[[#This Row],[TOTEUTUSTAPA]]="b) Verkossa","Verkossa","")</f>
        <v/>
      </c>
      <c r="I616" s="256" t="str">
        <f>IF(Table_1[[#This Row],[SISÄLLÖN NIMI]]="","",1)</f>
        <v/>
      </c>
      <c r="J616" s="257"/>
      <c r="K616" s="250"/>
      <c r="L616" s="239">
        <f>Table_1[[#This Row],[Kävijämäärä a) lapset]]+Table_1[[#This Row],[Kävijämäärä b) aikuiset]]</f>
        <v>0</v>
      </c>
      <c r="M616" s="239">
        <f>IF(Table_1[[#This Row],[Kokonaiskävijämäärä]]&lt;1,0,SUM(Table_1[[#This Row],[Kävijämäärä a) lapset]]*Table_1[[#This Row],[Tapaamis-kerrat /osallistuja]]))</f>
        <v>0</v>
      </c>
      <c r="N616" s="239">
        <f>IF(Table_1[[#This Row],[Kokonaiskävijämäärä]]&lt;1,0,SUM(Table_1[[#This Row],[Kävijämäärä b) aikuiset]]*Table_1[[#This Row],[Tapaamis-kerrat /osallistuja]]))</f>
        <v>0</v>
      </c>
      <c r="O616" s="239">
        <f>IF(Table_1[[#This Row],[Kokonaiskävijämäärä]]&lt;1,0,Table_1[[#This Row],[Kokonaiskävijämäärä]]*Table_1[[#This Row],[Tapaamis-kerrat /osallistuja]])</f>
        <v>0</v>
      </c>
      <c r="P616" s="264"/>
      <c r="Q616" s="265"/>
    </row>
    <row r="617" spans="1:17" ht="15.75" customHeight="1" x14ac:dyDescent="0.25">
      <c r="A617" s="249"/>
      <c r="B617" s="250" t="str">
        <f>IF(Table_1[[#This Row],[SISÄLLÖN NIMI]]="","",1)</f>
        <v/>
      </c>
      <c r="C617" s="251"/>
      <c r="D617" s="252" t="s">
        <v>18</v>
      </c>
      <c r="E617" s="253" t="s">
        <v>18</v>
      </c>
      <c r="F617" s="254" t="s">
        <v>18</v>
      </c>
      <c r="G617" s="253" t="s">
        <v>18</v>
      </c>
      <c r="H617" s="255" t="str">
        <f>IF(Table_1[[#This Row],[TOTEUTUSTAPA]]="b) Verkossa","Verkossa","")</f>
        <v/>
      </c>
      <c r="I617" s="256" t="str">
        <f>IF(Table_1[[#This Row],[SISÄLLÖN NIMI]]="","",1)</f>
        <v/>
      </c>
      <c r="J617" s="257"/>
      <c r="K617" s="250"/>
      <c r="L617" s="239">
        <f>Table_1[[#This Row],[Kävijämäärä a) lapset]]+Table_1[[#This Row],[Kävijämäärä b) aikuiset]]</f>
        <v>0</v>
      </c>
      <c r="M617" s="239">
        <f>IF(Table_1[[#This Row],[Kokonaiskävijämäärä]]&lt;1,0,SUM(Table_1[[#This Row],[Kävijämäärä a) lapset]]*Table_1[[#This Row],[Tapaamis-kerrat /osallistuja]]))</f>
        <v>0</v>
      </c>
      <c r="N617" s="239">
        <f>IF(Table_1[[#This Row],[Kokonaiskävijämäärä]]&lt;1,0,SUM(Table_1[[#This Row],[Kävijämäärä b) aikuiset]]*Table_1[[#This Row],[Tapaamis-kerrat /osallistuja]]))</f>
        <v>0</v>
      </c>
      <c r="O617" s="239">
        <f>IF(Table_1[[#This Row],[Kokonaiskävijämäärä]]&lt;1,0,Table_1[[#This Row],[Kokonaiskävijämäärä]]*Table_1[[#This Row],[Tapaamis-kerrat /osallistuja]])</f>
        <v>0</v>
      </c>
      <c r="P617" s="264"/>
      <c r="Q617" s="265"/>
    </row>
    <row r="618" spans="1:17" ht="15.75" customHeight="1" x14ac:dyDescent="0.25">
      <c r="A618" s="249"/>
      <c r="B618" s="250" t="str">
        <f>IF(Table_1[[#This Row],[SISÄLLÖN NIMI]]="","",1)</f>
        <v/>
      </c>
      <c r="C618" s="251"/>
      <c r="D618" s="252" t="s">
        <v>18</v>
      </c>
      <c r="E618" s="253" t="s">
        <v>18</v>
      </c>
      <c r="F618" s="254" t="s">
        <v>18</v>
      </c>
      <c r="G618" s="253" t="s">
        <v>18</v>
      </c>
      <c r="H618" s="255" t="str">
        <f>IF(Table_1[[#This Row],[TOTEUTUSTAPA]]="b) Verkossa","Verkossa","")</f>
        <v/>
      </c>
      <c r="I618" s="256" t="str">
        <f>IF(Table_1[[#This Row],[SISÄLLÖN NIMI]]="","",1)</f>
        <v/>
      </c>
      <c r="J618" s="257"/>
      <c r="K618" s="250"/>
      <c r="L618" s="239">
        <f>Table_1[[#This Row],[Kävijämäärä a) lapset]]+Table_1[[#This Row],[Kävijämäärä b) aikuiset]]</f>
        <v>0</v>
      </c>
      <c r="M618" s="239">
        <f>IF(Table_1[[#This Row],[Kokonaiskävijämäärä]]&lt;1,0,SUM(Table_1[[#This Row],[Kävijämäärä a) lapset]]*Table_1[[#This Row],[Tapaamis-kerrat /osallistuja]]))</f>
        <v>0</v>
      </c>
      <c r="N618" s="239">
        <f>IF(Table_1[[#This Row],[Kokonaiskävijämäärä]]&lt;1,0,SUM(Table_1[[#This Row],[Kävijämäärä b) aikuiset]]*Table_1[[#This Row],[Tapaamis-kerrat /osallistuja]]))</f>
        <v>0</v>
      </c>
      <c r="O618" s="239">
        <f>IF(Table_1[[#This Row],[Kokonaiskävijämäärä]]&lt;1,0,Table_1[[#This Row],[Kokonaiskävijämäärä]]*Table_1[[#This Row],[Tapaamis-kerrat /osallistuja]])</f>
        <v>0</v>
      </c>
      <c r="P618" s="264"/>
      <c r="Q618" s="265"/>
    </row>
    <row r="619" spans="1:17" ht="15.75" customHeight="1" x14ac:dyDescent="0.25">
      <c r="A619" s="249"/>
      <c r="B619" s="250" t="str">
        <f>IF(Table_1[[#This Row],[SISÄLLÖN NIMI]]="","",1)</f>
        <v/>
      </c>
      <c r="C619" s="251"/>
      <c r="D619" s="252" t="s">
        <v>18</v>
      </c>
      <c r="E619" s="253" t="s">
        <v>18</v>
      </c>
      <c r="F619" s="254" t="s">
        <v>18</v>
      </c>
      <c r="G619" s="253" t="s">
        <v>18</v>
      </c>
      <c r="H619" s="255" t="str">
        <f>IF(Table_1[[#This Row],[TOTEUTUSTAPA]]="b) Verkossa","Verkossa","")</f>
        <v/>
      </c>
      <c r="I619" s="256" t="str">
        <f>IF(Table_1[[#This Row],[SISÄLLÖN NIMI]]="","",1)</f>
        <v/>
      </c>
      <c r="J619" s="257"/>
      <c r="K619" s="250"/>
      <c r="L619" s="239">
        <f>Table_1[[#This Row],[Kävijämäärä a) lapset]]+Table_1[[#This Row],[Kävijämäärä b) aikuiset]]</f>
        <v>0</v>
      </c>
      <c r="M619" s="239">
        <f>IF(Table_1[[#This Row],[Kokonaiskävijämäärä]]&lt;1,0,SUM(Table_1[[#This Row],[Kävijämäärä a) lapset]]*Table_1[[#This Row],[Tapaamis-kerrat /osallistuja]]))</f>
        <v>0</v>
      </c>
      <c r="N619" s="239">
        <f>IF(Table_1[[#This Row],[Kokonaiskävijämäärä]]&lt;1,0,SUM(Table_1[[#This Row],[Kävijämäärä b) aikuiset]]*Table_1[[#This Row],[Tapaamis-kerrat /osallistuja]]))</f>
        <v>0</v>
      </c>
      <c r="O619" s="239">
        <f>IF(Table_1[[#This Row],[Kokonaiskävijämäärä]]&lt;1,0,Table_1[[#This Row],[Kokonaiskävijämäärä]]*Table_1[[#This Row],[Tapaamis-kerrat /osallistuja]])</f>
        <v>0</v>
      </c>
      <c r="P619" s="264"/>
      <c r="Q619" s="265"/>
    </row>
    <row r="620" spans="1:17" ht="15.75" customHeight="1" x14ac:dyDescent="0.25">
      <c r="A620" s="249"/>
      <c r="B620" s="250"/>
      <c r="C620" s="251"/>
      <c r="D620" s="252" t="s">
        <v>18</v>
      </c>
      <c r="E620" s="253" t="s">
        <v>18</v>
      </c>
      <c r="F620" s="254" t="s">
        <v>18</v>
      </c>
      <c r="G620" s="253" t="s">
        <v>18</v>
      </c>
      <c r="H620" s="255"/>
      <c r="I620" s="256" t="str">
        <f>IF(Table_1[[#This Row],[SISÄLLÖN NIMI]]="","",1)</f>
        <v/>
      </c>
      <c r="J620" s="257"/>
      <c r="K620" s="250"/>
      <c r="L620" s="239">
        <f>Table_1[[#This Row],[Kävijämäärä a) lapset]]+Table_1[[#This Row],[Kävijämäärä b) aikuiset]]</f>
        <v>0</v>
      </c>
      <c r="M620" s="239">
        <f>IF(Table_1[[#This Row],[Kokonaiskävijämäärä]]&lt;1,0,SUM(Table_1[[#This Row],[Kävijämäärä a) lapset]]*Table_1[[#This Row],[Tapaamis-kerrat /osallistuja]]))</f>
        <v>0</v>
      </c>
      <c r="N620" s="239">
        <f>IF(Table_1[[#This Row],[Kokonaiskävijämäärä]]&lt;1,0,SUM(Table_1[[#This Row],[Kävijämäärä b) aikuiset]]*Table_1[[#This Row],[Tapaamis-kerrat /osallistuja]]))</f>
        <v>0</v>
      </c>
      <c r="O620" s="239">
        <f>IF(Table_1[[#This Row],[Kokonaiskävijämäärä]]&lt;1,0,Table_1[[#This Row],[Kokonaiskävijämäärä]]*Table_1[[#This Row],[Tapaamis-kerrat /osallistuja]])</f>
        <v>0</v>
      </c>
      <c r="P620" s="264"/>
      <c r="Q620" s="265"/>
    </row>
    <row r="621" spans="1:17" ht="15.75" customHeight="1" x14ac:dyDescent="0.25">
      <c r="A621" s="249"/>
      <c r="B621" s="250" t="str">
        <f>IF(Table_1[[#This Row],[SISÄLLÖN NIMI]]="","",1)</f>
        <v/>
      </c>
      <c r="C621" s="251"/>
      <c r="D621" s="252" t="s">
        <v>18</v>
      </c>
      <c r="E621" s="253" t="s">
        <v>18</v>
      </c>
      <c r="F621" s="254" t="s">
        <v>18</v>
      </c>
      <c r="G621" s="253" t="s">
        <v>18</v>
      </c>
      <c r="H621" s="255"/>
      <c r="I621" s="256" t="str">
        <f>IF(Table_1[[#This Row],[SISÄLLÖN NIMI]]="","",1)</f>
        <v/>
      </c>
      <c r="J621" s="257"/>
      <c r="K621" s="250"/>
      <c r="L621" s="239">
        <f>Table_1[[#This Row],[Kävijämäärä a) lapset]]+Table_1[[#This Row],[Kävijämäärä b) aikuiset]]</f>
        <v>0</v>
      </c>
      <c r="M621" s="239">
        <f>IF(Table_1[[#This Row],[Kokonaiskävijämäärä]]&lt;1,0,SUM(Table_1[[#This Row],[Kävijämäärä a) lapset]]*Table_1[[#This Row],[Tapaamis-kerrat /osallistuja]]))</f>
        <v>0</v>
      </c>
      <c r="N621" s="239">
        <f>IF(Table_1[[#This Row],[Kokonaiskävijämäärä]]&lt;1,0,SUM(Table_1[[#This Row],[Kävijämäärä b) aikuiset]]*Table_1[[#This Row],[Tapaamis-kerrat /osallistuja]]))</f>
        <v>0</v>
      </c>
      <c r="O621" s="239">
        <f>IF(Table_1[[#This Row],[Kokonaiskävijämäärä]]&lt;1,0,Table_1[[#This Row],[Kokonaiskävijämäärä]]*Table_1[[#This Row],[Tapaamis-kerrat /osallistuja]])</f>
        <v>0</v>
      </c>
      <c r="P621" s="264"/>
      <c r="Q621" s="265"/>
    </row>
    <row r="622" spans="1:17" ht="15.75" customHeight="1" x14ac:dyDescent="0.25">
      <c r="A622" s="249"/>
      <c r="B622" s="250" t="str">
        <f>IF(Table_1[[#This Row],[SISÄLLÖN NIMI]]="","",1)</f>
        <v/>
      </c>
      <c r="C622" s="251"/>
      <c r="D622" s="252" t="s">
        <v>18</v>
      </c>
      <c r="E622" s="253" t="s">
        <v>18</v>
      </c>
      <c r="F622" s="254" t="s">
        <v>18</v>
      </c>
      <c r="G622" s="253" t="s">
        <v>18</v>
      </c>
      <c r="H622" s="255"/>
      <c r="I622" s="256" t="str">
        <f>IF(Table_1[[#This Row],[SISÄLLÖN NIMI]]="","",1)</f>
        <v/>
      </c>
      <c r="J622" s="257"/>
      <c r="K622" s="250"/>
      <c r="L622" s="239">
        <f>Table_1[[#This Row],[Kävijämäärä a) lapset]]+Table_1[[#This Row],[Kävijämäärä b) aikuiset]]</f>
        <v>0</v>
      </c>
      <c r="M622" s="239">
        <f>IF(Table_1[[#This Row],[Kokonaiskävijämäärä]]&lt;1,0,SUM(Table_1[[#This Row],[Kävijämäärä a) lapset]]*Table_1[[#This Row],[Tapaamis-kerrat /osallistuja]]))</f>
        <v>0</v>
      </c>
      <c r="N622" s="239">
        <f>IF(Table_1[[#This Row],[Kokonaiskävijämäärä]]&lt;1,0,SUM(Table_1[[#This Row],[Kävijämäärä b) aikuiset]]*Table_1[[#This Row],[Tapaamis-kerrat /osallistuja]]))</f>
        <v>0</v>
      </c>
      <c r="O622" s="239">
        <f>IF(Table_1[[#This Row],[Kokonaiskävijämäärä]]&lt;1,0,Table_1[[#This Row],[Kokonaiskävijämäärä]]*Table_1[[#This Row],[Tapaamis-kerrat /osallistuja]])</f>
        <v>0</v>
      </c>
      <c r="P622" s="264"/>
      <c r="Q622" s="265"/>
    </row>
    <row r="623" spans="1:17" ht="15.75" customHeight="1" x14ac:dyDescent="0.25">
      <c r="A623" s="249"/>
      <c r="B623" s="250" t="str">
        <f>IF(Table_1[[#This Row],[SISÄLLÖN NIMI]]="","",1)</f>
        <v/>
      </c>
      <c r="C623" s="251"/>
      <c r="D623" s="252" t="s">
        <v>18</v>
      </c>
      <c r="E623" s="253" t="s">
        <v>18</v>
      </c>
      <c r="F623" s="254" t="s">
        <v>18</v>
      </c>
      <c r="G623" s="253" t="s">
        <v>18</v>
      </c>
      <c r="H623" s="255"/>
      <c r="I623" s="256" t="str">
        <f>IF(Table_1[[#This Row],[SISÄLLÖN NIMI]]="","",1)</f>
        <v/>
      </c>
      <c r="J623" s="257"/>
      <c r="K623" s="250"/>
      <c r="L623" s="239">
        <f>Table_1[[#This Row],[Kävijämäärä a) lapset]]+Table_1[[#This Row],[Kävijämäärä b) aikuiset]]</f>
        <v>0</v>
      </c>
      <c r="M623" s="239">
        <f>IF(Table_1[[#This Row],[Kokonaiskävijämäärä]]&lt;1,0,SUM(Table_1[[#This Row],[Kävijämäärä a) lapset]]*Table_1[[#This Row],[Tapaamis-kerrat /osallistuja]]))</f>
        <v>0</v>
      </c>
      <c r="N623" s="239">
        <f>IF(Table_1[[#This Row],[Kokonaiskävijämäärä]]&lt;1,0,SUM(Table_1[[#This Row],[Kävijämäärä b) aikuiset]]*Table_1[[#This Row],[Tapaamis-kerrat /osallistuja]]))</f>
        <v>0</v>
      </c>
      <c r="O623" s="239">
        <f>IF(Table_1[[#This Row],[Kokonaiskävijämäärä]]&lt;1,0,Table_1[[#This Row],[Kokonaiskävijämäärä]]*Table_1[[#This Row],[Tapaamis-kerrat /osallistuja]])</f>
        <v>0</v>
      </c>
      <c r="P623" s="264"/>
      <c r="Q623" s="265"/>
    </row>
    <row r="624" spans="1:17" ht="15.75" customHeight="1" x14ac:dyDescent="0.25">
      <c r="A624" s="249"/>
      <c r="B624" s="250" t="str">
        <f>IF(Table_1[[#This Row],[SISÄLLÖN NIMI]]="","",1)</f>
        <v/>
      </c>
      <c r="C624" s="251"/>
      <c r="D624" s="252" t="s">
        <v>18</v>
      </c>
      <c r="E624" s="253" t="s">
        <v>18</v>
      </c>
      <c r="F624" s="254" t="s">
        <v>18</v>
      </c>
      <c r="G624" s="253" t="s">
        <v>18</v>
      </c>
      <c r="H624" s="255"/>
      <c r="I624" s="256" t="str">
        <f>IF(Table_1[[#This Row],[SISÄLLÖN NIMI]]="","",1)</f>
        <v/>
      </c>
      <c r="J624" s="257"/>
      <c r="K624" s="250"/>
      <c r="L624" s="239">
        <f>Table_1[[#This Row],[Kävijämäärä a) lapset]]+Table_1[[#This Row],[Kävijämäärä b) aikuiset]]</f>
        <v>0</v>
      </c>
      <c r="M624" s="239">
        <f>IF(Table_1[[#This Row],[Kokonaiskävijämäärä]]&lt;1,0,SUM(Table_1[[#This Row],[Kävijämäärä a) lapset]]*Table_1[[#This Row],[Tapaamis-kerrat /osallistuja]]))</f>
        <v>0</v>
      </c>
      <c r="N624" s="239">
        <f>IF(Table_1[[#This Row],[Kokonaiskävijämäärä]]&lt;1,0,SUM(Table_1[[#This Row],[Kävijämäärä b) aikuiset]]*Table_1[[#This Row],[Tapaamis-kerrat /osallistuja]]))</f>
        <v>0</v>
      </c>
      <c r="O624" s="239">
        <f>IF(Table_1[[#This Row],[Kokonaiskävijämäärä]]&lt;1,0,Table_1[[#This Row],[Kokonaiskävijämäärä]]*Table_1[[#This Row],[Tapaamis-kerrat /osallistuja]])</f>
        <v>0</v>
      </c>
      <c r="P624" s="264"/>
      <c r="Q624" s="265"/>
    </row>
    <row r="625" spans="1:17" ht="15.75" customHeight="1" x14ac:dyDescent="0.25">
      <c r="A625" s="249"/>
      <c r="B625" s="250" t="str">
        <f>IF(Table_1[[#This Row],[SISÄLLÖN NIMI]]="","",1)</f>
        <v/>
      </c>
      <c r="C625" s="251"/>
      <c r="D625" s="252" t="s">
        <v>18</v>
      </c>
      <c r="E625" s="253" t="s">
        <v>18</v>
      </c>
      <c r="F625" s="254" t="s">
        <v>18</v>
      </c>
      <c r="G625" s="253" t="s">
        <v>18</v>
      </c>
      <c r="H625" s="255"/>
      <c r="I625" s="256" t="str">
        <f>IF(Table_1[[#This Row],[SISÄLLÖN NIMI]]="","",1)</f>
        <v/>
      </c>
      <c r="J625" s="257"/>
      <c r="K625" s="250"/>
      <c r="L625" s="239">
        <f>Table_1[[#This Row],[Kävijämäärä a) lapset]]+Table_1[[#This Row],[Kävijämäärä b) aikuiset]]</f>
        <v>0</v>
      </c>
      <c r="M625" s="239">
        <f>IF(Table_1[[#This Row],[Kokonaiskävijämäärä]]&lt;1,0,SUM(Table_1[[#This Row],[Kävijämäärä a) lapset]]*Table_1[[#This Row],[Tapaamis-kerrat /osallistuja]]))</f>
        <v>0</v>
      </c>
      <c r="N625" s="239">
        <f>IF(Table_1[[#This Row],[Kokonaiskävijämäärä]]&lt;1,0,SUM(Table_1[[#This Row],[Kävijämäärä b) aikuiset]]*Table_1[[#This Row],[Tapaamis-kerrat /osallistuja]]))</f>
        <v>0</v>
      </c>
      <c r="O625" s="239">
        <f>IF(Table_1[[#This Row],[Kokonaiskävijämäärä]]&lt;1,0,Table_1[[#This Row],[Kokonaiskävijämäärä]]*Table_1[[#This Row],[Tapaamis-kerrat /osallistuja]])</f>
        <v>0</v>
      </c>
      <c r="P625" s="264"/>
      <c r="Q625" s="265"/>
    </row>
    <row r="626" spans="1:17" ht="15.75" customHeight="1" x14ac:dyDescent="0.25">
      <c r="A626" s="249"/>
      <c r="B626" s="250" t="str">
        <f>IF(Table_1[[#This Row],[SISÄLLÖN NIMI]]="","",1)</f>
        <v/>
      </c>
      <c r="C626" s="251"/>
      <c r="D626" s="252" t="s">
        <v>18</v>
      </c>
      <c r="E626" s="253" t="s">
        <v>18</v>
      </c>
      <c r="F626" s="254" t="s">
        <v>18</v>
      </c>
      <c r="G626" s="253" t="s">
        <v>18</v>
      </c>
      <c r="H626" s="255"/>
      <c r="I626" s="256" t="str">
        <f>IF(Table_1[[#This Row],[SISÄLLÖN NIMI]]="","",1)</f>
        <v/>
      </c>
      <c r="J626" s="257"/>
      <c r="K626" s="250"/>
      <c r="L626" s="239">
        <f>Table_1[[#This Row],[Kävijämäärä a) lapset]]+Table_1[[#This Row],[Kävijämäärä b) aikuiset]]</f>
        <v>0</v>
      </c>
      <c r="M626" s="239">
        <f>IF(Table_1[[#This Row],[Kokonaiskävijämäärä]]&lt;1,0,SUM(Table_1[[#This Row],[Kävijämäärä a) lapset]]*Table_1[[#This Row],[Tapaamis-kerrat /osallistuja]]))</f>
        <v>0</v>
      </c>
      <c r="N626" s="239">
        <f>IF(Table_1[[#This Row],[Kokonaiskävijämäärä]]&lt;1,0,SUM(Table_1[[#This Row],[Kävijämäärä b) aikuiset]]*Table_1[[#This Row],[Tapaamis-kerrat /osallistuja]]))</f>
        <v>0</v>
      </c>
      <c r="O626" s="239">
        <f>IF(Table_1[[#This Row],[Kokonaiskävijämäärä]]&lt;1,0,Table_1[[#This Row],[Kokonaiskävijämäärä]]*Table_1[[#This Row],[Tapaamis-kerrat /osallistuja]])</f>
        <v>0</v>
      </c>
      <c r="P626" s="264"/>
      <c r="Q626" s="265"/>
    </row>
    <row r="627" spans="1:17" ht="15.75" customHeight="1" x14ac:dyDescent="0.25">
      <c r="A627" s="249"/>
      <c r="B627" s="250" t="str">
        <f>IF(Table_1[[#This Row],[SISÄLLÖN NIMI]]="","",1)</f>
        <v/>
      </c>
      <c r="C627" s="251"/>
      <c r="D627" s="252" t="s">
        <v>18</v>
      </c>
      <c r="E627" s="253" t="s">
        <v>18</v>
      </c>
      <c r="F627" s="254" t="s">
        <v>18</v>
      </c>
      <c r="G627" s="253" t="s">
        <v>18</v>
      </c>
      <c r="H627" s="255"/>
      <c r="I627" s="256" t="str">
        <f>IF(Table_1[[#This Row],[SISÄLLÖN NIMI]]="","",1)</f>
        <v/>
      </c>
      <c r="J627" s="257"/>
      <c r="K627" s="250"/>
      <c r="L627" s="239">
        <f>Table_1[[#This Row],[Kävijämäärä a) lapset]]+Table_1[[#This Row],[Kävijämäärä b) aikuiset]]</f>
        <v>0</v>
      </c>
      <c r="M627" s="239">
        <f>IF(Table_1[[#This Row],[Kokonaiskävijämäärä]]&lt;1,0,SUM(Table_1[[#This Row],[Kävijämäärä a) lapset]]*Table_1[[#This Row],[Tapaamis-kerrat /osallistuja]]))</f>
        <v>0</v>
      </c>
      <c r="N627" s="239">
        <f>IF(Table_1[[#This Row],[Kokonaiskävijämäärä]]&lt;1,0,SUM(Table_1[[#This Row],[Kävijämäärä b) aikuiset]]*Table_1[[#This Row],[Tapaamis-kerrat /osallistuja]]))</f>
        <v>0</v>
      </c>
      <c r="O627" s="239">
        <f>IF(Table_1[[#This Row],[Kokonaiskävijämäärä]]&lt;1,0,Table_1[[#This Row],[Kokonaiskävijämäärä]]*Table_1[[#This Row],[Tapaamis-kerrat /osallistuja]])</f>
        <v>0</v>
      </c>
      <c r="P627" s="264"/>
      <c r="Q627" s="265"/>
    </row>
    <row r="628" spans="1:17" ht="15.75" customHeight="1" x14ac:dyDescent="0.25">
      <c r="A628" s="249"/>
      <c r="B628" s="250" t="str">
        <f>IF(Table_1[[#This Row],[SISÄLLÖN NIMI]]="","",1)</f>
        <v/>
      </c>
      <c r="C628" s="251"/>
      <c r="D628" s="252" t="s">
        <v>18</v>
      </c>
      <c r="E628" s="253" t="s">
        <v>18</v>
      </c>
      <c r="F628" s="254" t="s">
        <v>18</v>
      </c>
      <c r="G628" s="253" t="s">
        <v>18</v>
      </c>
      <c r="H628" s="255"/>
      <c r="I628" s="256" t="str">
        <f>IF(Table_1[[#This Row],[SISÄLLÖN NIMI]]="","",1)</f>
        <v/>
      </c>
      <c r="J628" s="257"/>
      <c r="K628" s="250"/>
      <c r="L628" s="239">
        <f>Table_1[[#This Row],[Kävijämäärä a) lapset]]+Table_1[[#This Row],[Kävijämäärä b) aikuiset]]</f>
        <v>0</v>
      </c>
      <c r="M628" s="239">
        <f>IF(Table_1[[#This Row],[Kokonaiskävijämäärä]]&lt;1,0,SUM(Table_1[[#This Row],[Kävijämäärä a) lapset]]*Table_1[[#This Row],[Tapaamis-kerrat /osallistuja]]))</f>
        <v>0</v>
      </c>
      <c r="N628" s="239">
        <f>IF(Table_1[[#This Row],[Kokonaiskävijämäärä]]&lt;1,0,SUM(Table_1[[#This Row],[Kävijämäärä b) aikuiset]]*Table_1[[#This Row],[Tapaamis-kerrat /osallistuja]]))</f>
        <v>0</v>
      </c>
      <c r="O628" s="239">
        <f>IF(Table_1[[#This Row],[Kokonaiskävijämäärä]]&lt;1,0,Table_1[[#This Row],[Kokonaiskävijämäärä]]*Table_1[[#This Row],[Tapaamis-kerrat /osallistuja]])</f>
        <v>0</v>
      </c>
      <c r="P628" s="264"/>
      <c r="Q628" s="265"/>
    </row>
    <row r="629" spans="1:17" ht="15.75" customHeight="1" x14ac:dyDescent="0.25">
      <c r="A629" s="249"/>
      <c r="B629" s="250" t="str">
        <f>IF(Table_1[[#This Row],[SISÄLLÖN NIMI]]="","",1)</f>
        <v/>
      </c>
      <c r="C629" s="251"/>
      <c r="D629" s="252" t="s">
        <v>18</v>
      </c>
      <c r="E629" s="253" t="s">
        <v>18</v>
      </c>
      <c r="F629" s="254" t="s">
        <v>18</v>
      </c>
      <c r="G629" s="253" t="s">
        <v>18</v>
      </c>
      <c r="H629" s="255"/>
      <c r="I629" s="256" t="str">
        <f>IF(Table_1[[#This Row],[SISÄLLÖN NIMI]]="","",1)</f>
        <v/>
      </c>
      <c r="J629" s="257"/>
      <c r="K629" s="250"/>
      <c r="L629" s="239">
        <f>Table_1[[#This Row],[Kävijämäärä a) lapset]]+Table_1[[#This Row],[Kävijämäärä b) aikuiset]]</f>
        <v>0</v>
      </c>
      <c r="M629" s="239">
        <f>IF(Table_1[[#This Row],[Kokonaiskävijämäärä]]&lt;1,0,SUM(Table_1[[#This Row],[Kävijämäärä a) lapset]]*Table_1[[#This Row],[Tapaamis-kerrat /osallistuja]]))</f>
        <v>0</v>
      </c>
      <c r="N629" s="239">
        <f>IF(Table_1[[#This Row],[Kokonaiskävijämäärä]]&lt;1,0,SUM(Table_1[[#This Row],[Kävijämäärä b) aikuiset]]*Table_1[[#This Row],[Tapaamis-kerrat /osallistuja]]))</f>
        <v>0</v>
      </c>
      <c r="O629" s="239">
        <f>IF(Table_1[[#This Row],[Kokonaiskävijämäärä]]&lt;1,0,Table_1[[#This Row],[Kokonaiskävijämäärä]]*Table_1[[#This Row],[Tapaamis-kerrat /osallistuja]])</f>
        <v>0</v>
      </c>
      <c r="P629" s="264"/>
      <c r="Q629" s="265"/>
    </row>
    <row r="630" spans="1:17" ht="15.75" customHeight="1" x14ac:dyDescent="0.25">
      <c r="A630" s="249"/>
      <c r="B630" s="250" t="str">
        <f>IF(Table_1[[#This Row],[SISÄLLÖN NIMI]]="","",1)</f>
        <v/>
      </c>
      <c r="C630" s="251"/>
      <c r="D630" s="252" t="s">
        <v>18</v>
      </c>
      <c r="E630" s="253" t="s">
        <v>18</v>
      </c>
      <c r="F630" s="254" t="s">
        <v>18</v>
      </c>
      <c r="G630" s="253" t="s">
        <v>18</v>
      </c>
      <c r="H630" s="255"/>
      <c r="I630" s="256" t="str">
        <f>IF(Table_1[[#This Row],[SISÄLLÖN NIMI]]="","",1)</f>
        <v/>
      </c>
      <c r="J630" s="257"/>
      <c r="K630" s="250"/>
      <c r="L630" s="239">
        <f>Table_1[[#This Row],[Kävijämäärä a) lapset]]+Table_1[[#This Row],[Kävijämäärä b) aikuiset]]</f>
        <v>0</v>
      </c>
      <c r="M630" s="239">
        <f>IF(Table_1[[#This Row],[Kokonaiskävijämäärä]]&lt;1,0,SUM(Table_1[[#This Row],[Kävijämäärä a) lapset]]*Table_1[[#This Row],[Tapaamis-kerrat /osallistuja]]))</f>
        <v>0</v>
      </c>
      <c r="N630" s="239">
        <f>IF(Table_1[[#This Row],[Kokonaiskävijämäärä]]&lt;1,0,SUM(Table_1[[#This Row],[Kävijämäärä b) aikuiset]]*Table_1[[#This Row],[Tapaamis-kerrat /osallistuja]]))</f>
        <v>0</v>
      </c>
      <c r="O630" s="239">
        <f>IF(Table_1[[#This Row],[Kokonaiskävijämäärä]]&lt;1,0,Table_1[[#This Row],[Kokonaiskävijämäärä]]*Table_1[[#This Row],[Tapaamis-kerrat /osallistuja]])</f>
        <v>0</v>
      </c>
      <c r="P630" s="264"/>
      <c r="Q630" s="265"/>
    </row>
    <row r="631" spans="1:17" ht="15.75" customHeight="1" x14ac:dyDescent="0.25">
      <c r="A631" s="249"/>
      <c r="B631" s="250" t="str">
        <f>IF(Table_1[[#This Row],[SISÄLLÖN NIMI]]="","",1)</f>
        <v/>
      </c>
      <c r="C631" s="251"/>
      <c r="D631" s="252" t="s">
        <v>18</v>
      </c>
      <c r="E631" s="253" t="s">
        <v>18</v>
      </c>
      <c r="F631" s="254" t="s">
        <v>18</v>
      </c>
      <c r="G631" s="253" t="s">
        <v>18</v>
      </c>
      <c r="H631" s="255"/>
      <c r="I631" s="256" t="str">
        <f>IF(Table_1[[#This Row],[SISÄLLÖN NIMI]]="","",1)</f>
        <v/>
      </c>
      <c r="J631" s="257"/>
      <c r="K631" s="250"/>
      <c r="L631" s="239">
        <f>Table_1[[#This Row],[Kävijämäärä a) lapset]]+Table_1[[#This Row],[Kävijämäärä b) aikuiset]]</f>
        <v>0</v>
      </c>
      <c r="M631" s="239">
        <f>IF(Table_1[[#This Row],[Kokonaiskävijämäärä]]&lt;1,0,SUM(Table_1[[#This Row],[Kävijämäärä a) lapset]]*Table_1[[#This Row],[Tapaamis-kerrat /osallistuja]]))</f>
        <v>0</v>
      </c>
      <c r="N631" s="239">
        <f>IF(Table_1[[#This Row],[Kokonaiskävijämäärä]]&lt;1,0,SUM(Table_1[[#This Row],[Kävijämäärä b) aikuiset]]*Table_1[[#This Row],[Tapaamis-kerrat /osallistuja]]))</f>
        <v>0</v>
      </c>
      <c r="O631" s="239">
        <f>IF(Table_1[[#This Row],[Kokonaiskävijämäärä]]&lt;1,0,Table_1[[#This Row],[Kokonaiskävijämäärä]]*Table_1[[#This Row],[Tapaamis-kerrat /osallistuja]])</f>
        <v>0</v>
      </c>
      <c r="P631" s="264"/>
      <c r="Q631" s="265"/>
    </row>
    <row r="632" spans="1:17" ht="15.75" customHeight="1" x14ac:dyDescent="0.25">
      <c r="A632" s="249"/>
      <c r="B632" s="250" t="str">
        <f>IF(Table_1[[#This Row],[SISÄLLÖN NIMI]]="","",1)</f>
        <v/>
      </c>
      <c r="C632" s="251"/>
      <c r="D632" s="252" t="s">
        <v>18</v>
      </c>
      <c r="E632" s="253" t="s">
        <v>18</v>
      </c>
      <c r="F632" s="254" t="s">
        <v>18</v>
      </c>
      <c r="G632" s="253" t="s">
        <v>18</v>
      </c>
      <c r="H632" s="255"/>
      <c r="I632" s="256" t="str">
        <f>IF(Table_1[[#This Row],[SISÄLLÖN NIMI]]="","",1)</f>
        <v/>
      </c>
      <c r="J632" s="257"/>
      <c r="K632" s="250"/>
      <c r="L632" s="239">
        <f>Table_1[[#This Row],[Kävijämäärä a) lapset]]+Table_1[[#This Row],[Kävijämäärä b) aikuiset]]</f>
        <v>0</v>
      </c>
      <c r="M632" s="239">
        <f>IF(Table_1[[#This Row],[Kokonaiskävijämäärä]]&lt;1,0,SUM(Table_1[[#This Row],[Kävijämäärä a) lapset]]*Table_1[[#This Row],[Tapaamis-kerrat /osallistuja]]))</f>
        <v>0</v>
      </c>
      <c r="N632" s="239">
        <f>IF(Table_1[[#This Row],[Kokonaiskävijämäärä]]&lt;1,0,SUM(Table_1[[#This Row],[Kävijämäärä b) aikuiset]]*Table_1[[#This Row],[Tapaamis-kerrat /osallistuja]]))</f>
        <v>0</v>
      </c>
      <c r="O632" s="239">
        <f>IF(Table_1[[#This Row],[Kokonaiskävijämäärä]]&lt;1,0,Table_1[[#This Row],[Kokonaiskävijämäärä]]*Table_1[[#This Row],[Tapaamis-kerrat /osallistuja]])</f>
        <v>0</v>
      </c>
      <c r="P632" s="264"/>
      <c r="Q632" s="265"/>
    </row>
    <row r="633" spans="1:17" ht="15.75" customHeight="1" x14ac:dyDescent="0.25">
      <c r="A633" s="249"/>
      <c r="B633" s="250" t="str">
        <f>IF(Table_1[[#This Row],[SISÄLLÖN NIMI]]="","",1)</f>
        <v/>
      </c>
      <c r="C633" s="251"/>
      <c r="D633" s="252" t="s">
        <v>18</v>
      </c>
      <c r="E633" s="253" t="s">
        <v>18</v>
      </c>
      <c r="F633" s="254" t="s">
        <v>18</v>
      </c>
      <c r="G633" s="253" t="s">
        <v>18</v>
      </c>
      <c r="H633" s="255"/>
      <c r="I633" s="256" t="str">
        <f>IF(Table_1[[#This Row],[SISÄLLÖN NIMI]]="","",1)</f>
        <v/>
      </c>
      <c r="J633" s="257"/>
      <c r="K633" s="250"/>
      <c r="L633" s="239">
        <f>Table_1[[#This Row],[Kävijämäärä a) lapset]]+Table_1[[#This Row],[Kävijämäärä b) aikuiset]]</f>
        <v>0</v>
      </c>
      <c r="M633" s="239">
        <f>IF(Table_1[[#This Row],[Kokonaiskävijämäärä]]&lt;1,0,SUM(Table_1[[#This Row],[Kävijämäärä a) lapset]]*Table_1[[#This Row],[Tapaamis-kerrat /osallistuja]]))</f>
        <v>0</v>
      </c>
      <c r="N633" s="239">
        <f>IF(Table_1[[#This Row],[Kokonaiskävijämäärä]]&lt;1,0,SUM(Table_1[[#This Row],[Kävijämäärä b) aikuiset]]*Table_1[[#This Row],[Tapaamis-kerrat /osallistuja]]))</f>
        <v>0</v>
      </c>
      <c r="O633" s="239">
        <f>IF(Table_1[[#This Row],[Kokonaiskävijämäärä]]&lt;1,0,Table_1[[#This Row],[Kokonaiskävijämäärä]]*Table_1[[#This Row],[Tapaamis-kerrat /osallistuja]])</f>
        <v>0</v>
      </c>
      <c r="P633" s="264"/>
      <c r="Q633" s="265"/>
    </row>
    <row r="634" spans="1:17" ht="15.75" customHeight="1" x14ac:dyDescent="0.25">
      <c r="A634" s="249"/>
      <c r="B634" s="250" t="str">
        <f>IF(Table_1[[#This Row],[SISÄLLÖN NIMI]]="","",1)</f>
        <v/>
      </c>
      <c r="C634" s="251"/>
      <c r="D634" s="252" t="s">
        <v>18</v>
      </c>
      <c r="E634" s="253" t="s">
        <v>18</v>
      </c>
      <c r="F634" s="254" t="s">
        <v>18</v>
      </c>
      <c r="G634" s="253" t="s">
        <v>18</v>
      </c>
      <c r="H634" s="255"/>
      <c r="I634" s="256" t="str">
        <f>IF(Table_1[[#This Row],[SISÄLLÖN NIMI]]="","",1)</f>
        <v/>
      </c>
      <c r="J634" s="257"/>
      <c r="K634" s="250"/>
      <c r="L634" s="239">
        <f>Table_1[[#This Row],[Kävijämäärä a) lapset]]+Table_1[[#This Row],[Kävijämäärä b) aikuiset]]</f>
        <v>0</v>
      </c>
      <c r="M634" s="239">
        <f>IF(Table_1[[#This Row],[Kokonaiskävijämäärä]]&lt;1,0,SUM(Table_1[[#This Row],[Kävijämäärä a) lapset]]*Table_1[[#This Row],[Tapaamis-kerrat /osallistuja]]))</f>
        <v>0</v>
      </c>
      <c r="N634" s="239">
        <f>IF(Table_1[[#This Row],[Kokonaiskävijämäärä]]&lt;1,0,SUM(Table_1[[#This Row],[Kävijämäärä b) aikuiset]]*Table_1[[#This Row],[Tapaamis-kerrat /osallistuja]]))</f>
        <v>0</v>
      </c>
      <c r="O634" s="239">
        <f>IF(Table_1[[#This Row],[Kokonaiskävijämäärä]]&lt;1,0,Table_1[[#This Row],[Kokonaiskävijämäärä]]*Table_1[[#This Row],[Tapaamis-kerrat /osallistuja]])</f>
        <v>0</v>
      </c>
      <c r="P634" s="264"/>
      <c r="Q634" s="265"/>
    </row>
    <row r="635" spans="1:17" ht="15.75" customHeight="1" x14ac:dyDescent="0.25">
      <c r="A635" s="249"/>
      <c r="B635" s="250" t="str">
        <f>IF(Table_1[[#This Row],[SISÄLLÖN NIMI]]="","",1)</f>
        <v/>
      </c>
      <c r="C635" s="251"/>
      <c r="D635" s="252" t="s">
        <v>18</v>
      </c>
      <c r="E635" s="253" t="s">
        <v>18</v>
      </c>
      <c r="F635" s="254" t="s">
        <v>18</v>
      </c>
      <c r="G635" s="253" t="s">
        <v>18</v>
      </c>
      <c r="H635" s="255"/>
      <c r="I635" s="256" t="str">
        <f>IF(Table_1[[#This Row],[SISÄLLÖN NIMI]]="","",1)</f>
        <v/>
      </c>
      <c r="J635" s="257"/>
      <c r="K635" s="250"/>
      <c r="L635" s="239">
        <f>Table_1[[#This Row],[Kävijämäärä a) lapset]]+Table_1[[#This Row],[Kävijämäärä b) aikuiset]]</f>
        <v>0</v>
      </c>
      <c r="M635" s="239">
        <f>IF(Table_1[[#This Row],[Kokonaiskävijämäärä]]&lt;1,0,SUM(Table_1[[#This Row],[Kävijämäärä a) lapset]]*Table_1[[#This Row],[Tapaamis-kerrat /osallistuja]]))</f>
        <v>0</v>
      </c>
      <c r="N635" s="239">
        <f>IF(Table_1[[#This Row],[Kokonaiskävijämäärä]]&lt;1,0,SUM(Table_1[[#This Row],[Kävijämäärä b) aikuiset]]*Table_1[[#This Row],[Tapaamis-kerrat /osallistuja]]))</f>
        <v>0</v>
      </c>
      <c r="O635" s="239">
        <f>IF(Table_1[[#This Row],[Kokonaiskävijämäärä]]&lt;1,0,Table_1[[#This Row],[Kokonaiskävijämäärä]]*Table_1[[#This Row],[Tapaamis-kerrat /osallistuja]])</f>
        <v>0</v>
      </c>
      <c r="P635" s="264"/>
      <c r="Q635" s="265"/>
    </row>
    <row r="636" spans="1:17" ht="15.75" customHeight="1" x14ac:dyDescent="0.25">
      <c r="A636" s="249"/>
      <c r="B636" s="250" t="str">
        <f>IF(Table_1[[#This Row],[SISÄLLÖN NIMI]]="","",1)</f>
        <v/>
      </c>
      <c r="C636" s="251"/>
      <c r="D636" s="252" t="s">
        <v>18</v>
      </c>
      <c r="E636" s="253" t="s">
        <v>18</v>
      </c>
      <c r="F636" s="254" t="s">
        <v>18</v>
      </c>
      <c r="G636" s="253" t="s">
        <v>18</v>
      </c>
      <c r="H636" s="255"/>
      <c r="I636" s="256" t="str">
        <f>IF(Table_1[[#This Row],[SISÄLLÖN NIMI]]="","",1)</f>
        <v/>
      </c>
      <c r="J636" s="257"/>
      <c r="K636" s="250"/>
      <c r="L636" s="239">
        <f>Table_1[[#This Row],[Kävijämäärä a) lapset]]+Table_1[[#This Row],[Kävijämäärä b) aikuiset]]</f>
        <v>0</v>
      </c>
      <c r="M636" s="239">
        <f>IF(Table_1[[#This Row],[Kokonaiskävijämäärä]]&lt;1,0,SUM(Table_1[[#This Row],[Kävijämäärä a) lapset]]*Table_1[[#This Row],[Tapaamis-kerrat /osallistuja]]))</f>
        <v>0</v>
      </c>
      <c r="N636" s="239">
        <f>IF(Table_1[[#This Row],[Kokonaiskävijämäärä]]&lt;1,0,SUM(Table_1[[#This Row],[Kävijämäärä b) aikuiset]]*Table_1[[#This Row],[Tapaamis-kerrat /osallistuja]]))</f>
        <v>0</v>
      </c>
      <c r="O636" s="239">
        <f>IF(Table_1[[#This Row],[Kokonaiskävijämäärä]]&lt;1,0,Table_1[[#This Row],[Kokonaiskävijämäärä]]*Table_1[[#This Row],[Tapaamis-kerrat /osallistuja]])</f>
        <v>0</v>
      </c>
      <c r="P636" s="264"/>
      <c r="Q636" s="265"/>
    </row>
    <row r="637" spans="1:17" ht="15.75" customHeight="1" x14ac:dyDescent="0.25">
      <c r="A637" s="249"/>
      <c r="B637" s="250" t="str">
        <f>IF(Table_1[[#This Row],[SISÄLLÖN NIMI]]="","",1)</f>
        <v/>
      </c>
      <c r="C637" s="251"/>
      <c r="D637" s="252" t="s">
        <v>18</v>
      </c>
      <c r="E637" s="253" t="s">
        <v>18</v>
      </c>
      <c r="F637" s="254" t="s">
        <v>18</v>
      </c>
      <c r="G637" s="253" t="s">
        <v>18</v>
      </c>
      <c r="H637" s="255"/>
      <c r="I637" s="256" t="str">
        <f>IF(Table_1[[#This Row],[SISÄLLÖN NIMI]]="","",1)</f>
        <v/>
      </c>
      <c r="J637" s="257"/>
      <c r="K637" s="250"/>
      <c r="L637" s="239">
        <f>Table_1[[#This Row],[Kävijämäärä a) lapset]]+Table_1[[#This Row],[Kävijämäärä b) aikuiset]]</f>
        <v>0</v>
      </c>
      <c r="M637" s="239">
        <f>IF(Table_1[[#This Row],[Kokonaiskävijämäärä]]&lt;1,0,SUM(Table_1[[#This Row],[Kävijämäärä a) lapset]]*Table_1[[#This Row],[Tapaamis-kerrat /osallistuja]]))</f>
        <v>0</v>
      </c>
      <c r="N637" s="239">
        <f>IF(Table_1[[#This Row],[Kokonaiskävijämäärä]]&lt;1,0,SUM(Table_1[[#This Row],[Kävijämäärä b) aikuiset]]*Table_1[[#This Row],[Tapaamis-kerrat /osallistuja]]))</f>
        <v>0</v>
      </c>
      <c r="O637" s="239">
        <f>IF(Table_1[[#This Row],[Kokonaiskävijämäärä]]&lt;1,0,Table_1[[#This Row],[Kokonaiskävijämäärä]]*Table_1[[#This Row],[Tapaamis-kerrat /osallistuja]])</f>
        <v>0</v>
      </c>
      <c r="P637" s="264"/>
      <c r="Q637" s="265"/>
    </row>
    <row r="638" spans="1:17" ht="15.75" customHeight="1" x14ac:dyDescent="0.25">
      <c r="A638" s="249"/>
      <c r="B638" s="250" t="str">
        <f>IF(Table_1[[#This Row],[SISÄLLÖN NIMI]]="","",1)</f>
        <v/>
      </c>
      <c r="C638" s="251"/>
      <c r="D638" s="252" t="s">
        <v>18</v>
      </c>
      <c r="E638" s="253" t="s">
        <v>18</v>
      </c>
      <c r="F638" s="254" t="s">
        <v>18</v>
      </c>
      <c r="G638" s="253" t="s">
        <v>18</v>
      </c>
      <c r="H638" s="255"/>
      <c r="I638" s="256" t="str">
        <f>IF(Table_1[[#This Row],[SISÄLLÖN NIMI]]="","",1)</f>
        <v/>
      </c>
      <c r="J638" s="257"/>
      <c r="K638" s="250"/>
      <c r="L638" s="239">
        <f>Table_1[[#This Row],[Kävijämäärä a) lapset]]+Table_1[[#This Row],[Kävijämäärä b) aikuiset]]</f>
        <v>0</v>
      </c>
      <c r="M638" s="239">
        <f>IF(Table_1[[#This Row],[Kokonaiskävijämäärä]]&lt;1,0,SUM(Table_1[[#This Row],[Kävijämäärä a) lapset]]*Table_1[[#This Row],[Tapaamis-kerrat /osallistuja]]))</f>
        <v>0</v>
      </c>
      <c r="N638" s="239">
        <f>IF(Table_1[[#This Row],[Kokonaiskävijämäärä]]&lt;1,0,SUM(Table_1[[#This Row],[Kävijämäärä b) aikuiset]]*Table_1[[#This Row],[Tapaamis-kerrat /osallistuja]]))</f>
        <v>0</v>
      </c>
      <c r="O638" s="239">
        <f>IF(Table_1[[#This Row],[Kokonaiskävijämäärä]]&lt;1,0,Table_1[[#This Row],[Kokonaiskävijämäärä]]*Table_1[[#This Row],[Tapaamis-kerrat /osallistuja]])</f>
        <v>0</v>
      </c>
      <c r="P638" s="264"/>
      <c r="Q638" s="265"/>
    </row>
    <row r="639" spans="1:17" ht="15.75" customHeight="1" x14ac:dyDescent="0.25">
      <c r="A639" s="249"/>
      <c r="B639" s="250" t="str">
        <f>IF(Table_1[[#This Row],[SISÄLLÖN NIMI]]="","",1)</f>
        <v/>
      </c>
      <c r="C639" s="251"/>
      <c r="D639" s="252" t="s">
        <v>18</v>
      </c>
      <c r="E639" s="253" t="s">
        <v>18</v>
      </c>
      <c r="F639" s="254" t="s">
        <v>18</v>
      </c>
      <c r="G639" s="253" t="s">
        <v>18</v>
      </c>
      <c r="H639" s="255"/>
      <c r="I639" s="256" t="str">
        <f>IF(Table_1[[#This Row],[SISÄLLÖN NIMI]]="","",1)</f>
        <v/>
      </c>
      <c r="J639" s="257"/>
      <c r="K639" s="250"/>
      <c r="L639" s="239">
        <f>Table_1[[#This Row],[Kävijämäärä a) lapset]]+Table_1[[#This Row],[Kävijämäärä b) aikuiset]]</f>
        <v>0</v>
      </c>
      <c r="M639" s="239">
        <f>IF(Table_1[[#This Row],[Kokonaiskävijämäärä]]&lt;1,0,SUM(Table_1[[#This Row],[Kävijämäärä a) lapset]]*Table_1[[#This Row],[Tapaamis-kerrat /osallistuja]]))</f>
        <v>0</v>
      </c>
      <c r="N639" s="239">
        <f>IF(Table_1[[#This Row],[Kokonaiskävijämäärä]]&lt;1,0,SUM(Table_1[[#This Row],[Kävijämäärä b) aikuiset]]*Table_1[[#This Row],[Tapaamis-kerrat /osallistuja]]))</f>
        <v>0</v>
      </c>
      <c r="O639" s="239">
        <f>IF(Table_1[[#This Row],[Kokonaiskävijämäärä]]&lt;1,0,Table_1[[#This Row],[Kokonaiskävijämäärä]]*Table_1[[#This Row],[Tapaamis-kerrat /osallistuja]])</f>
        <v>0</v>
      </c>
      <c r="P639" s="264"/>
      <c r="Q639" s="265"/>
    </row>
    <row r="640" spans="1:17" ht="15.75" customHeight="1" x14ac:dyDescent="0.25">
      <c r="A640" s="249"/>
      <c r="B640" s="250" t="str">
        <f>IF(Table_1[[#This Row],[SISÄLLÖN NIMI]]="","",1)</f>
        <v/>
      </c>
      <c r="C640" s="251"/>
      <c r="D640" s="252" t="s">
        <v>18</v>
      </c>
      <c r="E640" s="253" t="s">
        <v>18</v>
      </c>
      <c r="F640" s="254" t="s">
        <v>18</v>
      </c>
      <c r="G640" s="253" t="s">
        <v>18</v>
      </c>
      <c r="H640" s="255"/>
      <c r="I640" s="256" t="str">
        <f>IF(Table_1[[#This Row],[SISÄLLÖN NIMI]]="","",1)</f>
        <v/>
      </c>
      <c r="J640" s="257"/>
      <c r="K640" s="250"/>
      <c r="L640" s="239">
        <f>Table_1[[#This Row],[Kävijämäärä a) lapset]]+Table_1[[#This Row],[Kävijämäärä b) aikuiset]]</f>
        <v>0</v>
      </c>
      <c r="M640" s="239">
        <f>IF(Table_1[[#This Row],[Kokonaiskävijämäärä]]&lt;1,0,SUM(Table_1[[#This Row],[Kävijämäärä a) lapset]]*Table_1[[#This Row],[Tapaamis-kerrat /osallistuja]]))</f>
        <v>0</v>
      </c>
      <c r="N640" s="239">
        <f>IF(Table_1[[#This Row],[Kokonaiskävijämäärä]]&lt;1,0,SUM(Table_1[[#This Row],[Kävijämäärä b) aikuiset]]*Table_1[[#This Row],[Tapaamis-kerrat /osallistuja]]))</f>
        <v>0</v>
      </c>
      <c r="O640" s="239">
        <f>IF(Table_1[[#This Row],[Kokonaiskävijämäärä]]&lt;1,0,Table_1[[#This Row],[Kokonaiskävijämäärä]]*Table_1[[#This Row],[Tapaamis-kerrat /osallistuja]])</f>
        <v>0</v>
      </c>
      <c r="P640" s="264"/>
      <c r="Q640" s="265"/>
    </row>
    <row r="641" spans="1:17" ht="15.75" customHeight="1" x14ac:dyDescent="0.25">
      <c r="A641" s="249"/>
      <c r="B641" s="250" t="str">
        <f>IF(Table_1[[#This Row],[SISÄLLÖN NIMI]]="","",1)</f>
        <v/>
      </c>
      <c r="C641" s="251"/>
      <c r="D641" s="252" t="s">
        <v>18</v>
      </c>
      <c r="E641" s="253" t="s">
        <v>18</v>
      </c>
      <c r="F641" s="254" t="s">
        <v>18</v>
      </c>
      <c r="G641" s="253" t="s">
        <v>18</v>
      </c>
      <c r="H641" s="255"/>
      <c r="I641" s="256" t="str">
        <f>IF(Table_1[[#This Row],[SISÄLLÖN NIMI]]="","",1)</f>
        <v/>
      </c>
      <c r="J641" s="257"/>
      <c r="K641" s="250"/>
      <c r="L641" s="239">
        <f>Table_1[[#This Row],[Kävijämäärä a) lapset]]+Table_1[[#This Row],[Kävijämäärä b) aikuiset]]</f>
        <v>0</v>
      </c>
      <c r="M641" s="239">
        <f>IF(Table_1[[#This Row],[Kokonaiskävijämäärä]]&lt;1,0,SUM(Table_1[[#This Row],[Kävijämäärä a) lapset]]*Table_1[[#This Row],[Tapaamis-kerrat /osallistuja]]))</f>
        <v>0</v>
      </c>
      <c r="N641" s="239">
        <f>IF(Table_1[[#This Row],[Kokonaiskävijämäärä]]&lt;1,0,SUM(Table_1[[#This Row],[Kävijämäärä b) aikuiset]]*Table_1[[#This Row],[Tapaamis-kerrat /osallistuja]]))</f>
        <v>0</v>
      </c>
      <c r="O641" s="239">
        <f>IF(Table_1[[#This Row],[Kokonaiskävijämäärä]]&lt;1,0,Table_1[[#This Row],[Kokonaiskävijämäärä]]*Table_1[[#This Row],[Tapaamis-kerrat /osallistuja]])</f>
        <v>0</v>
      </c>
      <c r="P641" s="264"/>
      <c r="Q641" s="265"/>
    </row>
    <row r="642" spans="1:17" ht="15.75" customHeight="1" x14ac:dyDescent="0.25">
      <c r="A642" s="249"/>
      <c r="B642" s="250" t="str">
        <f>IF(Table_1[[#This Row],[SISÄLLÖN NIMI]]="","",1)</f>
        <v/>
      </c>
      <c r="C642" s="251"/>
      <c r="D642" s="252" t="s">
        <v>18</v>
      </c>
      <c r="E642" s="253" t="s">
        <v>18</v>
      </c>
      <c r="F642" s="254" t="s">
        <v>18</v>
      </c>
      <c r="G642" s="253" t="s">
        <v>18</v>
      </c>
      <c r="H642" s="255"/>
      <c r="I642" s="256" t="str">
        <f>IF(Table_1[[#This Row],[SISÄLLÖN NIMI]]="","",1)</f>
        <v/>
      </c>
      <c r="J642" s="257"/>
      <c r="K642" s="250"/>
      <c r="L642" s="239">
        <f>Table_1[[#This Row],[Kävijämäärä a) lapset]]+Table_1[[#This Row],[Kävijämäärä b) aikuiset]]</f>
        <v>0</v>
      </c>
      <c r="M642" s="239">
        <f>IF(Table_1[[#This Row],[Kokonaiskävijämäärä]]&lt;1,0,SUM(Table_1[[#This Row],[Kävijämäärä a) lapset]]*Table_1[[#This Row],[Tapaamis-kerrat /osallistuja]]))</f>
        <v>0</v>
      </c>
      <c r="N642" s="239">
        <f>IF(Table_1[[#This Row],[Kokonaiskävijämäärä]]&lt;1,0,SUM(Table_1[[#This Row],[Kävijämäärä b) aikuiset]]*Table_1[[#This Row],[Tapaamis-kerrat /osallistuja]]))</f>
        <v>0</v>
      </c>
      <c r="O642" s="239">
        <f>IF(Table_1[[#This Row],[Kokonaiskävijämäärä]]&lt;1,0,Table_1[[#This Row],[Kokonaiskävijämäärä]]*Table_1[[#This Row],[Tapaamis-kerrat /osallistuja]])</f>
        <v>0</v>
      </c>
      <c r="P642" s="264"/>
      <c r="Q642" s="265"/>
    </row>
    <row r="643" spans="1:17" ht="15.75" customHeight="1" x14ac:dyDescent="0.25">
      <c r="A643" s="249"/>
      <c r="B643" s="250" t="str">
        <f>IF(Table_1[[#This Row],[SISÄLLÖN NIMI]]="","",1)</f>
        <v/>
      </c>
      <c r="C643" s="251"/>
      <c r="D643" s="252" t="s">
        <v>18</v>
      </c>
      <c r="E643" s="253" t="s">
        <v>18</v>
      </c>
      <c r="F643" s="254" t="s">
        <v>18</v>
      </c>
      <c r="G643" s="253" t="s">
        <v>18</v>
      </c>
      <c r="H643" s="255"/>
      <c r="I643" s="256" t="str">
        <f>IF(Table_1[[#This Row],[SISÄLLÖN NIMI]]="","",1)</f>
        <v/>
      </c>
      <c r="J643" s="257"/>
      <c r="K643" s="250"/>
      <c r="L643" s="239">
        <f>Table_1[[#This Row],[Kävijämäärä a) lapset]]+Table_1[[#This Row],[Kävijämäärä b) aikuiset]]</f>
        <v>0</v>
      </c>
      <c r="M643" s="239">
        <f>IF(Table_1[[#This Row],[Kokonaiskävijämäärä]]&lt;1,0,SUM(Table_1[[#This Row],[Kävijämäärä a) lapset]]*Table_1[[#This Row],[Tapaamis-kerrat /osallistuja]]))</f>
        <v>0</v>
      </c>
      <c r="N643" s="239">
        <f>IF(Table_1[[#This Row],[Kokonaiskävijämäärä]]&lt;1,0,SUM(Table_1[[#This Row],[Kävijämäärä b) aikuiset]]*Table_1[[#This Row],[Tapaamis-kerrat /osallistuja]]))</f>
        <v>0</v>
      </c>
      <c r="O643" s="239">
        <f>IF(Table_1[[#This Row],[Kokonaiskävijämäärä]]&lt;1,0,Table_1[[#This Row],[Kokonaiskävijämäärä]]*Table_1[[#This Row],[Tapaamis-kerrat /osallistuja]])</f>
        <v>0</v>
      </c>
      <c r="P643" s="264"/>
      <c r="Q643" s="265"/>
    </row>
    <row r="644" spans="1:17" ht="15.75" customHeight="1" x14ac:dyDescent="0.25">
      <c r="A644" s="249"/>
      <c r="B644" s="250" t="str">
        <f>IF(Table_1[[#This Row],[SISÄLLÖN NIMI]]="","",1)</f>
        <v/>
      </c>
      <c r="C644" s="251"/>
      <c r="D644" s="252" t="s">
        <v>18</v>
      </c>
      <c r="E644" s="253" t="s">
        <v>18</v>
      </c>
      <c r="F644" s="254" t="s">
        <v>18</v>
      </c>
      <c r="G644" s="253" t="s">
        <v>18</v>
      </c>
      <c r="H644" s="255"/>
      <c r="I644" s="256" t="str">
        <f>IF(Table_1[[#This Row],[SISÄLLÖN NIMI]]="","",1)</f>
        <v/>
      </c>
      <c r="J644" s="257"/>
      <c r="K644" s="250"/>
      <c r="L644" s="239">
        <f>Table_1[[#This Row],[Kävijämäärä a) lapset]]+Table_1[[#This Row],[Kävijämäärä b) aikuiset]]</f>
        <v>0</v>
      </c>
      <c r="M644" s="239">
        <f>IF(Table_1[[#This Row],[Kokonaiskävijämäärä]]&lt;1,0,SUM(Table_1[[#This Row],[Kävijämäärä a) lapset]]*Table_1[[#This Row],[Tapaamis-kerrat /osallistuja]]))</f>
        <v>0</v>
      </c>
      <c r="N644" s="239">
        <f>IF(Table_1[[#This Row],[Kokonaiskävijämäärä]]&lt;1,0,SUM(Table_1[[#This Row],[Kävijämäärä b) aikuiset]]*Table_1[[#This Row],[Tapaamis-kerrat /osallistuja]]))</f>
        <v>0</v>
      </c>
      <c r="O644" s="239">
        <f>IF(Table_1[[#This Row],[Kokonaiskävijämäärä]]&lt;1,0,Table_1[[#This Row],[Kokonaiskävijämäärä]]*Table_1[[#This Row],[Tapaamis-kerrat /osallistuja]])</f>
        <v>0</v>
      </c>
      <c r="P644" s="264"/>
      <c r="Q644" s="265"/>
    </row>
    <row r="645" spans="1:17" ht="15.75" customHeight="1" x14ac:dyDescent="0.25">
      <c r="A645" s="249"/>
      <c r="B645" s="250" t="str">
        <f>IF(Table_1[[#This Row],[SISÄLLÖN NIMI]]="","",1)</f>
        <v/>
      </c>
      <c r="C645" s="251"/>
      <c r="D645" s="252" t="s">
        <v>18</v>
      </c>
      <c r="E645" s="253" t="s">
        <v>18</v>
      </c>
      <c r="F645" s="254" t="s">
        <v>18</v>
      </c>
      <c r="G645" s="253" t="s">
        <v>18</v>
      </c>
      <c r="H645" s="255"/>
      <c r="I645" s="256" t="str">
        <f>IF(Table_1[[#This Row],[SISÄLLÖN NIMI]]="","",1)</f>
        <v/>
      </c>
      <c r="J645" s="257"/>
      <c r="K645" s="250"/>
      <c r="L645" s="239">
        <f>Table_1[[#This Row],[Kävijämäärä a) lapset]]+Table_1[[#This Row],[Kävijämäärä b) aikuiset]]</f>
        <v>0</v>
      </c>
      <c r="M645" s="239">
        <f>IF(Table_1[[#This Row],[Kokonaiskävijämäärä]]&lt;1,0,SUM(Table_1[[#This Row],[Kävijämäärä a) lapset]]*Table_1[[#This Row],[Tapaamis-kerrat /osallistuja]]))</f>
        <v>0</v>
      </c>
      <c r="N645" s="239">
        <f>IF(Table_1[[#This Row],[Kokonaiskävijämäärä]]&lt;1,0,SUM(Table_1[[#This Row],[Kävijämäärä b) aikuiset]]*Table_1[[#This Row],[Tapaamis-kerrat /osallistuja]]))</f>
        <v>0</v>
      </c>
      <c r="O645" s="239">
        <f>IF(Table_1[[#This Row],[Kokonaiskävijämäärä]]&lt;1,0,Table_1[[#This Row],[Kokonaiskävijämäärä]]*Table_1[[#This Row],[Tapaamis-kerrat /osallistuja]])</f>
        <v>0</v>
      </c>
      <c r="P645" s="264"/>
      <c r="Q645" s="265"/>
    </row>
    <row r="646" spans="1:17" ht="15.75" customHeight="1" x14ac:dyDescent="0.25">
      <c r="A646" s="249"/>
      <c r="B646" s="250" t="str">
        <f>IF(Table_1[[#This Row],[SISÄLLÖN NIMI]]="","",1)</f>
        <v/>
      </c>
      <c r="C646" s="251"/>
      <c r="D646" s="252" t="s">
        <v>18</v>
      </c>
      <c r="E646" s="253" t="s">
        <v>18</v>
      </c>
      <c r="F646" s="254" t="s">
        <v>18</v>
      </c>
      <c r="G646" s="253" t="s">
        <v>18</v>
      </c>
      <c r="H646" s="255"/>
      <c r="I646" s="256" t="str">
        <f>IF(Table_1[[#This Row],[SISÄLLÖN NIMI]]="","",1)</f>
        <v/>
      </c>
      <c r="J646" s="257"/>
      <c r="K646" s="250"/>
      <c r="L646" s="239">
        <f>Table_1[[#This Row],[Kävijämäärä a) lapset]]+Table_1[[#This Row],[Kävijämäärä b) aikuiset]]</f>
        <v>0</v>
      </c>
      <c r="M646" s="239">
        <f>IF(Table_1[[#This Row],[Kokonaiskävijämäärä]]&lt;1,0,SUM(Table_1[[#This Row],[Kävijämäärä a) lapset]]*Table_1[[#This Row],[Tapaamis-kerrat /osallistuja]]))</f>
        <v>0</v>
      </c>
      <c r="N646" s="239">
        <f>IF(Table_1[[#This Row],[Kokonaiskävijämäärä]]&lt;1,0,SUM(Table_1[[#This Row],[Kävijämäärä b) aikuiset]]*Table_1[[#This Row],[Tapaamis-kerrat /osallistuja]]))</f>
        <v>0</v>
      </c>
      <c r="O646" s="239">
        <f>IF(Table_1[[#This Row],[Kokonaiskävijämäärä]]&lt;1,0,Table_1[[#This Row],[Kokonaiskävijämäärä]]*Table_1[[#This Row],[Tapaamis-kerrat /osallistuja]])</f>
        <v>0</v>
      </c>
      <c r="P646" s="264"/>
      <c r="Q646" s="265"/>
    </row>
    <row r="647" spans="1:17" ht="15.75" customHeight="1" x14ac:dyDescent="0.25">
      <c r="A647" s="249"/>
      <c r="B647" s="250" t="str">
        <f>IF(Table_1[[#This Row],[SISÄLLÖN NIMI]]="","",1)</f>
        <v/>
      </c>
      <c r="C647" s="251"/>
      <c r="D647" s="252" t="s">
        <v>18</v>
      </c>
      <c r="E647" s="253" t="s">
        <v>18</v>
      </c>
      <c r="F647" s="254" t="s">
        <v>18</v>
      </c>
      <c r="G647" s="253" t="s">
        <v>18</v>
      </c>
      <c r="H647" s="255"/>
      <c r="I647" s="256" t="str">
        <f>IF(Table_1[[#This Row],[SISÄLLÖN NIMI]]="","",1)</f>
        <v/>
      </c>
      <c r="J647" s="257"/>
      <c r="K647" s="250"/>
      <c r="L647" s="239">
        <f>Table_1[[#This Row],[Kävijämäärä a) lapset]]+Table_1[[#This Row],[Kävijämäärä b) aikuiset]]</f>
        <v>0</v>
      </c>
      <c r="M647" s="239">
        <f>IF(Table_1[[#This Row],[Kokonaiskävijämäärä]]&lt;1,0,SUM(Table_1[[#This Row],[Kävijämäärä a) lapset]]*Table_1[[#This Row],[Tapaamis-kerrat /osallistuja]]))</f>
        <v>0</v>
      </c>
      <c r="N647" s="239">
        <f>IF(Table_1[[#This Row],[Kokonaiskävijämäärä]]&lt;1,0,SUM(Table_1[[#This Row],[Kävijämäärä b) aikuiset]]*Table_1[[#This Row],[Tapaamis-kerrat /osallistuja]]))</f>
        <v>0</v>
      </c>
      <c r="O647" s="239">
        <f>IF(Table_1[[#This Row],[Kokonaiskävijämäärä]]&lt;1,0,Table_1[[#This Row],[Kokonaiskävijämäärä]]*Table_1[[#This Row],[Tapaamis-kerrat /osallistuja]])</f>
        <v>0</v>
      </c>
      <c r="P647" s="264"/>
      <c r="Q647" s="265"/>
    </row>
    <row r="648" spans="1:17" ht="15.75" customHeight="1" x14ac:dyDescent="0.25">
      <c r="A648" s="249"/>
      <c r="B648" s="250" t="str">
        <f>IF(Table_1[[#This Row],[SISÄLLÖN NIMI]]="","",1)</f>
        <v/>
      </c>
      <c r="C648" s="251"/>
      <c r="D648" s="252" t="s">
        <v>18</v>
      </c>
      <c r="E648" s="253" t="s">
        <v>18</v>
      </c>
      <c r="F648" s="254" t="s">
        <v>18</v>
      </c>
      <c r="G648" s="253" t="s">
        <v>18</v>
      </c>
      <c r="H648" s="255"/>
      <c r="I648" s="256" t="str">
        <f>IF(Table_1[[#This Row],[SISÄLLÖN NIMI]]="","",1)</f>
        <v/>
      </c>
      <c r="J648" s="257"/>
      <c r="K648" s="250"/>
      <c r="L648" s="239">
        <f>Table_1[[#This Row],[Kävijämäärä a) lapset]]+Table_1[[#This Row],[Kävijämäärä b) aikuiset]]</f>
        <v>0</v>
      </c>
      <c r="M648" s="239">
        <f>IF(Table_1[[#This Row],[Kokonaiskävijämäärä]]&lt;1,0,SUM(Table_1[[#This Row],[Kävijämäärä a) lapset]]*Table_1[[#This Row],[Tapaamis-kerrat /osallistuja]]))</f>
        <v>0</v>
      </c>
      <c r="N648" s="239">
        <f>IF(Table_1[[#This Row],[Kokonaiskävijämäärä]]&lt;1,0,SUM(Table_1[[#This Row],[Kävijämäärä b) aikuiset]]*Table_1[[#This Row],[Tapaamis-kerrat /osallistuja]]))</f>
        <v>0</v>
      </c>
      <c r="O648" s="239">
        <f>IF(Table_1[[#This Row],[Kokonaiskävijämäärä]]&lt;1,0,Table_1[[#This Row],[Kokonaiskävijämäärä]]*Table_1[[#This Row],[Tapaamis-kerrat /osallistuja]])</f>
        <v>0</v>
      </c>
      <c r="P648" s="264"/>
      <c r="Q648" s="265"/>
    </row>
    <row r="649" spans="1:17" ht="15.75" customHeight="1" x14ac:dyDescent="0.25">
      <c r="A649" s="249"/>
      <c r="B649" s="250" t="str">
        <f>IF(Table_1[[#This Row],[SISÄLLÖN NIMI]]="","",1)</f>
        <v/>
      </c>
      <c r="C649" s="251"/>
      <c r="D649" s="252" t="s">
        <v>18</v>
      </c>
      <c r="E649" s="253" t="s">
        <v>18</v>
      </c>
      <c r="F649" s="254" t="s">
        <v>18</v>
      </c>
      <c r="G649" s="253" t="s">
        <v>18</v>
      </c>
      <c r="H649" s="255"/>
      <c r="I649" s="256" t="str">
        <f>IF(Table_1[[#This Row],[SISÄLLÖN NIMI]]="","",1)</f>
        <v/>
      </c>
      <c r="J649" s="257"/>
      <c r="K649" s="250"/>
      <c r="L649" s="239">
        <f>Table_1[[#This Row],[Kävijämäärä a) lapset]]+Table_1[[#This Row],[Kävijämäärä b) aikuiset]]</f>
        <v>0</v>
      </c>
      <c r="M649" s="239">
        <f>IF(Table_1[[#This Row],[Kokonaiskävijämäärä]]&lt;1,0,SUM(Table_1[[#This Row],[Kävijämäärä a) lapset]]*Table_1[[#This Row],[Tapaamis-kerrat /osallistuja]]))</f>
        <v>0</v>
      </c>
      <c r="N649" s="239">
        <f>IF(Table_1[[#This Row],[Kokonaiskävijämäärä]]&lt;1,0,SUM(Table_1[[#This Row],[Kävijämäärä b) aikuiset]]*Table_1[[#This Row],[Tapaamis-kerrat /osallistuja]]))</f>
        <v>0</v>
      </c>
      <c r="O649" s="239">
        <f>IF(Table_1[[#This Row],[Kokonaiskävijämäärä]]&lt;1,0,Table_1[[#This Row],[Kokonaiskävijämäärä]]*Table_1[[#This Row],[Tapaamis-kerrat /osallistuja]])</f>
        <v>0</v>
      </c>
      <c r="P649" s="264"/>
      <c r="Q649" s="265"/>
    </row>
    <row r="650" spans="1:17" ht="15.75" customHeight="1" x14ac:dyDescent="0.25">
      <c r="A650" s="249"/>
      <c r="B650" s="250" t="str">
        <f>IF(Table_1[[#This Row],[SISÄLLÖN NIMI]]="","",1)</f>
        <v/>
      </c>
      <c r="C650" s="251"/>
      <c r="D650" s="252" t="s">
        <v>18</v>
      </c>
      <c r="E650" s="253" t="s">
        <v>18</v>
      </c>
      <c r="F650" s="254" t="s">
        <v>18</v>
      </c>
      <c r="G650" s="253" t="s">
        <v>18</v>
      </c>
      <c r="H650" s="255"/>
      <c r="I650" s="256" t="str">
        <f>IF(Table_1[[#This Row],[SISÄLLÖN NIMI]]="","",1)</f>
        <v/>
      </c>
      <c r="J650" s="257"/>
      <c r="K650" s="250"/>
      <c r="L650" s="239">
        <f>Table_1[[#This Row],[Kävijämäärä a) lapset]]+Table_1[[#This Row],[Kävijämäärä b) aikuiset]]</f>
        <v>0</v>
      </c>
      <c r="M650" s="239">
        <f>IF(Table_1[[#This Row],[Kokonaiskävijämäärä]]&lt;1,0,SUM(Table_1[[#This Row],[Kävijämäärä a) lapset]]*Table_1[[#This Row],[Tapaamis-kerrat /osallistuja]]))</f>
        <v>0</v>
      </c>
      <c r="N650" s="239">
        <f>IF(Table_1[[#This Row],[Kokonaiskävijämäärä]]&lt;1,0,SUM(Table_1[[#This Row],[Kävijämäärä b) aikuiset]]*Table_1[[#This Row],[Tapaamis-kerrat /osallistuja]]))</f>
        <v>0</v>
      </c>
      <c r="O650" s="239">
        <f>IF(Table_1[[#This Row],[Kokonaiskävijämäärä]]&lt;1,0,Table_1[[#This Row],[Kokonaiskävijämäärä]]*Table_1[[#This Row],[Tapaamis-kerrat /osallistuja]])</f>
        <v>0</v>
      </c>
      <c r="P650" s="264"/>
      <c r="Q650" s="265"/>
    </row>
    <row r="651" spans="1:17" ht="15.75" customHeight="1" x14ac:dyDescent="0.25">
      <c r="A651" s="249"/>
      <c r="B651" s="250" t="str">
        <f>IF(Table_1[[#This Row],[SISÄLLÖN NIMI]]="","",1)</f>
        <v/>
      </c>
      <c r="C651" s="251"/>
      <c r="D651" s="252" t="s">
        <v>18</v>
      </c>
      <c r="E651" s="253" t="s">
        <v>18</v>
      </c>
      <c r="F651" s="254" t="s">
        <v>18</v>
      </c>
      <c r="G651" s="253" t="s">
        <v>18</v>
      </c>
      <c r="H651" s="255"/>
      <c r="I651" s="256" t="str">
        <f>IF(Table_1[[#This Row],[SISÄLLÖN NIMI]]="","",1)</f>
        <v/>
      </c>
      <c r="J651" s="257"/>
      <c r="K651" s="250"/>
      <c r="L651" s="239">
        <f>Table_1[[#This Row],[Kävijämäärä a) lapset]]+Table_1[[#This Row],[Kävijämäärä b) aikuiset]]</f>
        <v>0</v>
      </c>
      <c r="M651" s="239">
        <f>IF(Table_1[[#This Row],[Kokonaiskävijämäärä]]&lt;1,0,SUM(Table_1[[#This Row],[Kävijämäärä a) lapset]]*Table_1[[#This Row],[Tapaamis-kerrat /osallistuja]]))</f>
        <v>0</v>
      </c>
      <c r="N651" s="239">
        <f>IF(Table_1[[#This Row],[Kokonaiskävijämäärä]]&lt;1,0,SUM(Table_1[[#This Row],[Kävijämäärä b) aikuiset]]*Table_1[[#This Row],[Tapaamis-kerrat /osallistuja]]))</f>
        <v>0</v>
      </c>
      <c r="O651" s="239">
        <f>IF(Table_1[[#This Row],[Kokonaiskävijämäärä]]&lt;1,0,Table_1[[#This Row],[Kokonaiskävijämäärä]]*Table_1[[#This Row],[Tapaamis-kerrat /osallistuja]])</f>
        <v>0</v>
      </c>
      <c r="P651" s="264"/>
      <c r="Q651" s="265"/>
    </row>
    <row r="652" spans="1:17" ht="15.75" customHeight="1" x14ac:dyDescent="0.25">
      <c r="A652" s="249"/>
      <c r="B652" s="250" t="str">
        <f>IF(Table_1[[#This Row],[SISÄLLÖN NIMI]]="","",1)</f>
        <v/>
      </c>
      <c r="C652" s="251"/>
      <c r="D652" s="252" t="s">
        <v>18</v>
      </c>
      <c r="E652" s="253" t="s">
        <v>18</v>
      </c>
      <c r="F652" s="254" t="s">
        <v>18</v>
      </c>
      <c r="G652" s="253" t="s">
        <v>18</v>
      </c>
      <c r="H652" s="255"/>
      <c r="I652" s="256" t="str">
        <f>IF(Table_1[[#This Row],[SISÄLLÖN NIMI]]="","",1)</f>
        <v/>
      </c>
      <c r="J652" s="257"/>
      <c r="K652" s="250"/>
      <c r="L652" s="239">
        <f>Table_1[[#This Row],[Kävijämäärä a) lapset]]+Table_1[[#This Row],[Kävijämäärä b) aikuiset]]</f>
        <v>0</v>
      </c>
      <c r="M652" s="239">
        <f>IF(Table_1[[#This Row],[Kokonaiskävijämäärä]]&lt;1,0,SUM(Table_1[[#This Row],[Kävijämäärä a) lapset]]*Table_1[[#This Row],[Tapaamis-kerrat /osallistuja]]))</f>
        <v>0</v>
      </c>
      <c r="N652" s="239">
        <f>IF(Table_1[[#This Row],[Kokonaiskävijämäärä]]&lt;1,0,SUM(Table_1[[#This Row],[Kävijämäärä b) aikuiset]]*Table_1[[#This Row],[Tapaamis-kerrat /osallistuja]]))</f>
        <v>0</v>
      </c>
      <c r="O652" s="239">
        <f>IF(Table_1[[#This Row],[Kokonaiskävijämäärä]]&lt;1,0,Table_1[[#This Row],[Kokonaiskävijämäärä]]*Table_1[[#This Row],[Tapaamis-kerrat /osallistuja]])</f>
        <v>0</v>
      </c>
      <c r="P652" s="264"/>
      <c r="Q652" s="265"/>
    </row>
    <row r="653" spans="1:17" ht="15.75" customHeight="1" x14ac:dyDescent="0.25">
      <c r="A653" s="249"/>
      <c r="B653" s="250" t="str">
        <f>IF(Table_1[[#This Row],[SISÄLLÖN NIMI]]="","",1)</f>
        <v/>
      </c>
      <c r="C653" s="251"/>
      <c r="D653" s="252" t="s">
        <v>18</v>
      </c>
      <c r="E653" s="253" t="s">
        <v>18</v>
      </c>
      <c r="F653" s="254" t="s">
        <v>18</v>
      </c>
      <c r="G653" s="253" t="s">
        <v>18</v>
      </c>
      <c r="H653" s="255"/>
      <c r="I653" s="256" t="str">
        <f>IF(Table_1[[#This Row],[SISÄLLÖN NIMI]]="","",1)</f>
        <v/>
      </c>
      <c r="J653" s="257"/>
      <c r="K653" s="250"/>
      <c r="L653" s="239">
        <f>Table_1[[#This Row],[Kävijämäärä a) lapset]]+Table_1[[#This Row],[Kävijämäärä b) aikuiset]]</f>
        <v>0</v>
      </c>
      <c r="M653" s="239">
        <f>IF(Table_1[[#This Row],[Kokonaiskävijämäärä]]&lt;1,0,SUM(Table_1[[#This Row],[Kävijämäärä a) lapset]]*Table_1[[#This Row],[Tapaamis-kerrat /osallistuja]]))</f>
        <v>0</v>
      </c>
      <c r="N653" s="239">
        <f>IF(Table_1[[#This Row],[Kokonaiskävijämäärä]]&lt;1,0,SUM(Table_1[[#This Row],[Kävijämäärä b) aikuiset]]*Table_1[[#This Row],[Tapaamis-kerrat /osallistuja]]))</f>
        <v>0</v>
      </c>
      <c r="O653" s="239">
        <f>IF(Table_1[[#This Row],[Kokonaiskävijämäärä]]&lt;1,0,Table_1[[#This Row],[Kokonaiskävijämäärä]]*Table_1[[#This Row],[Tapaamis-kerrat /osallistuja]])</f>
        <v>0</v>
      </c>
      <c r="P653" s="264"/>
      <c r="Q653" s="265"/>
    </row>
    <row r="654" spans="1:17" ht="15.75" customHeight="1" x14ac:dyDescent="0.25">
      <c r="A654" s="249"/>
      <c r="B654" s="250" t="str">
        <f>IF(Table_1[[#This Row],[SISÄLLÖN NIMI]]="","",1)</f>
        <v/>
      </c>
      <c r="C654" s="251"/>
      <c r="D654" s="252" t="s">
        <v>18</v>
      </c>
      <c r="E654" s="253" t="s">
        <v>18</v>
      </c>
      <c r="F654" s="254" t="s">
        <v>18</v>
      </c>
      <c r="G654" s="253" t="s">
        <v>18</v>
      </c>
      <c r="H654" s="255"/>
      <c r="I654" s="256" t="str">
        <f>IF(Table_1[[#This Row],[SISÄLLÖN NIMI]]="","",1)</f>
        <v/>
      </c>
      <c r="J654" s="257"/>
      <c r="K654" s="250"/>
      <c r="L654" s="239">
        <f>Table_1[[#This Row],[Kävijämäärä a) lapset]]+Table_1[[#This Row],[Kävijämäärä b) aikuiset]]</f>
        <v>0</v>
      </c>
      <c r="M654" s="239">
        <f>IF(Table_1[[#This Row],[Kokonaiskävijämäärä]]&lt;1,0,SUM(Table_1[[#This Row],[Kävijämäärä a) lapset]]*Table_1[[#This Row],[Tapaamis-kerrat /osallistuja]]))</f>
        <v>0</v>
      </c>
      <c r="N654" s="239">
        <f>IF(Table_1[[#This Row],[Kokonaiskävijämäärä]]&lt;1,0,SUM(Table_1[[#This Row],[Kävijämäärä b) aikuiset]]*Table_1[[#This Row],[Tapaamis-kerrat /osallistuja]]))</f>
        <v>0</v>
      </c>
      <c r="O654" s="239">
        <f>IF(Table_1[[#This Row],[Kokonaiskävijämäärä]]&lt;1,0,Table_1[[#This Row],[Kokonaiskävijämäärä]]*Table_1[[#This Row],[Tapaamis-kerrat /osallistuja]])</f>
        <v>0</v>
      </c>
      <c r="P654" s="264"/>
      <c r="Q654" s="265"/>
    </row>
    <row r="655" spans="1:17" ht="15.75" customHeight="1" x14ac:dyDescent="0.25">
      <c r="A655" s="249"/>
      <c r="B655" s="250" t="str">
        <f>IF(Table_1[[#This Row],[SISÄLLÖN NIMI]]="","",1)</f>
        <v/>
      </c>
      <c r="C655" s="251"/>
      <c r="D655" s="252" t="s">
        <v>18</v>
      </c>
      <c r="E655" s="253" t="s">
        <v>18</v>
      </c>
      <c r="F655" s="254" t="s">
        <v>18</v>
      </c>
      <c r="G655" s="253" t="s">
        <v>18</v>
      </c>
      <c r="H655" s="255"/>
      <c r="I655" s="256" t="str">
        <f>IF(Table_1[[#This Row],[SISÄLLÖN NIMI]]="","",1)</f>
        <v/>
      </c>
      <c r="J655" s="257"/>
      <c r="K655" s="250"/>
      <c r="L655" s="239">
        <f>Table_1[[#This Row],[Kävijämäärä a) lapset]]+Table_1[[#This Row],[Kävijämäärä b) aikuiset]]</f>
        <v>0</v>
      </c>
      <c r="M655" s="239">
        <f>IF(Table_1[[#This Row],[Kokonaiskävijämäärä]]&lt;1,0,SUM(Table_1[[#This Row],[Kävijämäärä a) lapset]]*Table_1[[#This Row],[Tapaamis-kerrat /osallistuja]]))</f>
        <v>0</v>
      </c>
      <c r="N655" s="239">
        <f>IF(Table_1[[#This Row],[Kokonaiskävijämäärä]]&lt;1,0,SUM(Table_1[[#This Row],[Kävijämäärä b) aikuiset]]*Table_1[[#This Row],[Tapaamis-kerrat /osallistuja]]))</f>
        <v>0</v>
      </c>
      <c r="O655" s="239">
        <f>IF(Table_1[[#This Row],[Kokonaiskävijämäärä]]&lt;1,0,Table_1[[#This Row],[Kokonaiskävijämäärä]]*Table_1[[#This Row],[Tapaamis-kerrat /osallistuja]])</f>
        <v>0</v>
      </c>
      <c r="P655" s="264"/>
      <c r="Q655" s="265"/>
    </row>
    <row r="656" spans="1:17" ht="15.75" customHeight="1" x14ac:dyDescent="0.25">
      <c r="A656" s="249"/>
      <c r="B656" s="250" t="str">
        <f>IF(Table_1[[#This Row],[SISÄLLÖN NIMI]]="","",1)</f>
        <v/>
      </c>
      <c r="C656" s="251"/>
      <c r="D656" s="252" t="s">
        <v>18</v>
      </c>
      <c r="E656" s="253" t="s">
        <v>18</v>
      </c>
      <c r="F656" s="254" t="s">
        <v>18</v>
      </c>
      <c r="G656" s="253" t="s">
        <v>18</v>
      </c>
      <c r="H656" s="255"/>
      <c r="I656" s="256" t="str">
        <f>IF(Table_1[[#This Row],[SISÄLLÖN NIMI]]="","",1)</f>
        <v/>
      </c>
      <c r="J656" s="257"/>
      <c r="K656" s="250"/>
      <c r="L656" s="239">
        <f>Table_1[[#This Row],[Kävijämäärä a) lapset]]+Table_1[[#This Row],[Kävijämäärä b) aikuiset]]</f>
        <v>0</v>
      </c>
      <c r="M656" s="239">
        <f>IF(Table_1[[#This Row],[Kokonaiskävijämäärä]]&lt;1,0,SUM(Table_1[[#This Row],[Kävijämäärä a) lapset]]*Table_1[[#This Row],[Tapaamis-kerrat /osallistuja]]))</f>
        <v>0</v>
      </c>
      <c r="N656" s="239">
        <f>IF(Table_1[[#This Row],[Kokonaiskävijämäärä]]&lt;1,0,SUM(Table_1[[#This Row],[Kävijämäärä b) aikuiset]]*Table_1[[#This Row],[Tapaamis-kerrat /osallistuja]]))</f>
        <v>0</v>
      </c>
      <c r="O656" s="239">
        <f>IF(Table_1[[#This Row],[Kokonaiskävijämäärä]]&lt;1,0,Table_1[[#This Row],[Kokonaiskävijämäärä]]*Table_1[[#This Row],[Tapaamis-kerrat /osallistuja]])</f>
        <v>0</v>
      </c>
      <c r="P656" s="264"/>
      <c r="Q656" s="265"/>
    </row>
    <row r="657" spans="1:17" ht="15.75" customHeight="1" x14ac:dyDescent="0.25">
      <c r="A657" s="249"/>
      <c r="B657" s="250" t="str">
        <f>IF(Table_1[[#This Row],[SISÄLLÖN NIMI]]="","",1)</f>
        <v/>
      </c>
      <c r="C657" s="251"/>
      <c r="D657" s="252" t="s">
        <v>18</v>
      </c>
      <c r="E657" s="253" t="s">
        <v>18</v>
      </c>
      <c r="F657" s="254" t="s">
        <v>18</v>
      </c>
      <c r="G657" s="253" t="s">
        <v>18</v>
      </c>
      <c r="H657" s="255"/>
      <c r="I657" s="256" t="str">
        <f>IF(Table_1[[#This Row],[SISÄLLÖN NIMI]]="","",1)</f>
        <v/>
      </c>
      <c r="J657" s="257"/>
      <c r="K657" s="250"/>
      <c r="L657" s="239">
        <f>Table_1[[#This Row],[Kävijämäärä a) lapset]]+Table_1[[#This Row],[Kävijämäärä b) aikuiset]]</f>
        <v>0</v>
      </c>
      <c r="M657" s="239">
        <f>IF(Table_1[[#This Row],[Kokonaiskävijämäärä]]&lt;1,0,SUM(Table_1[[#This Row],[Kävijämäärä a) lapset]]*Table_1[[#This Row],[Tapaamis-kerrat /osallistuja]]))</f>
        <v>0</v>
      </c>
      <c r="N657" s="239">
        <f>IF(Table_1[[#This Row],[Kokonaiskävijämäärä]]&lt;1,0,SUM(Table_1[[#This Row],[Kävijämäärä b) aikuiset]]*Table_1[[#This Row],[Tapaamis-kerrat /osallistuja]]))</f>
        <v>0</v>
      </c>
      <c r="O657" s="239">
        <f>IF(Table_1[[#This Row],[Kokonaiskävijämäärä]]&lt;1,0,Table_1[[#This Row],[Kokonaiskävijämäärä]]*Table_1[[#This Row],[Tapaamis-kerrat /osallistuja]])</f>
        <v>0</v>
      </c>
      <c r="P657" s="264"/>
      <c r="Q657" s="265"/>
    </row>
    <row r="658" spans="1:17" ht="15.75" customHeight="1" x14ac:dyDescent="0.25">
      <c r="A658" s="249"/>
      <c r="B658" s="250" t="str">
        <f>IF(Table_1[[#This Row],[SISÄLLÖN NIMI]]="","",1)</f>
        <v/>
      </c>
      <c r="C658" s="251"/>
      <c r="D658" s="252" t="s">
        <v>18</v>
      </c>
      <c r="E658" s="253" t="s">
        <v>18</v>
      </c>
      <c r="F658" s="254" t="s">
        <v>18</v>
      </c>
      <c r="G658" s="253" t="s">
        <v>18</v>
      </c>
      <c r="H658" s="255"/>
      <c r="I658" s="256" t="str">
        <f>IF(Table_1[[#This Row],[SISÄLLÖN NIMI]]="","",1)</f>
        <v/>
      </c>
      <c r="J658" s="257"/>
      <c r="K658" s="250"/>
      <c r="L658" s="239">
        <f>Table_1[[#This Row],[Kävijämäärä a) lapset]]+Table_1[[#This Row],[Kävijämäärä b) aikuiset]]</f>
        <v>0</v>
      </c>
      <c r="M658" s="239">
        <f>IF(Table_1[[#This Row],[Kokonaiskävijämäärä]]&lt;1,0,SUM(Table_1[[#This Row],[Kävijämäärä a) lapset]]*Table_1[[#This Row],[Tapaamis-kerrat /osallistuja]]))</f>
        <v>0</v>
      </c>
      <c r="N658" s="239">
        <f>IF(Table_1[[#This Row],[Kokonaiskävijämäärä]]&lt;1,0,SUM(Table_1[[#This Row],[Kävijämäärä b) aikuiset]]*Table_1[[#This Row],[Tapaamis-kerrat /osallistuja]]))</f>
        <v>0</v>
      </c>
      <c r="O658" s="239">
        <f>IF(Table_1[[#This Row],[Kokonaiskävijämäärä]]&lt;1,0,Table_1[[#This Row],[Kokonaiskävijämäärä]]*Table_1[[#This Row],[Tapaamis-kerrat /osallistuja]])</f>
        <v>0</v>
      </c>
      <c r="P658" s="264"/>
      <c r="Q658" s="265"/>
    </row>
    <row r="659" spans="1:17" ht="15.75" customHeight="1" x14ac:dyDescent="0.25">
      <c r="A659" s="249"/>
      <c r="B659" s="250" t="str">
        <f>IF(Table_1[[#This Row],[SISÄLLÖN NIMI]]="","",1)</f>
        <v/>
      </c>
      <c r="C659" s="251"/>
      <c r="D659" s="252" t="s">
        <v>18</v>
      </c>
      <c r="E659" s="253" t="s">
        <v>18</v>
      </c>
      <c r="F659" s="254" t="s">
        <v>18</v>
      </c>
      <c r="G659" s="253" t="s">
        <v>18</v>
      </c>
      <c r="H659" s="255"/>
      <c r="I659" s="256" t="str">
        <f>IF(Table_1[[#This Row],[SISÄLLÖN NIMI]]="","",1)</f>
        <v/>
      </c>
      <c r="J659" s="257"/>
      <c r="K659" s="250"/>
      <c r="L659" s="239">
        <f>Table_1[[#This Row],[Kävijämäärä a) lapset]]+Table_1[[#This Row],[Kävijämäärä b) aikuiset]]</f>
        <v>0</v>
      </c>
      <c r="M659" s="239">
        <f>IF(Table_1[[#This Row],[Kokonaiskävijämäärä]]&lt;1,0,SUM(Table_1[[#This Row],[Kävijämäärä a) lapset]]*Table_1[[#This Row],[Tapaamis-kerrat /osallistuja]]))</f>
        <v>0</v>
      </c>
      <c r="N659" s="239">
        <f>IF(Table_1[[#This Row],[Kokonaiskävijämäärä]]&lt;1,0,SUM(Table_1[[#This Row],[Kävijämäärä b) aikuiset]]*Table_1[[#This Row],[Tapaamis-kerrat /osallistuja]]))</f>
        <v>0</v>
      </c>
      <c r="O659" s="239">
        <f>IF(Table_1[[#This Row],[Kokonaiskävijämäärä]]&lt;1,0,Table_1[[#This Row],[Kokonaiskävijämäärä]]*Table_1[[#This Row],[Tapaamis-kerrat /osallistuja]])</f>
        <v>0</v>
      </c>
      <c r="P659" s="264"/>
      <c r="Q659" s="265"/>
    </row>
    <row r="660" spans="1:17" ht="15.75" customHeight="1" x14ac:dyDescent="0.25">
      <c r="A660" s="249"/>
      <c r="B660" s="250" t="str">
        <f>IF(Table_1[[#This Row],[SISÄLLÖN NIMI]]="","",1)</f>
        <v/>
      </c>
      <c r="C660" s="251"/>
      <c r="D660" s="252" t="s">
        <v>18</v>
      </c>
      <c r="E660" s="253" t="s">
        <v>18</v>
      </c>
      <c r="F660" s="254" t="s">
        <v>18</v>
      </c>
      <c r="G660" s="253" t="s">
        <v>18</v>
      </c>
      <c r="H660" s="255"/>
      <c r="I660" s="256" t="str">
        <f>IF(Table_1[[#This Row],[SISÄLLÖN NIMI]]="","",1)</f>
        <v/>
      </c>
      <c r="J660" s="257"/>
      <c r="K660" s="250"/>
      <c r="L660" s="239">
        <f>Table_1[[#This Row],[Kävijämäärä a) lapset]]+Table_1[[#This Row],[Kävijämäärä b) aikuiset]]</f>
        <v>0</v>
      </c>
      <c r="M660" s="239">
        <f>IF(Table_1[[#This Row],[Kokonaiskävijämäärä]]&lt;1,0,SUM(Table_1[[#This Row],[Kävijämäärä a) lapset]]*Table_1[[#This Row],[Tapaamis-kerrat /osallistuja]]))</f>
        <v>0</v>
      </c>
      <c r="N660" s="239">
        <f>IF(Table_1[[#This Row],[Kokonaiskävijämäärä]]&lt;1,0,SUM(Table_1[[#This Row],[Kävijämäärä b) aikuiset]]*Table_1[[#This Row],[Tapaamis-kerrat /osallistuja]]))</f>
        <v>0</v>
      </c>
      <c r="O660" s="239">
        <f>IF(Table_1[[#This Row],[Kokonaiskävijämäärä]]&lt;1,0,Table_1[[#This Row],[Kokonaiskävijämäärä]]*Table_1[[#This Row],[Tapaamis-kerrat /osallistuja]])</f>
        <v>0</v>
      </c>
      <c r="P660" s="264"/>
      <c r="Q660" s="265"/>
    </row>
    <row r="661" spans="1:17" ht="15.75" customHeight="1" x14ac:dyDescent="0.25">
      <c r="A661" s="249"/>
      <c r="B661" s="250" t="str">
        <f>IF(Table_1[[#This Row],[SISÄLLÖN NIMI]]="","",1)</f>
        <v/>
      </c>
      <c r="C661" s="251"/>
      <c r="D661" s="252" t="s">
        <v>18</v>
      </c>
      <c r="E661" s="253" t="s">
        <v>18</v>
      </c>
      <c r="F661" s="254" t="s">
        <v>18</v>
      </c>
      <c r="G661" s="253" t="s">
        <v>18</v>
      </c>
      <c r="H661" s="255"/>
      <c r="I661" s="256" t="str">
        <f>IF(Table_1[[#This Row],[SISÄLLÖN NIMI]]="","",1)</f>
        <v/>
      </c>
      <c r="J661" s="257"/>
      <c r="K661" s="250"/>
      <c r="L661" s="239">
        <f>Table_1[[#This Row],[Kävijämäärä a) lapset]]+Table_1[[#This Row],[Kävijämäärä b) aikuiset]]</f>
        <v>0</v>
      </c>
      <c r="M661" s="239">
        <f>IF(Table_1[[#This Row],[Kokonaiskävijämäärä]]&lt;1,0,SUM(Table_1[[#This Row],[Kävijämäärä a) lapset]]*Table_1[[#This Row],[Tapaamis-kerrat /osallistuja]]))</f>
        <v>0</v>
      </c>
      <c r="N661" s="239">
        <f>IF(Table_1[[#This Row],[Kokonaiskävijämäärä]]&lt;1,0,SUM(Table_1[[#This Row],[Kävijämäärä b) aikuiset]]*Table_1[[#This Row],[Tapaamis-kerrat /osallistuja]]))</f>
        <v>0</v>
      </c>
      <c r="O661" s="239">
        <f>IF(Table_1[[#This Row],[Kokonaiskävijämäärä]]&lt;1,0,Table_1[[#This Row],[Kokonaiskävijämäärä]]*Table_1[[#This Row],[Tapaamis-kerrat /osallistuja]])</f>
        <v>0</v>
      </c>
      <c r="P661" s="264"/>
      <c r="Q661" s="265"/>
    </row>
    <row r="662" spans="1:17" ht="15.75" customHeight="1" x14ac:dyDescent="0.25">
      <c r="A662" s="249"/>
      <c r="B662" s="250" t="str">
        <f>IF(Table_1[[#This Row],[SISÄLLÖN NIMI]]="","",1)</f>
        <v/>
      </c>
      <c r="C662" s="251"/>
      <c r="D662" s="252" t="s">
        <v>18</v>
      </c>
      <c r="E662" s="253" t="s">
        <v>18</v>
      </c>
      <c r="F662" s="254" t="s">
        <v>18</v>
      </c>
      <c r="G662" s="253" t="s">
        <v>18</v>
      </c>
      <c r="H662" s="255"/>
      <c r="I662" s="256" t="str">
        <f>IF(Table_1[[#This Row],[SISÄLLÖN NIMI]]="","",1)</f>
        <v/>
      </c>
      <c r="J662" s="257"/>
      <c r="K662" s="250"/>
      <c r="L662" s="239">
        <f>Table_1[[#This Row],[Kävijämäärä a) lapset]]+Table_1[[#This Row],[Kävijämäärä b) aikuiset]]</f>
        <v>0</v>
      </c>
      <c r="M662" s="239">
        <f>IF(Table_1[[#This Row],[Kokonaiskävijämäärä]]&lt;1,0,SUM(Table_1[[#This Row],[Kävijämäärä a) lapset]]*Table_1[[#This Row],[Tapaamis-kerrat /osallistuja]]))</f>
        <v>0</v>
      </c>
      <c r="N662" s="239">
        <f>IF(Table_1[[#This Row],[Kokonaiskävijämäärä]]&lt;1,0,SUM(Table_1[[#This Row],[Kävijämäärä b) aikuiset]]*Table_1[[#This Row],[Tapaamis-kerrat /osallistuja]]))</f>
        <v>0</v>
      </c>
      <c r="O662" s="239">
        <f>IF(Table_1[[#This Row],[Kokonaiskävijämäärä]]&lt;1,0,Table_1[[#This Row],[Kokonaiskävijämäärä]]*Table_1[[#This Row],[Tapaamis-kerrat /osallistuja]])</f>
        <v>0</v>
      </c>
      <c r="P662" s="264"/>
      <c r="Q662" s="265"/>
    </row>
    <row r="663" spans="1:17" ht="15.75" customHeight="1" x14ac:dyDescent="0.25">
      <c r="A663" s="249"/>
      <c r="B663" s="250" t="str">
        <f>IF(Table_1[[#This Row],[SISÄLLÖN NIMI]]="","",1)</f>
        <v/>
      </c>
      <c r="C663" s="251"/>
      <c r="D663" s="252" t="s">
        <v>18</v>
      </c>
      <c r="E663" s="253" t="s">
        <v>18</v>
      </c>
      <c r="F663" s="254" t="s">
        <v>18</v>
      </c>
      <c r="G663" s="253" t="s">
        <v>18</v>
      </c>
      <c r="H663" s="255"/>
      <c r="I663" s="256" t="str">
        <f>IF(Table_1[[#This Row],[SISÄLLÖN NIMI]]="","",1)</f>
        <v/>
      </c>
      <c r="J663" s="257"/>
      <c r="K663" s="250"/>
      <c r="L663" s="239">
        <f>Table_1[[#This Row],[Kävijämäärä a) lapset]]+Table_1[[#This Row],[Kävijämäärä b) aikuiset]]</f>
        <v>0</v>
      </c>
      <c r="M663" s="239">
        <f>IF(Table_1[[#This Row],[Kokonaiskävijämäärä]]&lt;1,0,SUM(Table_1[[#This Row],[Kävijämäärä a) lapset]]*Table_1[[#This Row],[Tapaamis-kerrat /osallistuja]]))</f>
        <v>0</v>
      </c>
      <c r="N663" s="239">
        <f>IF(Table_1[[#This Row],[Kokonaiskävijämäärä]]&lt;1,0,SUM(Table_1[[#This Row],[Kävijämäärä b) aikuiset]]*Table_1[[#This Row],[Tapaamis-kerrat /osallistuja]]))</f>
        <v>0</v>
      </c>
      <c r="O663" s="239">
        <f>IF(Table_1[[#This Row],[Kokonaiskävijämäärä]]&lt;1,0,Table_1[[#This Row],[Kokonaiskävijämäärä]]*Table_1[[#This Row],[Tapaamis-kerrat /osallistuja]])</f>
        <v>0</v>
      </c>
      <c r="P663" s="264"/>
      <c r="Q663" s="265"/>
    </row>
    <row r="664" spans="1:17" ht="15.75" customHeight="1" x14ac:dyDescent="0.25">
      <c r="A664" s="249"/>
      <c r="B664" s="250" t="str">
        <f>IF(Table_1[[#This Row],[SISÄLLÖN NIMI]]="","",1)</f>
        <v/>
      </c>
      <c r="C664" s="251"/>
      <c r="D664" s="252" t="s">
        <v>18</v>
      </c>
      <c r="E664" s="253" t="s">
        <v>18</v>
      </c>
      <c r="F664" s="254" t="s">
        <v>18</v>
      </c>
      <c r="G664" s="253" t="s">
        <v>18</v>
      </c>
      <c r="H664" s="255"/>
      <c r="I664" s="256" t="str">
        <f>IF(Table_1[[#This Row],[SISÄLLÖN NIMI]]="","",1)</f>
        <v/>
      </c>
      <c r="J664" s="257"/>
      <c r="K664" s="250"/>
      <c r="L664" s="239">
        <f>Table_1[[#This Row],[Kävijämäärä a) lapset]]+Table_1[[#This Row],[Kävijämäärä b) aikuiset]]</f>
        <v>0</v>
      </c>
      <c r="M664" s="239">
        <f>IF(Table_1[[#This Row],[Kokonaiskävijämäärä]]&lt;1,0,SUM(Table_1[[#This Row],[Kävijämäärä a) lapset]]*Table_1[[#This Row],[Tapaamis-kerrat /osallistuja]]))</f>
        <v>0</v>
      </c>
      <c r="N664" s="239">
        <f>IF(Table_1[[#This Row],[Kokonaiskävijämäärä]]&lt;1,0,SUM(Table_1[[#This Row],[Kävijämäärä b) aikuiset]]*Table_1[[#This Row],[Tapaamis-kerrat /osallistuja]]))</f>
        <v>0</v>
      </c>
      <c r="O664" s="239">
        <f>IF(Table_1[[#This Row],[Kokonaiskävijämäärä]]&lt;1,0,Table_1[[#This Row],[Kokonaiskävijämäärä]]*Table_1[[#This Row],[Tapaamis-kerrat /osallistuja]])</f>
        <v>0</v>
      </c>
      <c r="P664" s="264"/>
      <c r="Q664" s="265"/>
    </row>
    <row r="665" spans="1:17" ht="15.75" customHeight="1" x14ac:dyDescent="0.25">
      <c r="A665" s="249"/>
      <c r="B665" s="250" t="str">
        <f>IF(Table_1[[#This Row],[SISÄLLÖN NIMI]]="","",1)</f>
        <v/>
      </c>
      <c r="C665" s="251"/>
      <c r="D665" s="252" t="s">
        <v>18</v>
      </c>
      <c r="E665" s="253" t="s">
        <v>18</v>
      </c>
      <c r="F665" s="254" t="s">
        <v>18</v>
      </c>
      <c r="G665" s="253" t="s">
        <v>18</v>
      </c>
      <c r="H665" s="255"/>
      <c r="I665" s="256" t="str">
        <f>IF(Table_1[[#This Row],[SISÄLLÖN NIMI]]="","",1)</f>
        <v/>
      </c>
      <c r="J665" s="257"/>
      <c r="K665" s="250"/>
      <c r="L665" s="239">
        <f>Table_1[[#This Row],[Kävijämäärä a) lapset]]+Table_1[[#This Row],[Kävijämäärä b) aikuiset]]</f>
        <v>0</v>
      </c>
      <c r="M665" s="239">
        <f>IF(Table_1[[#This Row],[Kokonaiskävijämäärä]]&lt;1,0,SUM(Table_1[[#This Row],[Kävijämäärä a) lapset]]*Table_1[[#This Row],[Tapaamis-kerrat /osallistuja]]))</f>
        <v>0</v>
      </c>
      <c r="N665" s="239">
        <f>IF(Table_1[[#This Row],[Kokonaiskävijämäärä]]&lt;1,0,SUM(Table_1[[#This Row],[Kävijämäärä b) aikuiset]]*Table_1[[#This Row],[Tapaamis-kerrat /osallistuja]]))</f>
        <v>0</v>
      </c>
      <c r="O665" s="239">
        <f>IF(Table_1[[#This Row],[Kokonaiskävijämäärä]]&lt;1,0,Table_1[[#This Row],[Kokonaiskävijämäärä]]*Table_1[[#This Row],[Tapaamis-kerrat /osallistuja]])</f>
        <v>0</v>
      </c>
      <c r="P665" s="264"/>
      <c r="Q665" s="265"/>
    </row>
    <row r="666" spans="1:17" ht="15.75" customHeight="1" x14ac:dyDescent="0.25">
      <c r="A666" s="249"/>
      <c r="B666" s="250" t="str">
        <f>IF(Table_1[[#This Row],[SISÄLLÖN NIMI]]="","",1)</f>
        <v/>
      </c>
      <c r="C666" s="251"/>
      <c r="D666" s="252" t="s">
        <v>18</v>
      </c>
      <c r="E666" s="253" t="s">
        <v>18</v>
      </c>
      <c r="F666" s="254" t="s">
        <v>18</v>
      </c>
      <c r="G666" s="253" t="s">
        <v>18</v>
      </c>
      <c r="H666" s="255"/>
      <c r="I666" s="256" t="str">
        <f>IF(Table_1[[#This Row],[SISÄLLÖN NIMI]]="","",1)</f>
        <v/>
      </c>
      <c r="J666" s="257"/>
      <c r="K666" s="250"/>
      <c r="L666" s="239">
        <f>Table_1[[#This Row],[Kävijämäärä a) lapset]]+Table_1[[#This Row],[Kävijämäärä b) aikuiset]]</f>
        <v>0</v>
      </c>
      <c r="M666" s="239">
        <f>IF(Table_1[[#This Row],[Kokonaiskävijämäärä]]&lt;1,0,SUM(Table_1[[#This Row],[Kävijämäärä a) lapset]]*Table_1[[#This Row],[Tapaamis-kerrat /osallistuja]]))</f>
        <v>0</v>
      </c>
      <c r="N666" s="239">
        <f>IF(Table_1[[#This Row],[Kokonaiskävijämäärä]]&lt;1,0,SUM(Table_1[[#This Row],[Kävijämäärä b) aikuiset]]*Table_1[[#This Row],[Tapaamis-kerrat /osallistuja]]))</f>
        <v>0</v>
      </c>
      <c r="O666" s="239">
        <f>IF(Table_1[[#This Row],[Kokonaiskävijämäärä]]&lt;1,0,Table_1[[#This Row],[Kokonaiskävijämäärä]]*Table_1[[#This Row],[Tapaamis-kerrat /osallistuja]])</f>
        <v>0</v>
      </c>
      <c r="P666" s="264"/>
      <c r="Q666" s="265"/>
    </row>
    <row r="667" spans="1:17" ht="15.75" customHeight="1" x14ac:dyDescent="0.25">
      <c r="A667" s="249"/>
      <c r="B667" s="250" t="str">
        <f>IF(Table_1[[#This Row],[SISÄLLÖN NIMI]]="","",1)</f>
        <v/>
      </c>
      <c r="C667" s="251"/>
      <c r="D667" s="252" t="s">
        <v>18</v>
      </c>
      <c r="E667" s="253" t="s">
        <v>18</v>
      </c>
      <c r="F667" s="254" t="s">
        <v>18</v>
      </c>
      <c r="G667" s="253" t="s">
        <v>18</v>
      </c>
      <c r="H667" s="255"/>
      <c r="I667" s="256" t="str">
        <f>IF(Table_1[[#This Row],[SISÄLLÖN NIMI]]="","",1)</f>
        <v/>
      </c>
      <c r="J667" s="257"/>
      <c r="K667" s="250"/>
      <c r="L667" s="239">
        <f>Table_1[[#This Row],[Kävijämäärä a) lapset]]+Table_1[[#This Row],[Kävijämäärä b) aikuiset]]</f>
        <v>0</v>
      </c>
      <c r="M667" s="239">
        <f>IF(Table_1[[#This Row],[Kokonaiskävijämäärä]]&lt;1,0,SUM(Table_1[[#This Row],[Kävijämäärä a) lapset]]*Table_1[[#This Row],[Tapaamis-kerrat /osallistuja]]))</f>
        <v>0</v>
      </c>
      <c r="N667" s="239">
        <f>IF(Table_1[[#This Row],[Kokonaiskävijämäärä]]&lt;1,0,SUM(Table_1[[#This Row],[Kävijämäärä b) aikuiset]]*Table_1[[#This Row],[Tapaamis-kerrat /osallistuja]]))</f>
        <v>0</v>
      </c>
      <c r="O667" s="239">
        <f>IF(Table_1[[#This Row],[Kokonaiskävijämäärä]]&lt;1,0,Table_1[[#This Row],[Kokonaiskävijämäärä]]*Table_1[[#This Row],[Tapaamis-kerrat /osallistuja]])</f>
        <v>0</v>
      </c>
      <c r="P667" s="264"/>
      <c r="Q667" s="265"/>
    </row>
    <row r="668" spans="1:17" ht="15.75" customHeight="1" x14ac:dyDescent="0.25">
      <c r="A668" s="249"/>
      <c r="B668" s="250" t="str">
        <f>IF(Table_1[[#This Row],[SISÄLLÖN NIMI]]="","",1)</f>
        <v/>
      </c>
      <c r="C668" s="251"/>
      <c r="D668" s="252" t="s">
        <v>18</v>
      </c>
      <c r="E668" s="253" t="s">
        <v>18</v>
      </c>
      <c r="F668" s="254" t="s">
        <v>18</v>
      </c>
      <c r="G668" s="253" t="s">
        <v>18</v>
      </c>
      <c r="H668" s="255"/>
      <c r="I668" s="256" t="str">
        <f>IF(Table_1[[#This Row],[SISÄLLÖN NIMI]]="","",1)</f>
        <v/>
      </c>
      <c r="J668" s="257"/>
      <c r="K668" s="250"/>
      <c r="L668" s="239">
        <f>Table_1[[#This Row],[Kävijämäärä a) lapset]]+Table_1[[#This Row],[Kävijämäärä b) aikuiset]]</f>
        <v>0</v>
      </c>
      <c r="M668" s="239">
        <f>IF(Table_1[[#This Row],[Kokonaiskävijämäärä]]&lt;1,0,SUM(Table_1[[#This Row],[Kävijämäärä a) lapset]]*Table_1[[#This Row],[Tapaamis-kerrat /osallistuja]]))</f>
        <v>0</v>
      </c>
      <c r="N668" s="239">
        <f>IF(Table_1[[#This Row],[Kokonaiskävijämäärä]]&lt;1,0,SUM(Table_1[[#This Row],[Kävijämäärä b) aikuiset]]*Table_1[[#This Row],[Tapaamis-kerrat /osallistuja]]))</f>
        <v>0</v>
      </c>
      <c r="O668" s="239">
        <f>IF(Table_1[[#This Row],[Kokonaiskävijämäärä]]&lt;1,0,Table_1[[#This Row],[Kokonaiskävijämäärä]]*Table_1[[#This Row],[Tapaamis-kerrat /osallistuja]])</f>
        <v>0</v>
      </c>
      <c r="P668" s="264"/>
      <c r="Q668" s="265"/>
    </row>
    <row r="669" spans="1:17" ht="15.75" customHeight="1" x14ac:dyDescent="0.25">
      <c r="A669" s="249"/>
      <c r="B669" s="250" t="str">
        <f>IF(Table_1[[#This Row],[SISÄLLÖN NIMI]]="","",1)</f>
        <v/>
      </c>
      <c r="C669" s="251"/>
      <c r="D669" s="252" t="s">
        <v>18</v>
      </c>
      <c r="E669" s="253" t="s">
        <v>18</v>
      </c>
      <c r="F669" s="254" t="s">
        <v>18</v>
      </c>
      <c r="G669" s="253" t="s">
        <v>18</v>
      </c>
      <c r="H669" s="255"/>
      <c r="I669" s="256" t="str">
        <f>IF(Table_1[[#This Row],[SISÄLLÖN NIMI]]="","",1)</f>
        <v/>
      </c>
      <c r="J669" s="257"/>
      <c r="K669" s="250"/>
      <c r="L669" s="239">
        <f>Table_1[[#This Row],[Kävijämäärä a) lapset]]+Table_1[[#This Row],[Kävijämäärä b) aikuiset]]</f>
        <v>0</v>
      </c>
      <c r="M669" s="239">
        <f>IF(Table_1[[#This Row],[Kokonaiskävijämäärä]]&lt;1,0,SUM(Table_1[[#This Row],[Kävijämäärä a) lapset]]*Table_1[[#This Row],[Tapaamis-kerrat /osallistuja]]))</f>
        <v>0</v>
      </c>
      <c r="N669" s="239">
        <f>IF(Table_1[[#This Row],[Kokonaiskävijämäärä]]&lt;1,0,SUM(Table_1[[#This Row],[Kävijämäärä b) aikuiset]]*Table_1[[#This Row],[Tapaamis-kerrat /osallistuja]]))</f>
        <v>0</v>
      </c>
      <c r="O669" s="239">
        <f>IF(Table_1[[#This Row],[Kokonaiskävijämäärä]]&lt;1,0,Table_1[[#This Row],[Kokonaiskävijämäärä]]*Table_1[[#This Row],[Tapaamis-kerrat /osallistuja]])</f>
        <v>0</v>
      </c>
      <c r="P669" s="264"/>
      <c r="Q669" s="265"/>
    </row>
    <row r="670" spans="1:17" ht="15.75" customHeight="1" x14ac:dyDescent="0.25">
      <c r="A670" s="249"/>
      <c r="B670" s="250" t="str">
        <f>IF(Table_1[[#This Row],[SISÄLLÖN NIMI]]="","",1)</f>
        <v/>
      </c>
      <c r="C670" s="251"/>
      <c r="D670" s="252" t="s">
        <v>18</v>
      </c>
      <c r="E670" s="253" t="s">
        <v>18</v>
      </c>
      <c r="F670" s="254" t="s">
        <v>18</v>
      </c>
      <c r="G670" s="253" t="s">
        <v>18</v>
      </c>
      <c r="H670" s="255"/>
      <c r="I670" s="256" t="str">
        <f>IF(Table_1[[#This Row],[SISÄLLÖN NIMI]]="","",1)</f>
        <v/>
      </c>
      <c r="J670" s="257"/>
      <c r="K670" s="250"/>
      <c r="L670" s="239">
        <f>Table_1[[#This Row],[Kävijämäärä a) lapset]]+Table_1[[#This Row],[Kävijämäärä b) aikuiset]]</f>
        <v>0</v>
      </c>
      <c r="M670" s="239">
        <f>IF(Table_1[[#This Row],[Kokonaiskävijämäärä]]&lt;1,0,SUM(Table_1[[#This Row],[Kävijämäärä a) lapset]]*Table_1[[#This Row],[Tapaamis-kerrat /osallistuja]]))</f>
        <v>0</v>
      </c>
      <c r="N670" s="239">
        <f>IF(Table_1[[#This Row],[Kokonaiskävijämäärä]]&lt;1,0,SUM(Table_1[[#This Row],[Kävijämäärä b) aikuiset]]*Table_1[[#This Row],[Tapaamis-kerrat /osallistuja]]))</f>
        <v>0</v>
      </c>
      <c r="O670" s="239">
        <f>IF(Table_1[[#This Row],[Kokonaiskävijämäärä]]&lt;1,0,Table_1[[#This Row],[Kokonaiskävijämäärä]]*Table_1[[#This Row],[Tapaamis-kerrat /osallistuja]])</f>
        <v>0</v>
      </c>
      <c r="P670" s="264"/>
      <c r="Q670" s="265"/>
    </row>
    <row r="671" spans="1:17" ht="15.75" customHeight="1" x14ac:dyDescent="0.25">
      <c r="A671" s="249"/>
      <c r="B671" s="250" t="str">
        <f>IF(Table_1[[#This Row],[SISÄLLÖN NIMI]]="","",1)</f>
        <v/>
      </c>
      <c r="C671" s="251"/>
      <c r="D671" s="252" t="s">
        <v>18</v>
      </c>
      <c r="E671" s="253" t="s">
        <v>18</v>
      </c>
      <c r="F671" s="254" t="s">
        <v>18</v>
      </c>
      <c r="G671" s="253" t="s">
        <v>18</v>
      </c>
      <c r="H671" s="255"/>
      <c r="I671" s="256" t="str">
        <f>IF(Table_1[[#This Row],[SISÄLLÖN NIMI]]="","",1)</f>
        <v/>
      </c>
      <c r="J671" s="257"/>
      <c r="K671" s="250"/>
      <c r="L671" s="239">
        <f>Table_1[[#This Row],[Kävijämäärä a) lapset]]+Table_1[[#This Row],[Kävijämäärä b) aikuiset]]</f>
        <v>0</v>
      </c>
      <c r="M671" s="239">
        <f>IF(Table_1[[#This Row],[Kokonaiskävijämäärä]]&lt;1,0,SUM(Table_1[[#This Row],[Kävijämäärä a) lapset]]*Table_1[[#This Row],[Tapaamis-kerrat /osallistuja]]))</f>
        <v>0</v>
      </c>
      <c r="N671" s="239">
        <f>IF(Table_1[[#This Row],[Kokonaiskävijämäärä]]&lt;1,0,SUM(Table_1[[#This Row],[Kävijämäärä b) aikuiset]]*Table_1[[#This Row],[Tapaamis-kerrat /osallistuja]]))</f>
        <v>0</v>
      </c>
      <c r="O671" s="239">
        <f>IF(Table_1[[#This Row],[Kokonaiskävijämäärä]]&lt;1,0,Table_1[[#This Row],[Kokonaiskävijämäärä]]*Table_1[[#This Row],[Tapaamis-kerrat /osallistuja]])</f>
        <v>0</v>
      </c>
      <c r="P671" s="264"/>
      <c r="Q671" s="265"/>
    </row>
    <row r="672" spans="1:17" ht="15.75" customHeight="1" x14ac:dyDescent="0.25">
      <c r="A672" s="249"/>
      <c r="B672" s="250" t="str">
        <f>IF(Table_1[[#This Row],[SISÄLLÖN NIMI]]="","",1)</f>
        <v/>
      </c>
      <c r="C672" s="251"/>
      <c r="D672" s="252" t="s">
        <v>18</v>
      </c>
      <c r="E672" s="253" t="s">
        <v>18</v>
      </c>
      <c r="F672" s="254" t="s">
        <v>18</v>
      </c>
      <c r="G672" s="253" t="s">
        <v>18</v>
      </c>
      <c r="H672" s="255"/>
      <c r="I672" s="256" t="str">
        <f>IF(Table_1[[#This Row],[SISÄLLÖN NIMI]]="","",1)</f>
        <v/>
      </c>
      <c r="J672" s="257"/>
      <c r="K672" s="250"/>
      <c r="L672" s="239">
        <f>Table_1[[#This Row],[Kävijämäärä a) lapset]]+Table_1[[#This Row],[Kävijämäärä b) aikuiset]]</f>
        <v>0</v>
      </c>
      <c r="M672" s="239">
        <f>IF(Table_1[[#This Row],[Kokonaiskävijämäärä]]&lt;1,0,SUM(Table_1[[#This Row],[Kävijämäärä a) lapset]]*Table_1[[#This Row],[Tapaamis-kerrat /osallistuja]]))</f>
        <v>0</v>
      </c>
      <c r="N672" s="239">
        <f>IF(Table_1[[#This Row],[Kokonaiskävijämäärä]]&lt;1,0,SUM(Table_1[[#This Row],[Kävijämäärä b) aikuiset]]*Table_1[[#This Row],[Tapaamis-kerrat /osallistuja]]))</f>
        <v>0</v>
      </c>
      <c r="O672" s="239">
        <f>IF(Table_1[[#This Row],[Kokonaiskävijämäärä]]&lt;1,0,Table_1[[#This Row],[Kokonaiskävijämäärä]]*Table_1[[#This Row],[Tapaamis-kerrat /osallistuja]])</f>
        <v>0</v>
      </c>
      <c r="P672" s="264"/>
      <c r="Q672" s="265"/>
    </row>
    <row r="673" spans="1:17" ht="15.75" customHeight="1" x14ac:dyDescent="0.25">
      <c r="A673" s="249"/>
      <c r="B673" s="250" t="str">
        <f>IF(Table_1[[#This Row],[SISÄLLÖN NIMI]]="","",1)</f>
        <v/>
      </c>
      <c r="C673" s="251"/>
      <c r="D673" s="252" t="s">
        <v>18</v>
      </c>
      <c r="E673" s="253" t="s">
        <v>18</v>
      </c>
      <c r="F673" s="254" t="s">
        <v>18</v>
      </c>
      <c r="G673" s="253" t="s">
        <v>18</v>
      </c>
      <c r="H673" s="255"/>
      <c r="I673" s="256" t="str">
        <f>IF(Table_1[[#This Row],[SISÄLLÖN NIMI]]="","",1)</f>
        <v/>
      </c>
      <c r="J673" s="257"/>
      <c r="K673" s="250"/>
      <c r="L673" s="239">
        <f>Table_1[[#This Row],[Kävijämäärä a) lapset]]+Table_1[[#This Row],[Kävijämäärä b) aikuiset]]</f>
        <v>0</v>
      </c>
      <c r="M673" s="239">
        <f>IF(Table_1[[#This Row],[Kokonaiskävijämäärä]]&lt;1,0,SUM(Table_1[[#This Row],[Kävijämäärä a) lapset]]*Table_1[[#This Row],[Tapaamis-kerrat /osallistuja]]))</f>
        <v>0</v>
      </c>
      <c r="N673" s="239">
        <f>IF(Table_1[[#This Row],[Kokonaiskävijämäärä]]&lt;1,0,SUM(Table_1[[#This Row],[Kävijämäärä b) aikuiset]]*Table_1[[#This Row],[Tapaamis-kerrat /osallistuja]]))</f>
        <v>0</v>
      </c>
      <c r="O673" s="239">
        <f>IF(Table_1[[#This Row],[Kokonaiskävijämäärä]]&lt;1,0,Table_1[[#This Row],[Kokonaiskävijämäärä]]*Table_1[[#This Row],[Tapaamis-kerrat /osallistuja]])</f>
        <v>0</v>
      </c>
      <c r="P673" s="264"/>
      <c r="Q673" s="265"/>
    </row>
    <row r="674" spans="1:17" ht="15.75" customHeight="1" x14ac:dyDescent="0.25">
      <c r="A674" s="249"/>
      <c r="B674" s="250" t="str">
        <f>IF(Table_1[[#This Row],[SISÄLLÖN NIMI]]="","",1)</f>
        <v/>
      </c>
      <c r="C674" s="251"/>
      <c r="D674" s="252" t="s">
        <v>18</v>
      </c>
      <c r="E674" s="253" t="s">
        <v>18</v>
      </c>
      <c r="F674" s="254" t="s">
        <v>18</v>
      </c>
      <c r="G674" s="253" t="s">
        <v>18</v>
      </c>
      <c r="H674" s="255"/>
      <c r="I674" s="256" t="str">
        <f>IF(Table_1[[#This Row],[SISÄLLÖN NIMI]]="","",1)</f>
        <v/>
      </c>
      <c r="J674" s="257"/>
      <c r="K674" s="250"/>
      <c r="L674" s="239">
        <f>Table_1[[#This Row],[Kävijämäärä a) lapset]]+Table_1[[#This Row],[Kävijämäärä b) aikuiset]]</f>
        <v>0</v>
      </c>
      <c r="M674" s="239">
        <f>IF(Table_1[[#This Row],[Kokonaiskävijämäärä]]&lt;1,0,SUM(Table_1[[#This Row],[Kävijämäärä a) lapset]]*Table_1[[#This Row],[Tapaamis-kerrat /osallistuja]]))</f>
        <v>0</v>
      </c>
      <c r="N674" s="239">
        <f>IF(Table_1[[#This Row],[Kokonaiskävijämäärä]]&lt;1,0,SUM(Table_1[[#This Row],[Kävijämäärä b) aikuiset]]*Table_1[[#This Row],[Tapaamis-kerrat /osallistuja]]))</f>
        <v>0</v>
      </c>
      <c r="O674" s="239">
        <f>IF(Table_1[[#This Row],[Kokonaiskävijämäärä]]&lt;1,0,Table_1[[#This Row],[Kokonaiskävijämäärä]]*Table_1[[#This Row],[Tapaamis-kerrat /osallistuja]])</f>
        <v>0</v>
      </c>
      <c r="P674" s="264"/>
      <c r="Q674" s="265"/>
    </row>
    <row r="675" spans="1:17" ht="15.75" customHeight="1" x14ac:dyDescent="0.25">
      <c r="A675" s="249"/>
      <c r="B675" s="250" t="str">
        <f>IF(Table_1[[#This Row],[SISÄLLÖN NIMI]]="","",1)</f>
        <v/>
      </c>
      <c r="C675" s="251"/>
      <c r="D675" s="252" t="s">
        <v>18</v>
      </c>
      <c r="E675" s="253" t="s">
        <v>18</v>
      </c>
      <c r="F675" s="254" t="s">
        <v>18</v>
      </c>
      <c r="G675" s="253" t="s">
        <v>18</v>
      </c>
      <c r="H675" s="255"/>
      <c r="I675" s="256" t="str">
        <f>IF(Table_1[[#This Row],[SISÄLLÖN NIMI]]="","",1)</f>
        <v/>
      </c>
      <c r="J675" s="257"/>
      <c r="K675" s="250"/>
      <c r="L675" s="239">
        <f>Table_1[[#This Row],[Kävijämäärä a) lapset]]+Table_1[[#This Row],[Kävijämäärä b) aikuiset]]</f>
        <v>0</v>
      </c>
      <c r="M675" s="239">
        <f>IF(Table_1[[#This Row],[Kokonaiskävijämäärä]]&lt;1,0,SUM(Table_1[[#This Row],[Kävijämäärä a) lapset]]*Table_1[[#This Row],[Tapaamis-kerrat /osallistuja]]))</f>
        <v>0</v>
      </c>
      <c r="N675" s="239">
        <f>IF(Table_1[[#This Row],[Kokonaiskävijämäärä]]&lt;1,0,SUM(Table_1[[#This Row],[Kävijämäärä b) aikuiset]]*Table_1[[#This Row],[Tapaamis-kerrat /osallistuja]]))</f>
        <v>0</v>
      </c>
      <c r="O675" s="239">
        <f>IF(Table_1[[#This Row],[Kokonaiskävijämäärä]]&lt;1,0,Table_1[[#This Row],[Kokonaiskävijämäärä]]*Table_1[[#This Row],[Tapaamis-kerrat /osallistuja]])</f>
        <v>0</v>
      </c>
      <c r="P675" s="264"/>
      <c r="Q675" s="265"/>
    </row>
    <row r="676" spans="1:17" ht="15.75" customHeight="1" x14ac:dyDescent="0.25">
      <c r="A676" s="249"/>
      <c r="B676" s="250" t="str">
        <f>IF(Table_1[[#This Row],[SISÄLLÖN NIMI]]="","",1)</f>
        <v/>
      </c>
      <c r="C676" s="251"/>
      <c r="D676" s="252" t="s">
        <v>18</v>
      </c>
      <c r="E676" s="253" t="s">
        <v>18</v>
      </c>
      <c r="F676" s="254" t="s">
        <v>18</v>
      </c>
      <c r="G676" s="253" t="s">
        <v>18</v>
      </c>
      <c r="H676" s="255"/>
      <c r="I676" s="256" t="str">
        <f>IF(Table_1[[#This Row],[SISÄLLÖN NIMI]]="","",1)</f>
        <v/>
      </c>
      <c r="J676" s="257"/>
      <c r="K676" s="250"/>
      <c r="L676" s="239">
        <f>Table_1[[#This Row],[Kävijämäärä a) lapset]]+Table_1[[#This Row],[Kävijämäärä b) aikuiset]]</f>
        <v>0</v>
      </c>
      <c r="M676" s="239">
        <f>IF(Table_1[[#This Row],[Kokonaiskävijämäärä]]&lt;1,0,SUM(Table_1[[#This Row],[Kävijämäärä a) lapset]]*Table_1[[#This Row],[Tapaamis-kerrat /osallistuja]]))</f>
        <v>0</v>
      </c>
      <c r="N676" s="239">
        <f>IF(Table_1[[#This Row],[Kokonaiskävijämäärä]]&lt;1,0,SUM(Table_1[[#This Row],[Kävijämäärä b) aikuiset]]*Table_1[[#This Row],[Tapaamis-kerrat /osallistuja]]))</f>
        <v>0</v>
      </c>
      <c r="O676" s="239">
        <f>IF(Table_1[[#This Row],[Kokonaiskävijämäärä]]&lt;1,0,Table_1[[#This Row],[Kokonaiskävijämäärä]]*Table_1[[#This Row],[Tapaamis-kerrat /osallistuja]])</f>
        <v>0</v>
      </c>
      <c r="P676" s="264"/>
      <c r="Q676" s="265"/>
    </row>
    <row r="677" spans="1:17" ht="15.75" customHeight="1" x14ac:dyDescent="0.25">
      <c r="A677" s="249"/>
      <c r="B677" s="250" t="str">
        <f>IF(Table_1[[#This Row],[SISÄLLÖN NIMI]]="","",1)</f>
        <v/>
      </c>
      <c r="C677" s="251"/>
      <c r="D677" s="252" t="s">
        <v>18</v>
      </c>
      <c r="E677" s="253" t="s">
        <v>18</v>
      </c>
      <c r="F677" s="254" t="s">
        <v>18</v>
      </c>
      <c r="G677" s="253" t="s">
        <v>18</v>
      </c>
      <c r="H677" s="255"/>
      <c r="I677" s="256" t="str">
        <f>IF(Table_1[[#This Row],[SISÄLLÖN NIMI]]="","",1)</f>
        <v/>
      </c>
      <c r="J677" s="257"/>
      <c r="K677" s="250"/>
      <c r="L677" s="239">
        <f>Table_1[[#This Row],[Kävijämäärä a) lapset]]+Table_1[[#This Row],[Kävijämäärä b) aikuiset]]</f>
        <v>0</v>
      </c>
      <c r="M677" s="239">
        <f>IF(Table_1[[#This Row],[Kokonaiskävijämäärä]]&lt;1,0,SUM(Table_1[[#This Row],[Kävijämäärä a) lapset]]*Table_1[[#This Row],[Tapaamis-kerrat /osallistuja]]))</f>
        <v>0</v>
      </c>
      <c r="N677" s="239">
        <f>IF(Table_1[[#This Row],[Kokonaiskävijämäärä]]&lt;1,0,SUM(Table_1[[#This Row],[Kävijämäärä b) aikuiset]]*Table_1[[#This Row],[Tapaamis-kerrat /osallistuja]]))</f>
        <v>0</v>
      </c>
      <c r="O677" s="239">
        <f>IF(Table_1[[#This Row],[Kokonaiskävijämäärä]]&lt;1,0,Table_1[[#This Row],[Kokonaiskävijämäärä]]*Table_1[[#This Row],[Tapaamis-kerrat /osallistuja]])</f>
        <v>0</v>
      </c>
      <c r="P677" s="264"/>
      <c r="Q677" s="265"/>
    </row>
    <row r="678" spans="1:17" ht="15.75" customHeight="1" x14ac:dyDescent="0.25">
      <c r="A678" s="249"/>
      <c r="B678" s="250" t="str">
        <f>IF(Table_1[[#This Row],[SISÄLLÖN NIMI]]="","",1)</f>
        <v/>
      </c>
      <c r="C678" s="251"/>
      <c r="D678" s="252" t="s">
        <v>18</v>
      </c>
      <c r="E678" s="253" t="s">
        <v>18</v>
      </c>
      <c r="F678" s="254" t="s">
        <v>18</v>
      </c>
      <c r="G678" s="253" t="s">
        <v>18</v>
      </c>
      <c r="H678" s="255"/>
      <c r="I678" s="256" t="str">
        <f>IF(Table_1[[#This Row],[SISÄLLÖN NIMI]]="","",1)</f>
        <v/>
      </c>
      <c r="J678" s="257"/>
      <c r="K678" s="250"/>
      <c r="L678" s="239">
        <f>Table_1[[#This Row],[Kävijämäärä a) lapset]]+Table_1[[#This Row],[Kävijämäärä b) aikuiset]]</f>
        <v>0</v>
      </c>
      <c r="M678" s="239">
        <f>IF(Table_1[[#This Row],[Kokonaiskävijämäärä]]&lt;1,0,SUM(Table_1[[#This Row],[Kävijämäärä a) lapset]]*Table_1[[#This Row],[Tapaamis-kerrat /osallistuja]]))</f>
        <v>0</v>
      </c>
      <c r="N678" s="239">
        <f>IF(Table_1[[#This Row],[Kokonaiskävijämäärä]]&lt;1,0,SUM(Table_1[[#This Row],[Kävijämäärä b) aikuiset]]*Table_1[[#This Row],[Tapaamis-kerrat /osallistuja]]))</f>
        <v>0</v>
      </c>
      <c r="O678" s="239">
        <f>IF(Table_1[[#This Row],[Kokonaiskävijämäärä]]&lt;1,0,Table_1[[#This Row],[Kokonaiskävijämäärä]]*Table_1[[#This Row],[Tapaamis-kerrat /osallistuja]])</f>
        <v>0</v>
      </c>
      <c r="P678" s="264"/>
      <c r="Q678" s="265"/>
    </row>
    <row r="679" spans="1:17" ht="15.75" customHeight="1" x14ac:dyDescent="0.25">
      <c r="A679" s="249"/>
      <c r="B679" s="250" t="str">
        <f>IF(Table_1[[#This Row],[SISÄLLÖN NIMI]]="","",1)</f>
        <v/>
      </c>
      <c r="C679" s="251"/>
      <c r="D679" s="252" t="s">
        <v>18</v>
      </c>
      <c r="E679" s="253" t="s">
        <v>18</v>
      </c>
      <c r="F679" s="254" t="s">
        <v>18</v>
      </c>
      <c r="G679" s="253" t="s">
        <v>18</v>
      </c>
      <c r="H679" s="255"/>
      <c r="I679" s="256" t="str">
        <f>IF(Table_1[[#This Row],[SISÄLLÖN NIMI]]="","",1)</f>
        <v/>
      </c>
      <c r="J679" s="257"/>
      <c r="K679" s="250"/>
      <c r="L679" s="239">
        <f>Table_1[[#This Row],[Kävijämäärä a) lapset]]+Table_1[[#This Row],[Kävijämäärä b) aikuiset]]</f>
        <v>0</v>
      </c>
      <c r="M679" s="239">
        <f>IF(Table_1[[#This Row],[Kokonaiskävijämäärä]]&lt;1,0,SUM(Table_1[[#This Row],[Kävijämäärä a) lapset]]*Table_1[[#This Row],[Tapaamis-kerrat /osallistuja]]))</f>
        <v>0</v>
      </c>
      <c r="N679" s="239">
        <f>IF(Table_1[[#This Row],[Kokonaiskävijämäärä]]&lt;1,0,SUM(Table_1[[#This Row],[Kävijämäärä b) aikuiset]]*Table_1[[#This Row],[Tapaamis-kerrat /osallistuja]]))</f>
        <v>0</v>
      </c>
      <c r="O679" s="239">
        <f>IF(Table_1[[#This Row],[Kokonaiskävijämäärä]]&lt;1,0,Table_1[[#This Row],[Kokonaiskävijämäärä]]*Table_1[[#This Row],[Tapaamis-kerrat /osallistuja]])</f>
        <v>0</v>
      </c>
      <c r="P679" s="264"/>
      <c r="Q679" s="265"/>
    </row>
    <row r="680" spans="1:17" ht="15.75" customHeight="1" x14ac:dyDescent="0.25">
      <c r="A680" s="249"/>
      <c r="B680" s="250" t="str">
        <f>IF(Table_1[[#This Row],[SISÄLLÖN NIMI]]="","",1)</f>
        <v/>
      </c>
      <c r="C680" s="251"/>
      <c r="D680" s="252" t="s">
        <v>18</v>
      </c>
      <c r="E680" s="253" t="s">
        <v>18</v>
      </c>
      <c r="F680" s="254" t="s">
        <v>18</v>
      </c>
      <c r="G680" s="253" t="s">
        <v>18</v>
      </c>
      <c r="H680" s="255"/>
      <c r="I680" s="256" t="str">
        <f>IF(Table_1[[#This Row],[SISÄLLÖN NIMI]]="","",1)</f>
        <v/>
      </c>
      <c r="J680" s="257"/>
      <c r="K680" s="250"/>
      <c r="L680" s="239">
        <f>Table_1[[#This Row],[Kävijämäärä a) lapset]]+Table_1[[#This Row],[Kävijämäärä b) aikuiset]]</f>
        <v>0</v>
      </c>
      <c r="M680" s="239">
        <f>IF(Table_1[[#This Row],[Kokonaiskävijämäärä]]&lt;1,0,SUM(Table_1[[#This Row],[Kävijämäärä a) lapset]]*Table_1[[#This Row],[Tapaamis-kerrat /osallistuja]]))</f>
        <v>0</v>
      </c>
      <c r="N680" s="239">
        <f>IF(Table_1[[#This Row],[Kokonaiskävijämäärä]]&lt;1,0,SUM(Table_1[[#This Row],[Kävijämäärä b) aikuiset]]*Table_1[[#This Row],[Tapaamis-kerrat /osallistuja]]))</f>
        <v>0</v>
      </c>
      <c r="O680" s="239">
        <f>IF(Table_1[[#This Row],[Kokonaiskävijämäärä]]&lt;1,0,Table_1[[#This Row],[Kokonaiskävijämäärä]]*Table_1[[#This Row],[Tapaamis-kerrat /osallistuja]])</f>
        <v>0</v>
      </c>
      <c r="P680" s="264"/>
      <c r="Q680" s="265"/>
    </row>
    <row r="681" spans="1:17" ht="15.75" customHeight="1" x14ac:dyDescent="0.25">
      <c r="A681" s="249"/>
      <c r="B681" s="250" t="str">
        <f>IF(Table_1[[#This Row],[SISÄLLÖN NIMI]]="","",1)</f>
        <v/>
      </c>
      <c r="C681" s="251"/>
      <c r="D681" s="252" t="s">
        <v>18</v>
      </c>
      <c r="E681" s="253" t="s">
        <v>18</v>
      </c>
      <c r="F681" s="254" t="s">
        <v>18</v>
      </c>
      <c r="G681" s="253" t="s">
        <v>18</v>
      </c>
      <c r="H681" s="255"/>
      <c r="I681" s="256" t="str">
        <f>IF(Table_1[[#This Row],[SISÄLLÖN NIMI]]="","",1)</f>
        <v/>
      </c>
      <c r="J681" s="257"/>
      <c r="K681" s="250"/>
      <c r="L681" s="239">
        <f>Table_1[[#This Row],[Kävijämäärä a) lapset]]+Table_1[[#This Row],[Kävijämäärä b) aikuiset]]</f>
        <v>0</v>
      </c>
      <c r="M681" s="239">
        <f>IF(Table_1[[#This Row],[Kokonaiskävijämäärä]]&lt;1,0,SUM(Table_1[[#This Row],[Kävijämäärä a) lapset]]*Table_1[[#This Row],[Tapaamis-kerrat /osallistuja]]))</f>
        <v>0</v>
      </c>
      <c r="N681" s="239">
        <f>IF(Table_1[[#This Row],[Kokonaiskävijämäärä]]&lt;1,0,SUM(Table_1[[#This Row],[Kävijämäärä b) aikuiset]]*Table_1[[#This Row],[Tapaamis-kerrat /osallistuja]]))</f>
        <v>0</v>
      </c>
      <c r="O681" s="239">
        <f>IF(Table_1[[#This Row],[Kokonaiskävijämäärä]]&lt;1,0,Table_1[[#This Row],[Kokonaiskävijämäärä]]*Table_1[[#This Row],[Tapaamis-kerrat /osallistuja]])</f>
        <v>0</v>
      </c>
      <c r="P681" s="264"/>
      <c r="Q681" s="265"/>
    </row>
    <row r="682" spans="1:17" ht="15.75" customHeight="1" x14ac:dyDescent="0.25">
      <c r="A682" s="249"/>
      <c r="B682" s="250" t="str">
        <f>IF(Table_1[[#This Row],[SISÄLLÖN NIMI]]="","",1)</f>
        <v/>
      </c>
      <c r="C682" s="251"/>
      <c r="D682" s="252" t="s">
        <v>18</v>
      </c>
      <c r="E682" s="253" t="s">
        <v>18</v>
      </c>
      <c r="F682" s="254" t="s">
        <v>18</v>
      </c>
      <c r="G682" s="253" t="s">
        <v>18</v>
      </c>
      <c r="H682" s="255"/>
      <c r="I682" s="256" t="str">
        <f>IF(Table_1[[#This Row],[SISÄLLÖN NIMI]]="","",1)</f>
        <v/>
      </c>
      <c r="J682" s="257"/>
      <c r="K682" s="250"/>
      <c r="L682" s="239">
        <f>Table_1[[#This Row],[Kävijämäärä a) lapset]]+Table_1[[#This Row],[Kävijämäärä b) aikuiset]]</f>
        <v>0</v>
      </c>
      <c r="M682" s="239">
        <f>IF(Table_1[[#This Row],[Kokonaiskävijämäärä]]&lt;1,0,SUM(Table_1[[#This Row],[Kävijämäärä a) lapset]]*Table_1[[#This Row],[Tapaamis-kerrat /osallistuja]]))</f>
        <v>0</v>
      </c>
      <c r="N682" s="239">
        <f>IF(Table_1[[#This Row],[Kokonaiskävijämäärä]]&lt;1,0,SUM(Table_1[[#This Row],[Kävijämäärä b) aikuiset]]*Table_1[[#This Row],[Tapaamis-kerrat /osallistuja]]))</f>
        <v>0</v>
      </c>
      <c r="O682" s="239">
        <f>IF(Table_1[[#This Row],[Kokonaiskävijämäärä]]&lt;1,0,Table_1[[#This Row],[Kokonaiskävijämäärä]]*Table_1[[#This Row],[Tapaamis-kerrat /osallistuja]])</f>
        <v>0</v>
      </c>
      <c r="P682" s="264"/>
      <c r="Q682" s="265"/>
    </row>
    <row r="683" spans="1:17" ht="15.75" customHeight="1" x14ac:dyDescent="0.25">
      <c r="A683" s="249"/>
      <c r="B683" s="250" t="str">
        <f>IF(Table_1[[#This Row],[SISÄLLÖN NIMI]]="","",1)</f>
        <v/>
      </c>
      <c r="C683" s="251"/>
      <c r="D683" s="252" t="s">
        <v>18</v>
      </c>
      <c r="E683" s="253" t="s">
        <v>18</v>
      </c>
      <c r="F683" s="254" t="s">
        <v>18</v>
      </c>
      <c r="G683" s="253" t="s">
        <v>18</v>
      </c>
      <c r="H683" s="255"/>
      <c r="I683" s="256" t="str">
        <f>IF(Table_1[[#This Row],[SISÄLLÖN NIMI]]="","",1)</f>
        <v/>
      </c>
      <c r="J683" s="257"/>
      <c r="K683" s="250"/>
      <c r="L683" s="239">
        <f>Table_1[[#This Row],[Kävijämäärä a) lapset]]+Table_1[[#This Row],[Kävijämäärä b) aikuiset]]</f>
        <v>0</v>
      </c>
      <c r="M683" s="239">
        <f>IF(Table_1[[#This Row],[Kokonaiskävijämäärä]]&lt;1,0,SUM(Table_1[[#This Row],[Kävijämäärä a) lapset]]*Table_1[[#This Row],[Tapaamis-kerrat /osallistuja]]))</f>
        <v>0</v>
      </c>
      <c r="N683" s="239">
        <f>IF(Table_1[[#This Row],[Kokonaiskävijämäärä]]&lt;1,0,SUM(Table_1[[#This Row],[Kävijämäärä b) aikuiset]]*Table_1[[#This Row],[Tapaamis-kerrat /osallistuja]]))</f>
        <v>0</v>
      </c>
      <c r="O683" s="239">
        <f>IF(Table_1[[#This Row],[Kokonaiskävijämäärä]]&lt;1,0,Table_1[[#This Row],[Kokonaiskävijämäärä]]*Table_1[[#This Row],[Tapaamis-kerrat /osallistuja]])</f>
        <v>0</v>
      </c>
      <c r="P683" s="264"/>
      <c r="Q683" s="265"/>
    </row>
    <row r="684" spans="1:17" ht="15.75" customHeight="1" x14ac:dyDescent="0.25">
      <c r="A684" s="249"/>
      <c r="B684" s="250" t="str">
        <f>IF(Table_1[[#This Row],[SISÄLLÖN NIMI]]="","",1)</f>
        <v/>
      </c>
      <c r="C684" s="251"/>
      <c r="D684" s="252" t="s">
        <v>18</v>
      </c>
      <c r="E684" s="253" t="s">
        <v>18</v>
      </c>
      <c r="F684" s="254" t="s">
        <v>18</v>
      </c>
      <c r="G684" s="253" t="s">
        <v>18</v>
      </c>
      <c r="H684" s="255"/>
      <c r="I684" s="256" t="str">
        <f>IF(Table_1[[#This Row],[SISÄLLÖN NIMI]]="","",1)</f>
        <v/>
      </c>
      <c r="J684" s="257"/>
      <c r="K684" s="250"/>
      <c r="L684" s="239">
        <f>Table_1[[#This Row],[Kävijämäärä a) lapset]]+Table_1[[#This Row],[Kävijämäärä b) aikuiset]]</f>
        <v>0</v>
      </c>
      <c r="M684" s="239">
        <f>IF(Table_1[[#This Row],[Kokonaiskävijämäärä]]&lt;1,0,SUM(Table_1[[#This Row],[Kävijämäärä a) lapset]]*Table_1[[#This Row],[Tapaamis-kerrat /osallistuja]]))</f>
        <v>0</v>
      </c>
      <c r="N684" s="239">
        <f>IF(Table_1[[#This Row],[Kokonaiskävijämäärä]]&lt;1,0,SUM(Table_1[[#This Row],[Kävijämäärä b) aikuiset]]*Table_1[[#This Row],[Tapaamis-kerrat /osallistuja]]))</f>
        <v>0</v>
      </c>
      <c r="O684" s="239">
        <f>IF(Table_1[[#This Row],[Kokonaiskävijämäärä]]&lt;1,0,Table_1[[#This Row],[Kokonaiskävijämäärä]]*Table_1[[#This Row],[Tapaamis-kerrat /osallistuja]])</f>
        <v>0</v>
      </c>
      <c r="P684" s="264"/>
      <c r="Q684" s="265"/>
    </row>
    <row r="685" spans="1:17" ht="15.75" customHeight="1" x14ac:dyDescent="0.25">
      <c r="A685" s="249"/>
      <c r="B685" s="250" t="str">
        <f>IF(Table_1[[#This Row],[SISÄLLÖN NIMI]]="","",1)</f>
        <v/>
      </c>
      <c r="C685" s="251"/>
      <c r="D685" s="252" t="s">
        <v>18</v>
      </c>
      <c r="E685" s="253" t="s">
        <v>18</v>
      </c>
      <c r="F685" s="254" t="s">
        <v>18</v>
      </c>
      <c r="G685" s="253" t="s">
        <v>18</v>
      </c>
      <c r="H685" s="255"/>
      <c r="I685" s="256" t="str">
        <f>IF(Table_1[[#This Row],[SISÄLLÖN NIMI]]="","",1)</f>
        <v/>
      </c>
      <c r="J685" s="257"/>
      <c r="K685" s="250"/>
      <c r="L685" s="239">
        <f>Table_1[[#This Row],[Kävijämäärä a) lapset]]+Table_1[[#This Row],[Kävijämäärä b) aikuiset]]</f>
        <v>0</v>
      </c>
      <c r="M685" s="239">
        <f>IF(Table_1[[#This Row],[Kokonaiskävijämäärä]]&lt;1,0,SUM(Table_1[[#This Row],[Kävijämäärä a) lapset]]*Table_1[[#This Row],[Tapaamis-kerrat /osallistuja]]))</f>
        <v>0</v>
      </c>
      <c r="N685" s="239">
        <f>IF(Table_1[[#This Row],[Kokonaiskävijämäärä]]&lt;1,0,SUM(Table_1[[#This Row],[Kävijämäärä b) aikuiset]]*Table_1[[#This Row],[Tapaamis-kerrat /osallistuja]]))</f>
        <v>0</v>
      </c>
      <c r="O685" s="239">
        <f>IF(Table_1[[#This Row],[Kokonaiskävijämäärä]]&lt;1,0,Table_1[[#This Row],[Kokonaiskävijämäärä]]*Table_1[[#This Row],[Tapaamis-kerrat /osallistuja]])</f>
        <v>0</v>
      </c>
      <c r="P685" s="264"/>
      <c r="Q685" s="265"/>
    </row>
    <row r="686" spans="1:17" ht="15.75" customHeight="1" x14ac:dyDescent="0.25">
      <c r="A686" s="249"/>
      <c r="B686" s="250" t="str">
        <f>IF(Table_1[[#This Row],[SISÄLLÖN NIMI]]="","",1)</f>
        <v/>
      </c>
      <c r="C686" s="251"/>
      <c r="D686" s="252" t="s">
        <v>18</v>
      </c>
      <c r="E686" s="253" t="s">
        <v>18</v>
      </c>
      <c r="F686" s="254" t="s">
        <v>18</v>
      </c>
      <c r="G686" s="253" t="s">
        <v>18</v>
      </c>
      <c r="H686" s="255"/>
      <c r="I686" s="256" t="str">
        <f>IF(Table_1[[#This Row],[SISÄLLÖN NIMI]]="","",1)</f>
        <v/>
      </c>
      <c r="J686" s="257"/>
      <c r="K686" s="250"/>
      <c r="L686" s="239">
        <f>Table_1[[#This Row],[Kävijämäärä a) lapset]]+Table_1[[#This Row],[Kävijämäärä b) aikuiset]]</f>
        <v>0</v>
      </c>
      <c r="M686" s="239">
        <f>IF(Table_1[[#This Row],[Kokonaiskävijämäärä]]&lt;1,0,SUM(Table_1[[#This Row],[Kävijämäärä a) lapset]]*Table_1[[#This Row],[Tapaamis-kerrat /osallistuja]]))</f>
        <v>0</v>
      </c>
      <c r="N686" s="239">
        <f>IF(Table_1[[#This Row],[Kokonaiskävijämäärä]]&lt;1,0,SUM(Table_1[[#This Row],[Kävijämäärä b) aikuiset]]*Table_1[[#This Row],[Tapaamis-kerrat /osallistuja]]))</f>
        <v>0</v>
      </c>
      <c r="O686" s="239">
        <f>IF(Table_1[[#This Row],[Kokonaiskävijämäärä]]&lt;1,0,Table_1[[#This Row],[Kokonaiskävijämäärä]]*Table_1[[#This Row],[Tapaamis-kerrat /osallistuja]])</f>
        <v>0</v>
      </c>
      <c r="P686" s="264"/>
      <c r="Q686" s="265"/>
    </row>
    <row r="687" spans="1:17" ht="15.75" customHeight="1" x14ac:dyDescent="0.25">
      <c r="A687" s="249"/>
      <c r="B687" s="250" t="str">
        <f>IF(Table_1[[#This Row],[SISÄLLÖN NIMI]]="","",1)</f>
        <v/>
      </c>
      <c r="C687" s="251"/>
      <c r="D687" s="252" t="s">
        <v>18</v>
      </c>
      <c r="E687" s="253" t="s">
        <v>18</v>
      </c>
      <c r="F687" s="254" t="s">
        <v>18</v>
      </c>
      <c r="G687" s="253" t="s">
        <v>18</v>
      </c>
      <c r="H687" s="255"/>
      <c r="I687" s="256" t="str">
        <f>IF(Table_1[[#This Row],[SISÄLLÖN NIMI]]="","",1)</f>
        <v/>
      </c>
      <c r="J687" s="257"/>
      <c r="K687" s="250"/>
      <c r="L687" s="239">
        <f>Table_1[[#This Row],[Kävijämäärä a) lapset]]+Table_1[[#This Row],[Kävijämäärä b) aikuiset]]</f>
        <v>0</v>
      </c>
      <c r="M687" s="239">
        <f>IF(Table_1[[#This Row],[Kokonaiskävijämäärä]]&lt;1,0,SUM(Table_1[[#This Row],[Kävijämäärä a) lapset]]*Table_1[[#This Row],[Tapaamis-kerrat /osallistuja]]))</f>
        <v>0</v>
      </c>
      <c r="N687" s="239">
        <f>IF(Table_1[[#This Row],[Kokonaiskävijämäärä]]&lt;1,0,SUM(Table_1[[#This Row],[Kävijämäärä b) aikuiset]]*Table_1[[#This Row],[Tapaamis-kerrat /osallistuja]]))</f>
        <v>0</v>
      </c>
      <c r="O687" s="239">
        <f>IF(Table_1[[#This Row],[Kokonaiskävijämäärä]]&lt;1,0,Table_1[[#This Row],[Kokonaiskävijämäärä]]*Table_1[[#This Row],[Tapaamis-kerrat /osallistuja]])</f>
        <v>0</v>
      </c>
      <c r="P687" s="264"/>
      <c r="Q687" s="265"/>
    </row>
    <row r="688" spans="1:17" ht="15.75" customHeight="1" x14ac:dyDescent="0.25">
      <c r="A688" s="249"/>
      <c r="B688" s="250" t="str">
        <f>IF(Table_1[[#This Row],[SISÄLLÖN NIMI]]="","",1)</f>
        <v/>
      </c>
      <c r="C688" s="251"/>
      <c r="D688" s="252" t="s">
        <v>18</v>
      </c>
      <c r="E688" s="253" t="s">
        <v>18</v>
      </c>
      <c r="F688" s="254" t="s">
        <v>18</v>
      </c>
      <c r="G688" s="253" t="s">
        <v>18</v>
      </c>
      <c r="H688" s="255"/>
      <c r="I688" s="256" t="str">
        <f>IF(Table_1[[#This Row],[SISÄLLÖN NIMI]]="","",1)</f>
        <v/>
      </c>
      <c r="J688" s="257"/>
      <c r="K688" s="250"/>
      <c r="L688" s="239">
        <f>Table_1[[#This Row],[Kävijämäärä a) lapset]]+Table_1[[#This Row],[Kävijämäärä b) aikuiset]]</f>
        <v>0</v>
      </c>
      <c r="M688" s="239">
        <f>IF(Table_1[[#This Row],[Kokonaiskävijämäärä]]&lt;1,0,SUM(Table_1[[#This Row],[Kävijämäärä a) lapset]]*Table_1[[#This Row],[Tapaamis-kerrat /osallistuja]]))</f>
        <v>0</v>
      </c>
      <c r="N688" s="239">
        <f>IF(Table_1[[#This Row],[Kokonaiskävijämäärä]]&lt;1,0,SUM(Table_1[[#This Row],[Kävijämäärä b) aikuiset]]*Table_1[[#This Row],[Tapaamis-kerrat /osallistuja]]))</f>
        <v>0</v>
      </c>
      <c r="O688" s="239">
        <f>IF(Table_1[[#This Row],[Kokonaiskävijämäärä]]&lt;1,0,Table_1[[#This Row],[Kokonaiskävijämäärä]]*Table_1[[#This Row],[Tapaamis-kerrat /osallistuja]])</f>
        <v>0</v>
      </c>
      <c r="P688" s="264"/>
      <c r="Q688" s="265"/>
    </row>
    <row r="689" spans="1:17" ht="15.75" customHeight="1" x14ac:dyDescent="0.25">
      <c r="A689" s="249"/>
      <c r="B689" s="250" t="str">
        <f>IF(Table_1[[#This Row],[SISÄLLÖN NIMI]]="","",1)</f>
        <v/>
      </c>
      <c r="C689" s="251"/>
      <c r="D689" s="252" t="s">
        <v>18</v>
      </c>
      <c r="E689" s="253" t="s">
        <v>18</v>
      </c>
      <c r="F689" s="254" t="s">
        <v>18</v>
      </c>
      <c r="G689" s="253" t="s">
        <v>18</v>
      </c>
      <c r="H689" s="255"/>
      <c r="I689" s="256" t="str">
        <f>IF(Table_1[[#This Row],[SISÄLLÖN NIMI]]="","",1)</f>
        <v/>
      </c>
      <c r="J689" s="257"/>
      <c r="K689" s="250"/>
      <c r="L689" s="239">
        <f>Table_1[[#This Row],[Kävijämäärä a) lapset]]+Table_1[[#This Row],[Kävijämäärä b) aikuiset]]</f>
        <v>0</v>
      </c>
      <c r="M689" s="239">
        <f>IF(Table_1[[#This Row],[Kokonaiskävijämäärä]]&lt;1,0,SUM(Table_1[[#This Row],[Kävijämäärä a) lapset]]*Table_1[[#This Row],[Tapaamis-kerrat /osallistuja]]))</f>
        <v>0</v>
      </c>
      <c r="N689" s="239">
        <f>IF(Table_1[[#This Row],[Kokonaiskävijämäärä]]&lt;1,0,SUM(Table_1[[#This Row],[Kävijämäärä b) aikuiset]]*Table_1[[#This Row],[Tapaamis-kerrat /osallistuja]]))</f>
        <v>0</v>
      </c>
      <c r="O689" s="239">
        <f>IF(Table_1[[#This Row],[Kokonaiskävijämäärä]]&lt;1,0,Table_1[[#This Row],[Kokonaiskävijämäärä]]*Table_1[[#This Row],[Tapaamis-kerrat /osallistuja]])</f>
        <v>0</v>
      </c>
      <c r="P689" s="264"/>
      <c r="Q689" s="265"/>
    </row>
    <row r="690" spans="1:17" ht="15.75" customHeight="1" x14ac:dyDescent="0.25">
      <c r="A690" s="249"/>
      <c r="B690" s="250" t="str">
        <f>IF(Table_1[[#This Row],[SISÄLLÖN NIMI]]="","",1)</f>
        <v/>
      </c>
      <c r="C690" s="251"/>
      <c r="D690" s="252" t="s">
        <v>18</v>
      </c>
      <c r="E690" s="253" t="s">
        <v>18</v>
      </c>
      <c r="F690" s="254" t="s">
        <v>18</v>
      </c>
      <c r="G690" s="253" t="s">
        <v>18</v>
      </c>
      <c r="H690" s="255"/>
      <c r="I690" s="256" t="str">
        <f>IF(Table_1[[#This Row],[SISÄLLÖN NIMI]]="","",1)</f>
        <v/>
      </c>
      <c r="J690" s="257"/>
      <c r="K690" s="250"/>
      <c r="L690" s="239">
        <f>Table_1[[#This Row],[Kävijämäärä a) lapset]]+Table_1[[#This Row],[Kävijämäärä b) aikuiset]]</f>
        <v>0</v>
      </c>
      <c r="M690" s="239">
        <f>IF(Table_1[[#This Row],[Kokonaiskävijämäärä]]&lt;1,0,SUM(Table_1[[#This Row],[Kävijämäärä a) lapset]]*Table_1[[#This Row],[Tapaamis-kerrat /osallistuja]]))</f>
        <v>0</v>
      </c>
      <c r="N690" s="239">
        <f>IF(Table_1[[#This Row],[Kokonaiskävijämäärä]]&lt;1,0,SUM(Table_1[[#This Row],[Kävijämäärä b) aikuiset]]*Table_1[[#This Row],[Tapaamis-kerrat /osallistuja]]))</f>
        <v>0</v>
      </c>
      <c r="O690" s="239">
        <f>IF(Table_1[[#This Row],[Kokonaiskävijämäärä]]&lt;1,0,Table_1[[#This Row],[Kokonaiskävijämäärä]]*Table_1[[#This Row],[Tapaamis-kerrat /osallistuja]])</f>
        <v>0</v>
      </c>
      <c r="P690" s="264"/>
      <c r="Q690" s="265"/>
    </row>
    <row r="691" spans="1:17" ht="15.75" customHeight="1" x14ac:dyDescent="0.25">
      <c r="A691" s="249"/>
      <c r="B691" s="250" t="str">
        <f>IF(Table_1[[#This Row],[SISÄLLÖN NIMI]]="","",1)</f>
        <v/>
      </c>
      <c r="C691" s="251"/>
      <c r="D691" s="252" t="s">
        <v>18</v>
      </c>
      <c r="E691" s="253" t="s">
        <v>18</v>
      </c>
      <c r="F691" s="254" t="s">
        <v>18</v>
      </c>
      <c r="G691" s="253" t="s">
        <v>18</v>
      </c>
      <c r="H691" s="255"/>
      <c r="I691" s="256" t="str">
        <f>IF(Table_1[[#This Row],[SISÄLLÖN NIMI]]="","",1)</f>
        <v/>
      </c>
      <c r="J691" s="257"/>
      <c r="K691" s="250"/>
      <c r="L691" s="239">
        <f>Table_1[[#This Row],[Kävijämäärä a) lapset]]+Table_1[[#This Row],[Kävijämäärä b) aikuiset]]</f>
        <v>0</v>
      </c>
      <c r="M691" s="239">
        <f>IF(Table_1[[#This Row],[Kokonaiskävijämäärä]]&lt;1,0,SUM(Table_1[[#This Row],[Kävijämäärä a) lapset]]*Table_1[[#This Row],[Tapaamis-kerrat /osallistuja]]))</f>
        <v>0</v>
      </c>
      <c r="N691" s="239">
        <f>IF(Table_1[[#This Row],[Kokonaiskävijämäärä]]&lt;1,0,SUM(Table_1[[#This Row],[Kävijämäärä b) aikuiset]]*Table_1[[#This Row],[Tapaamis-kerrat /osallistuja]]))</f>
        <v>0</v>
      </c>
      <c r="O691" s="239">
        <f>IF(Table_1[[#This Row],[Kokonaiskävijämäärä]]&lt;1,0,Table_1[[#This Row],[Kokonaiskävijämäärä]]*Table_1[[#This Row],[Tapaamis-kerrat /osallistuja]])</f>
        <v>0</v>
      </c>
      <c r="P691" s="264"/>
      <c r="Q691" s="265"/>
    </row>
    <row r="692" spans="1:17" ht="15.75" customHeight="1" x14ac:dyDescent="0.25">
      <c r="A692" s="249"/>
      <c r="B692" s="250" t="str">
        <f>IF(Table_1[[#This Row],[SISÄLLÖN NIMI]]="","",1)</f>
        <v/>
      </c>
      <c r="C692" s="251"/>
      <c r="D692" s="252" t="s">
        <v>18</v>
      </c>
      <c r="E692" s="253" t="s">
        <v>18</v>
      </c>
      <c r="F692" s="254" t="s">
        <v>18</v>
      </c>
      <c r="G692" s="253" t="s">
        <v>18</v>
      </c>
      <c r="H692" s="255"/>
      <c r="I692" s="256" t="str">
        <f>IF(Table_1[[#This Row],[SISÄLLÖN NIMI]]="","",1)</f>
        <v/>
      </c>
      <c r="J692" s="257"/>
      <c r="K692" s="250"/>
      <c r="L692" s="239">
        <f>Table_1[[#This Row],[Kävijämäärä a) lapset]]+Table_1[[#This Row],[Kävijämäärä b) aikuiset]]</f>
        <v>0</v>
      </c>
      <c r="M692" s="239">
        <f>IF(Table_1[[#This Row],[Kokonaiskävijämäärä]]&lt;1,0,SUM(Table_1[[#This Row],[Kävijämäärä a) lapset]]*Table_1[[#This Row],[Tapaamis-kerrat /osallistuja]]))</f>
        <v>0</v>
      </c>
      <c r="N692" s="239">
        <f>IF(Table_1[[#This Row],[Kokonaiskävijämäärä]]&lt;1,0,SUM(Table_1[[#This Row],[Kävijämäärä b) aikuiset]]*Table_1[[#This Row],[Tapaamis-kerrat /osallistuja]]))</f>
        <v>0</v>
      </c>
      <c r="O692" s="239">
        <f>IF(Table_1[[#This Row],[Kokonaiskävijämäärä]]&lt;1,0,Table_1[[#This Row],[Kokonaiskävijämäärä]]*Table_1[[#This Row],[Tapaamis-kerrat /osallistuja]])</f>
        <v>0</v>
      </c>
      <c r="P692" s="264"/>
      <c r="Q692" s="265"/>
    </row>
    <row r="693" spans="1:17" ht="15.75" customHeight="1" x14ac:dyDescent="0.25">
      <c r="A693" s="249"/>
      <c r="B693" s="250" t="str">
        <f>IF(Table_1[[#This Row],[SISÄLLÖN NIMI]]="","",1)</f>
        <v/>
      </c>
      <c r="C693" s="251"/>
      <c r="D693" s="252" t="s">
        <v>18</v>
      </c>
      <c r="E693" s="253" t="s">
        <v>18</v>
      </c>
      <c r="F693" s="254" t="s">
        <v>18</v>
      </c>
      <c r="G693" s="253" t="s">
        <v>18</v>
      </c>
      <c r="H693" s="255"/>
      <c r="I693" s="256" t="str">
        <f>IF(Table_1[[#This Row],[SISÄLLÖN NIMI]]="","",1)</f>
        <v/>
      </c>
      <c r="J693" s="257"/>
      <c r="K693" s="250"/>
      <c r="L693" s="239">
        <f>Table_1[[#This Row],[Kävijämäärä a) lapset]]+Table_1[[#This Row],[Kävijämäärä b) aikuiset]]</f>
        <v>0</v>
      </c>
      <c r="M693" s="239">
        <f>IF(Table_1[[#This Row],[Kokonaiskävijämäärä]]&lt;1,0,SUM(Table_1[[#This Row],[Kävijämäärä a) lapset]]*Table_1[[#This Row],[Tapaamis-kerrat /osallistuja]]))</f>
        <v>0</v>
      </c>
      <c r="N693" s="239">
        <f>IF(Table_1[[#This Row],[Kokonaiskävijämäärä]]&lt;1,0,SUM(Table_1[[#This Row],[Kävijämäärä b) aikuiset]]*Table_1[[#This Row],[Tapaamis-kerrat /osallistuja]]))</f>
        <v>0</v>
      </c>
      <c r="O693" s="239">
        <f>IF(Table_1[[#This Row],[Kokonaiskävijämäärä]]&lt;1,0,Table_1[[#This Row],[Kokonaiskävijämäärä]]*Table_1[[#This Row],[Tapaamis-kerrat /osallistuja]])</f>
        <v>0</v>
      </c>
      <c r="P693" s="264"/>
      <c r="Q693" s="265"/>
    </row>
    <row r="694" spans="1:17" ht="15.75" customHeight="1" x14ac:dyDescent="0.25">
      <c r="A694" s="249"/>
      <c r="B694" s="250" t="str">
        <f>IF(Table_1[[#This Row],[SISÄLLÖN NIMI]]="","",1)</f>
        <v/>
      </c>
      <c r="C694" s="251"/>
      <c r="D694" s="252" t="s">
        <v>18</v>
      </c>
      <c r="E694" s="253" t="s">
        <v>18</v>
      </c>
      <c r="F694" s="254" t="s">
        <v>18</v>
      </c>
      <c r="G694" s="253" t="s">
        <v>18</v>
      </c>
      <c r="H694" s="255"/>
      <c r="I694" s="256" t="str">
        <f>IF(Table_1[[#This Row],[SISÄLLÖN NIMI]]="","",1)</f>
        <v/>
      </c>
      <c r="J694" s="257"/>
      <c r="K694" s="250"/>
      <c r="L694" s="239">
        <f>Table_1[[#This Row],[Kävijämäärä a) lapset]]+Table_1[[#This Row],[Kävijämäärä b) aikuiset]]</f>
        <v>0</v>
      </c>
      <c r="M694" s="239">
        <f>IF(Table_1[[#This Row],[Kokonaiskävijämäärä]]&lt;1,0,SUM(Table_1[[#This Row],[Kävijämäärä a) lapset]]*Table_1[[#This Row],[Tapaamis-kerrat /osallistuja]]))</f>
        <v>0</v>
      </c>
      <c r="N694" s="239">
        <f>IF(Table_1[[#This Row],[Kokonaiskävijämäärä]]&lt;1,0,SUM(Table_1[[#This Row],[Kävijämäärä b) aikuiset]]*Table_1[[#This Row],[Tapaamis-kerrat /osallistuja]]))</f>
        <v>0</v>
      </c>
      <c r="O694" s="239">
        <f>IF(Table_1[[#This Row],[Kokonaiskävijämäärä]]&lt;1,0,Table_1[[#This Row],[Kokonaiskävijämäärä]]*Table_1[[#This Row],[Tapaamis-kerrat /osallistuja]])</f>
        <v>0</v>
      </c>
      <c r="P694" s="264"/>
      <c r="Q694" s="265"/>
    </row>
    <row r="695" spans="1:17" ht="15.75" customHeight="1" x14ac:dyDescent="0.25">
      <c r="A695" s="249"/>
      <c r="B695" s="250" t="str">
        <f>IF(Table_1[[#This Row],[SISÄLLÖN NIMI]]="","",1)</f>
        <v/>
      </c>
      <c r="C695" s="251"/>
      <c r="D695" s="252" t="s">
        <v>18</v>
      </c>
      <c r="E695" s="253" t="s">
        <v>18</v>
      </c>
      <c r="F695" s="254" t="s">
        <v>18</v>
      </c>
      <c r="G695" s="253" t="s">
        <v>18</v>
      </c>
      <c r="H695" s="255"/>
      <c r="I695" s="256" t="str">
        <f>IF(Table_1[[#This Row],[SISÄLLÖN NIMI]]="","",1)</f>
        <v/>
      </c>
      <c r="J695" s="257"/>
      <c r="K695" s="250"/>
      <c r="L695" s="239">
        <f>Table_1[[#This Row],[Kävijämäärä a) lapset]]+Table_1[[#This Row],[Kävijämäärä b) aikuiset]]</f>
        <v>0</v>
      </c>
      <c r="M695" s="239">
        <f>IF(Table_1[[#This Row],[Kokonaiskävijämäärä]]&lt;1,0,SUM(Table_1[[#This Row],[Kävijämäärä a) lapset]]*Table_1[[#This Row],[Tapaamis-kerrat /osallistuja]]))</f>
        <v>0</v>
      </c>
      <c r="N695" s="239">
        <f>IF(Table_1[[#This Row],[Kokonaiskävijämäärä]]&lt;1,0,SUM(Table_1[[#This Row],[Kävijämäärä b) aikuiset]]*Table_1[[#This Row],[Tapaamis-kerrat /osallistuja]]))</f>
        <v>0</v>
      </c>
      <c r="O695" s="239">
        <f>IF(Table_1[[#This Row],[Kokonaiskävijämäärä]]&lt;1,0,Table_1[[#This Row],[Kokonaiskävijämäärä]]*Table_1[[#This Row],[Tapaamis-kerrat /osallistuja]])</f>
        <v>0</v>
      </c>
      <c r="P695" s="264"/>
      <c r="Q695" s="265"/>
    </row>
    <row r="696" spans="1:17" ht="15.75" customHeight="1" x14ac:dyDescent="0.25">
      <c r="A696" s="249"/>
      <c r="B696" s="250" t="str">
        <f>IF(Table_1[[#This Row],[SISÄLLÖN NIMI]]="","",1)</f>
        <v/>
      </c>
      <c r="C696" s="251"/>
      <c r="D696" s="252" t="s">
        <v>18</v>
      </c>
      <c r="E696" s="253" t="s">
        <v>18</v>
      </c>
      <c r="F696" s="254" t="s">
        <v>18</v>
      </c>
      <c r="G696" s="253" t="s">
        <v>18</v>
      </c>
      <c r="H696" s="255"/>
      <c r="I696" s="256" t="str">
        <f>IF(Table_1[[#This Row],[SISÄLLÖN NIMI]]="","",1)</f>
        <v/>
      </c>
      <c r="J696" s="257"/>
      <c r="K696" s="250"/>
      <c r="L696" s="239">
        <f>Table_1[[#This Row],[Kävijämäärä a) lapset]]+Table_1[[#This Row],[Kävijämäärä b) aikuiset]]</f>
        <v>0</v>
      </c>
      <c r="M696" s="239">
        <f>IF(Table_1[[#This Row],[Kokonaiskävijämäärä]]&lt;1,0,SUM(Table_1[[#This Row],[Kävijämäärä a) lapset]]*Table_1[[#This Row],[Tapaamis-kerrat /osallistuja]]))</f>
        <v>0</v>
      </c>
      <c r="N696" s="239">
        <f>IF(Table_1[[#This Row],[Kokonaiskävijämäärä]]&lt;1,0,SUM(Table_1[[#This Row],[Kävijämäärä b) aikuiset]]*Table_1[[#This Row],[Tapaamis-kerrat /osallistuja]]))</f>
        <v>0</v>
      </c>
      <c r="O696" s="239">
        <f>IF(Table_1[[#This Row],[Kokonaiskävijämäärä]]&lt;1,0,Table_1[[#This Row],[Kokonaiskävijämäärä]]*Table_1[[#This Row],[Tapaamis-kerrat /osallistuja]])</f>
        <v>0</v>
      </c>
      <c r="P696" s="264"/>
      <c r="Q696" s="265"/>
    </row>
    <row r="697" spans="1:17" ht="15.75" customHeight="1" x14ac:dyDescent="0.25">
      <c r="A697" s="249"/>
      <c r="B697" s="250" t="str">
        <f>IF(Table_1[[#This Row],[SISÄLLÖN NIMI]]="","",1)</f>
        <v/>
      </c>
      <c r="C697" s="251"/>
      <c r="D697" s="252" t="s">
        <v>18</v>
      </c>
      <c r="E697" s="253" t="s">
        <v>18</v>
      </c>
      <c r="F697" s="254" t="s">
        <v>18</v>
      </c>
      <c r="G697" s="253" t="s">
        <v>18</v>
      </c>
      <c r="H697" s="255"/>
      <c r="I697" s="256" t="str">
        <f>IF(Table_1[[#This Row],[SISÄLLÖN NIMI]]="","",1)</f>
        <v/>
      </c>
      <c r="J697" s="257"/>
      <c r="K697" s="250"/>
      <c r="L697" s="239">
        <f>Table_1[[#This Row],[Kävijämäärä a) lapset]]+Table_1[[#This Row],[Kävijämäärä b) aikuiset]]</f>
        <v>0</v>
      </c>
      <c r="M697" s="239">
        <f>IF(Table_1[[#This Row],[Kokonaiskävijämäärä]]&lt;1,0,SUM(Table_1[[#This Row],[Kävijämäärä a) lapset]]*Table_1[[#This Row],[Tapaamis-kerrat /osallistuja]]))</f>
        <v>0</v>
      </c>
      <c r="N697" s="239">
        <f>IF(Table_1[[#This Row],[Kokonaiskävijämäärä]]&lt;1,0,SUM(Table_1[[#This Row],[Kävijämäärä b) aikuiset]]*Table_1[[#This Row],[Tapaamis-kerrat /osallistuja]]))</f>
        <v>0</v>
      </c>
      <c r="O697" s="239">
        <f>IF(Table_1[[#This Row],[Kokonaiskävijämäärä]]&lt;1,0,Table_1[[#This Row],[Kokonaiskävijämäärä]]*Table_1[[#This Row],[Tapaamis-kerrat /osallistuja]])</f>
        <v>0</v>
      </c>
      <c r="P697" s="264"/>
      <c r="Q697" s="265"/>
    </row>
    <row r="698" spans="1:17" ht="15.75" customHeight="1" x14ac:dyDescent="0.25">
      <c r="A698" s="249"/>
      <c r="B698" s="250" t="str">
        <f>IF(Table_1[[#This Row],[SISÄLLÖN NIMI]]="","",1)</f>
        <v/>
      </c>
      <c r="C698" s="251"/>
      <c r="D698" s="252" t="s">
        <v>18</v>
      </c>
      <c r="E698" s="253" t="s">
        <v>18</v>
      </c>
      <c r="F698" s="254" t="s">
        <v>18</v>
      </c>
      <c r="G698" s="253" t="s">
        <v>18</v>
      </c>
      <c r="H698" s="255"/>
      <c r="I698" s="256" t="str">
        <f>IF(Table_1[[#This Row],[SISÄLLÖN NIMI]]="","",1)</f>
        <v/>
      </c>
      <c r="J698" s="257"/>
      <c r="K698" s="250"/>
      <c r="L698" s="239">
        <f>Table_1[[#This Row],[Kävijämäärä a) lapset]]+Table_1[[#This Row],[Kävijämäärä b) aikuiset]]</f>
        <v>0</v>
      </c>
      <c r="M698" s="239">
        <f>IF(Table_1[[#This Row],[Kokonaiskävijämäärä]]&lt;1,0,SUM(Table_1[[#This Row],[Kävijämäärä a) lapset]]*Table_1[[#This Row],[Tapaamis-kerrat /osallistuja]]))</f>
        <v>0</v>
      </c>
      <c r="N698" s="239">
        <f>IF(Table_1[[#This Row],[Kokonaiskävijämäärä]]&lt;1,0,SUM(Table_1[[#This Row],[Kävijämäärä b) aikuiset]]*Table_1[[#This Row],[Tapaamis-kerrat /osallistuja]]))</f>
        <v>0</v>
      </c>
      <c r="O698" s="239">
        <f>IF(Table_1[[#This Row],[Kokonaiskävijämäärä]]&lt;1,0,Table_1[[#This Row],[Kokonaiskävijämäärä]]*Table_1[[#This Row],[Tapaamis-kerrat /osallistuja]])</f>
        <v>0</v>
      </c>
      <c r="P698" s="264"/>
      <c r="Q698" s="265"/>
    </row>
    <row r="699" spans="1:17" ht="15.75" customHeight="1" x14ac:dyDescent="0.25">
      <c r="A699" s="249"/>
      <c r="B699" s="250" t="str">
        <f>IF(Table_1[[#This Row],[SISÄLLÖN NIMI]]="","",1)</f>
        <v/>
      </c>
      <c r="C699" s="251"/>
      <c r="D699" s="252" t="s">
        <v>18</v>
      </c>
      <c r="E699" s="253" t="s">
        <v>18</v>
      </c>
      <c r="F699" s="254" t="s">
        <v>18</v>
      </c>
      <c r="G699" s="253" t="s">
        <v>18</v>
      </c>
      <c r="H699" s="255"/>
      <c r="I699" s="256" t="str">
        <f>IF(Table_1[[#This Row],[SISÄLLÖN NIMI]]="","",1)</f>
        <v/>
      </c>
      <c r="J699" s="257"/>
      <c r="K699" s="250"/>
      <c r="L699" s="239">
        <f>Table_1[[#This Row],[Kävijämäärä a) lapset]]+Table_1[[#This Row],[Kävijämäärä b) aikuiset]]</f>
        <v>0</v>
      </c>
      <c r="M699" s="239">
        <f>IF(Table_1[[#This Row],[Kokonaiskävijämäärä]]&lt;1,0,SUM(Table_1[[#This Row],[Kävijämäärä a) lapset]]*Table_1[[#This Row],[Tapaamis-kerrat /osallistuja]]))</f>
        <v>0</v>
      </c>
      <c r="N699" s="239">
        <f>IF(Table_1[[#This Row],[Kokonaiskävijämäärä]]&lt;1,0,SUM(Table_1[[#This Row],[Kävijämäärä b) aikuiset]]*Table_1[[#This Row],[Tapaamis-kerrat /osallistuja]]))</f>
        <v>0</v>
      </c>
      <c r="O699" s="239">
        <f>IF(Table_1[[#This Row],[Kokonaiskävijämäärä]]&lt;1,0,Table_1[[#This Row],[Kokonaiskävijämäärä]]*Table_1[[#This Row],[Tapaamis-kerrat /osallistuja]])</f>
        <v>0</v>
      </c>
      <c r="P699" s="264"/>
      <c r="Q699" s="265"/>
    </row>
    <row r="700" spans="1:17" ht="15.75" customHeight="1" x14ac:dyDescent="0.25">
      <c r="A700" s="249"/>
      <c r="B700" s="250" t="str">
        <f>IF(Table_1[[#This Row],[SISÄLLÖN NIMI]]="","",1)</f>
        <v/>
      </c>
      <c r="C700" s="251"/>
      <c r="D700" s="252" t="s">
        <v>18</v>
      </c>
      <c r="E700" s="253" t="s">
        <v>18</v>
      </c>
      <c r="F700" s="254" t="s">
        <v>18</v>
      </c>
      <c r="G700" s="253" t="s">
        <v>18</v>
      </c>
      <c r="H700" s="255"/>
      <c r="I700" s="256" t="str">
        <f>IF(Table_1[[#This Row],[SISÄLLÖN NIMI]]="","",1)</f>
        <v/>
      </c>
      <c r="J700" s="257"/>
      <c r="K700" s="250"/>
      <c r="L700" s="239">
        <f>Table_1[[#This Row],[Kävijämäärä a) lapset]]+Table_1[[#This Row],[Kävijämäärä b) aikuiset]]</f>
        <v>0</v>
      </c>
      <c r="M700" s="239">
        <f>IF(Table_1[[#This Row],[Kokonaiskävijämäärä]]&lt;1,0,SUM(Table_1[[#This Row],[Kävijämäärä a) lapset]]*Table_1[[#This Row],[Tapaamis-kerrat /osallistuja]]))</f>
        <v>0</v>
      </c>
      <c r="N700" s="239">
        <f>IF(Table_1[[#This Row],[Kokonaiskävijämäärä]]&lt;1,0,SUM(Table_1[[#This Row],[Kävijämäärä b) aikuiset]]*Table_1[[#This Row],[Tapaamis-kerrat /osallistuja]]))</f>
        <v>0</v>
      </c>
      <c r="O700" s="239">
        <f>IF(Table_1[[#This Row],[Kokonaiskävijämäärä]]&lt;1,0,Table_1[[#This Row],[Kokonaiskävijämäärä]]*Table_1[[#This Row],[Tapaamis-kerrat /osallistuja]])</f>
        <v>0</v>
      </c>
      <c r="P700" s="264"/>
      <c r="Q700" s="265"/>
    </row>
    <row r="701" spans="1:17" ht="15.75" customHeight="1" x14ac:dyDescent="0.25">
      <c r="A701" s="249"/>
      <c r="B701" s="250" t="str">
        <f>IF(Table_1[[#This Row],[SISÄLLÖN NIMI]]="","",1)</f>
        <v/>
      </c>
      <c r="C701" s="251"/>
      <c r="D701" s="252" t="s">
        <v>18</v>
      </c>
      <c r="E701" s="253" t="s">
        <v>18</v>
      </c>
      <c r="F701" s="254" t="s">
        <v>18</v>
      </c>
      <c r="G701" s="253" t="s">
        <v>18</v>
      </c>
      <c r="H701" s="255"/>
      <c r="I701" s="256" t="str">
        <f>IF(Table_1[[#This Row],[SISÄLLÖN NIMI]]="","",1)</f>
        <v/>
      </c>
      <c r="J701" s="257"/>
      <c r="K701" s="250"/>
      <c r="L701" s="239">
        <f>Table_1[[#This Row],[Kävijämäärä a) lapset]]+Table_1[[#This Row],[Kävijämäärä b) aikuiset]]</f>
        <v>0</v>
      </c>
      <c r="M701" s="239">
        <f>IF(Table_1[[#This Row],[Kokonaiskävijämäärä]]&lt;1,0,SUM(Table_1[[#This Row],[Kävijämäärä a) lapset]]*Table_1[[#This Row],[Tapaamis-kerrat /osallistuja]]))</f>
        <v>0</v>
      </c>
      <c r="N701" s="239">
        <f>IF(Table_1[[#This Row],[Kokonaiskävijämäärä]]&lt;1,0,SUM(Table_1[[#This Row],[Kävijämäärä b) aikuiset]]*Table_1[[#This Row],[Tapaamis-kerrat /osallistuja]]))</f>
        <v>0</v>
      </c>
      <c r="O701" s="239">
        <f>IF(Table_1[[#This Row],[Kokonaiskävijämäärä]]&lt;1,0,Table_1[[#This Row],[Kokonaiskävijämäärä]]*Table_1[[#This Row],[Tapaamis-kerrat /osallistuja]])</f>
        <v>0</v>
      </c>
      <c r="P701" s="264"/>
      <c r="Q701" s="265"/>
    </row>
    <row r="702" spans="1:17" ht="15.75" customHeight="1" x14ac:dyDescent="0.25">
      <c r="A702" s="249"/>
      <c r="B702" s="250" t="str">
        <f>IF(Table_1[[#This Row],[SISÄLLÖN NIMI]]="","",1)</f>
        <v/>
      </c>
      <c r="C702" s="251"/>
      <c r="D702" s="252" t="s">
        <v>18</v>
      </c>
      <c r="E702" s="253" t="s">
        <v>18</v>
      </c>
      <c r="F702" s="254" t="s">
        <v>18</v>
      </c>
      <c r="G702" s="253" t="s">
        <v>18</v>
      </c>
      <c r="H702" s="255"/>
      <c r="I702" s="256" t="str">
        <f>IF(Table_1[[#This Row],[SISÄLLÖN NIMI]]="","",1)</f>
        <v/>
      </c>
      <c r="J702" s="257"/>
      <c r="K702" s="250"/>
      <c r="L702" s="239">
        <f>Table_1[[#This Row],[Kävijämäärä a) lapset]]+Table_1[[#This Row],[Kävijämäärä b) aikuiset]]</f>
        <v>0</v>
      </c>
      <c r="M702" s="239">
        <f>IF(Table_1[[#This Row],[Kokonaiskävijämäärä]]&lt;1,0,SUM(Table_1[[#This Row],[Kävijämäärä a) lapset]]*Table_1[[#This Row],[Tapaamis-kerrat /osallistuja]]))</f>
        <v>0</v>
      </c>
      <c r="N702" s="239">
        <f>IF(Table_1[[#This Row],[Kokonaiskävijämäärä]]&lt;1,0,SUM(Table_1[[#This Row],[Kävijämäärä b) aikuiset]]*Table_1[[#This Row],[Tapaamis-kerrat /osallistuja]]))</f>
        <v>0</v>
      </c>
      <c r="O702" s="239">
        <f>IF(Table_1[[#This Row],[Kokonaiskävijämäärä]]&lt;1,0,Table_1[[#This Row],[Kokonaiskävijämäärä]]*Table_1[[#This Row],[Tapaamis-kerrat /osallistuja]])</f>
        <v>0</v>
      </c>
      <c r="P702" s="264"/>
      <c r="Q702" s="265"/>
    </row>
    <row r="703" spans="1:17" ht="15.75" customHeight="1" x14ac:dyDescent="0.25">
      <c r="A703" s="249"/>
      <c r="B703" s="250" t="str">
        <f>IF(Table_1[[#This Row],[SISÄLLÖN NIMI]]="","",1)</f>
        <v/>
      </c>
      <c r="C703" s="251"/>
      <c r="D703" s="252" t="s">
        <v>18</v>
      </c>
      <c r="E703" s="253" t="s">
        <v>18</v>
      </c>
      <c r="F703" s="254" t="s">
        <v>18</v>
      </c>
      <c r="G703" s="253" t="s">
        <v>18</v>
      </c>
      <c r="H703" s="255"/>
      <c r="I703" s="256" t="str">
        <f>IF(Table_1[[#This Row],[SISÄLLÖN NIMI]]="","",1)</f>
        <v/>
      </c>
      <c r="J703" s="257"/>
      <c r="K703" s="250"/>
      <c r="L703" s="239">
        <f>Table_1[[#This Row],[Kävijämäärä a) lapset]]+Table_1[[#This Row],[Kävijämäärä b) aikuiset]]</f>
        <v>0</v>
      </c>
      <c r="M703" s="239">
        <f>IF(Table_1[[#This Row],[Kokonaiskävijämäärä]]&lt;1,0,SUM(Table_1[[#This Row],[Kävijämäärä a) lapset]]*Table_1[[#This Row],[Tapaamis-kerrat /osallistuja]]))</f>
        <v>0</v>
      </c>
      <c r="N703" s="239">
        <f>IF(Table_1[[#This Row],[Kokonaiskävijämäärä]]&lt;1,0,SUM(Table_1[[#This Row],[Kävijämäärä b) aikuiset]]*Table_1[[#This Row],[Tapaamis-kerrat /osallistuja]]))</f>
        <v>0</v>
      </c>
      <c r="O703" s="239">
        <f>IF(Table_1[[#This Row],[Kokonaiskävijämäärä]]&lt;1,0,Table_1[[#This Row],[Kokonaiskävijämäärä]]*Table_1[[#This Row],[Tapaamis-kerrat /osallistuja]])</f>
        <v>0</v>
      </c>
      <c r="P703" s="264"/>
      <c r="Q703" s="265"/>
    </row>
    <row r="704" spans="1:17" ht="15.75" customHeight="1" x14ac:dyDescent="0.25">
      <c r="A704" s="249"/>
      <c r="B704" s="250" t="str">
        <f>IF(Table_1[[#This Row],[SISÄLLÖN NIMI]]="","",1)</f>
        <v/>
      </c>
      <c r="C704" s="251"/>
      <c r="D704" s="252" t="s">
        <v>18</v>
      </c>
      <c r="E704" s="253" t="s">
        <v>18</v>
      </c>
      <c r="F704" s="254" t="s">
        <v>18</v>
      </c>
      <c r="G704" s="253" t="s">
        <v>18</v>
      </c>
      <c r="H704" s="255"/>
      <c r="I704" s="256" t="str">
        <f>IF(Table_1[[#This Row],[SISÄLLÖN NIMI]]="","",1)</f>
        <v/>
      </c>
      <c r="J704" s="257"/>
      <c r="K704" s="250"/>
      <c r="L704" s="239">
        <f>Table_1[[#This Row],[Kävijämäärä a) lapset]]+Table_1[[#This Row],[Kävijämäärä b) aikuiset]]</f>
        <v>0</v>
      </c>
      <c r="M704" s="239">
        <f>IF(Table_1[[#This Row],[Kokonaiskävijämäärä]]&lt;1,0,SUM(Table_1[[#This Row],[Kävijämäärä a) lapset]]*Table_1[[#This Row],[Tapaamis-kerrat /osallistuja]]))</f>
        <v>0</v>
      </c>
      <c r="N704" s="239">
        <f>IF(Table_1[[#This Row],[Kokonaiskävijämäärä]]&lt;1,0,SUM(Table_1[[#This Row],[Kävijämäärä b) aikuiset]]*Table_1[[#This Row],[Tapaamis-kerrat /osallistuja]]))</f>
        <v>0</v>
      </c>
      <c r="O704" s="239">
        <f>IF(Table_1[[#This Row],[Kokonaiskävijämäärä]]&lt;1,0,Table_1[[#This Row],[Kokonaiskävijämäärä]]*Table_1[[#This Row],[Tapaamis-kerrat /osallistuja]])</f>
        <v>0</v>
      </c>
      <c r="P704" s="264"/>
      <c r="Q704" s="265"/>
    </row>
    <row r="705" spans="1:17" ht="15.75" customHeight="1" x14ac:dyDescent="0.25">
      <c r="A705" s="249"/>
      <c r="B705" s="250" t="str">
        <f>IF(Table_1[[#This Row],[SISÄLLÖN NIMI]]="","",1)</f>
        <v/>
      </c>
      <c r="C705" s="251"/>
      <c r="D705" s="252" t="s">
        <v>18</v>
      </c>
      <c r="E705" s="253" t="s">
        <v>18</v>
      </c>
      <c r="F705" s="254" t="s">
        <v>18</v>
      </c>
      <c r="G705" s="253" t="s">
        <v>18</v>
      </c>
      <c r="H705" s="255"/>
      <c r="I705" s="256" t="str">
        <f>IF(Table_1[[#This Row],[SISÄLLÖN NIMI]]="","",1)</f>
        <v/>
      </c>
      <c r="J705" s="257"/>
      <c r="K705" s="250"/>
      <c r="L705" s="239">
        <f>Table_1[[#This Row],[Kävijämäärä a) lapset]]+Table_1[[#This Row],[Kävijämäärä b) aikuiset]]</f>
        <v>0</v>
      </c>
      <c r="M705" s="239">
        <f>IF(Table_1[[#This Row],[Kokonaiskävijämäärä]]&lt;1,0,SUM(Table_1[[#This Row],[Kävijämäärä a) lapset]]*Table_1[[#This Row],[Tapaamis-kerrat /osallistuja]]))</f>
        <v>0</v>
      </c>
      <c r="N705" s="239">
        <f>IF(Table_1[[#This Row],[Kokonaiskävijämäärä]]&lt;1,0,SUM(Table_1[[#This Row],[Kävijämäärä b) aikuiset]]*Table_1[[#This Row],[Tapaamis-kerrat /osallistuja]]))</f>
        <v>0</v>
      </c>
      <c r="O705" s="239">
        <f>IF(Table_1[[#This Row],[Kokonaiskävijämäärä]]&lt;1,0,Table_1[[#This Row],[Kokonaiskävijämäärä]]*Table_1[[#This Row],[Tapaamis-kerrat /osallistuja]])</f>
        <v>0</v>
      </c>
      <c r="P705" s="264"/>
      <c r="Q705" s="265"/>
    </row>
    <row r="706" spans="1:17" ht="15.75" customHeight="1" x14ac:dyDescent="0.25">
      <c r="A706" s="249"/>
      <c r="B706" s="250" t="str">
        <f>IF(Table_1[[#This Row],[SISÄLLÖN NIMI]]="","",1)</f>
        <v/>
      </c>
      <c r="C706" s="251"/>
      <c r="D706" s="252" t="s">
        <v>18</v>
      </c>
      <c r="E706" s="253" t="s">
        <v>18</v>
      </c>
      <c r="F706" s="254" t="s">
        <v>18</v>
      </c>
      <c r="G706" s="253" t="s">
        <v>18</v>
      </c>
      <c r="H706" s="255"/>
      <c r="I706" s="256" t="str">
        <f>IF(Table_1[[#This Row],[SISÄLLÖN NIMI]]="","",1)</f>
        <v/>
      </c>
      <c r="J706" s="257"/>
      <c r="K706" s="250"/>
      <c r="L706" s="239">
        <f>Table_1[[#This Row],[Kävijämäärä a) lapset]]+Table_1[[#This Row],[Kävijämäärä b) aikuiset]]</f>
        <v>0</v>
      </c>
      <c r="M706" s="239">
        <f>IF(Table_1[[#This Row],[Kokonaiskävijämäärä]]&lt;1,0,SUM(Table_1[[#This Row],[Kävijämäärä a) lapset]]*Table_1[[#This Row],[Tapaamis-kerrat /osallistuja]]))</f>
        <v>0</v>
      </c>
      <c r="N706" s="239">
        <f>IF(Table_1[[#This Row],[Kokonaiskävijämäärä]]&lt;1,0,SUM(Table_1[[#This Row],[Kävijämäärä b) aikuiset]]*Table_1[[#This Row],[Tapaamis-kerrat /osallistuja]]))</f>
        <v>0</v>
      </c>
      <c r="O706" s="239">
        <f>IF(Table_1[[#This Row],[Kokonaiskävijämäärä]]&lt;1,0,Table_1[[#This Row],[Kokonaiskävijämäärä]]*Table_1[[#This Row],[Tapaamis-kerrat /osallistuja]])</f>
        <v>0</v>
      </c>
      <c r="P706" s="264"/>
      <c r="Q706" s="265"/>
    </row>
    <row r="707" spans="1:17" ht="15.75" customHeight="1" x14ac:dyDescent="0.25">
      <c r="A707" s="249"/>
      <c r="B707" s="250" t="str">
        <f>IF(Table_1[[#This Row],[SISÄLLÖN NIMI]]="","",1)</f>
        <v/>
      </c>
      <c r="C707" s="251"/>
      <c r="D707" s="252" t="s">
        <v>18</v>
      </c>
      <c r="E707" s="253" t="s">
        <v>18</v>
      </c>
      <c r="F707" s="254" t="s">
        <v>18</v>
      </c>
      <c r="G707" s="253" t="s">
        <v>18</v>
      </c>
      <c r="H707" s="255"/>
      <c r="I707" s="256" t="str">
        <f>IF(Table_1[[#This Row],[SISÄLLÖN NIMI]]="","",1)</f>
        <v/>
      </c>
      <c r="J707" s="257"/>
      <c r="K707" s="250"/>
      <c r="L707" s="239">
        <f>Table_1[[#This Row],[Kävijämäärä a) lapset]]+Table_1[[#This Row],[Kävijämäärä b) aikuiset]]</f>
        <v>0</v>
      </c>
      <c r="M707" s="239">
        <f>IF(Table_1[[#This Row],[Kokonaiskävijämäärä]]&lt;1,0,SUM(Table_1[[#This Row],[Kävijämäärä a) lapset]]*Table_1[[#This Row],[Tapaamis-kerrat /osallistuja]]))</f>
        <v>0</v>
      </c>
      <c r="N707" s="239">
        <f>IF(Table_1[[#This Row],[Kokonaiskävijämäärä]]&lt;1,0,SUM(Table_1[[#This Row],[Kävijämäärä b) aikuiset]]*Table_1[[#This Row],[Tapaamis-kerrat /osallistuja]]))</f>
        <v>0</v>
      </c>
      <c r="O707" s="239">
        <f>IF(Table_1[[#This Row],[Kokonaiskävijämäärä]]&lt;1,0,Table_1[[#This Row],[Kokonaiskävijämäärä]]*Table_1[[#This Row],[Tapaamis-kerrat /osallistuja]])</f>
        <v>0</v>
      </c>
      <c r="P707" s="264"/>
      <c r="Q707" s="265"/>
    </row>
    <row r="708" spans="1:17" ht="15.75" customHeight="1" x14ac:dyDescent="0.25">
      <c r="A708" s="249"/>
      <c r="B708" s="250" t="str">
        <f>IF(Table_1[[#This Row],[SISÄLLÖN NIMI]]="","",1)</f>
        <v/>
      </c>
      <c r="C708" s="251"/>
      <c r="D708" s="252" t="s">
        <v>18</v>
      </c>
      <c r="E708" s="253" t="s">
        <v>18</v>
      </c>
      <c r="F708" s="254" t="s">
        <v>18</v>
      </c>
      <c r="G708" s="253" t="s">
        <v>18</v>
      </c>
      <c r="H708" s="255"/>
      <c r="I708" s="256" t="str">
        <f>IF(Table_1[[#This Row],[SISÄLLÖN NIMI]]="","",1)</f>
        <v/>
      </c>
      <c r="J708" s="257"/>
      <c r="K708" s="250"/>
      <c r="L708" s="239">
        <f>Table_1[[#This Row],[Kävijämäärä a) lapset]]+Table_1[[#This Row],[Kävijämäärä b) aikuiset]]</f>
        <v>0</v>
      </c>
      <c r="M708" s="239">
        <f>IF(Table_1[[#This Row],[Kokonaiskävijämäärä]]&lt;1,0,SUM(Table_1[[#This Row],[Kävijämäärä a) lapset]]*Table_1[[#This Row],[Tapaamis-kerrat /osallistuja]]))</f>
        <v>0</v>
      </c>
      <c r="N708" s="239">
        <f>IF(Table_1[[#This Row],[Kokonaiskävijämäärä]]&lt;1,0,SUM(Table_1[[#This Row],[Kävijämäärä b) aikuiset]]*Table_1[[#This Row],[Tapaamis-kerrat /osallistuja]]))</f>
        <v>0</v>
      </c>
      <c r="O708" s="239">
        <f>IF(Table_1[[#This Row],[Kokonaiskävijämäärä]]&lt;1,0,Table_1[[#This Row],[Kokonaiskävijämäärä]]*Table_1[[#This Row],[Tapaamis-kerrat /osallistuja]])</f>
        <v>0</v>
      </c>
      <c r="P708" s="264"/>
      <c r="Q708" s="265"/>
    </row>
    <row r="709" spans="1:17" ht="15.75" customHeight="1" x14ac:dyDescent="0.25">
      <c r="A709" s="249"/>
      <c r="B709" s="250" t="str">
        <f>IF(Table_1[[#This Row],[SISÄLLÖN NIMI]]="","",1)</f>
        <v/>
      </c>
      <c r="C709" s="251"/>
      <c r="D709" s="252" t="s">
        <v>18</v>
      </c>
      <c r="E709" s="253" t="s">
        <v>18</v>
      </c>
      <c r="F709" s="254" t="s">
        <v>18</v>
      </c>
      <c r="G709" s="253" t="s">
        <v>18</v>
      </c>
      <c r="H709" s="255"/>
      <c r="I709" s="256" t="str">
        <f>IF(Table_1[[#This Row],[SISÄLLÖN NIMI]]="","",1)</f>
        <v/>
      </c>
      <c r="J709" s="257"/>
      <c r="K709" s="250"/>
      <c r="L709" s="239">
        <f>Table_1[[#This Row],[Kävijämäärä a) lapset]]+Table_1[[#This Row],[Kävijämäärä b) aikuiset]]</f>
        <v>0</v>
      </c>
      <c r="M709" s="239">
        <f>IF(Table_1[[#This Row],[Kokonaiskävijämäärä]]&lt;1,0,SUM(Table_1[[#This Row],[Kävijämäärä a) lapset]]*Table_1[[#This Row],[Tapaamis-kerrat /osallistuja]]))</f>
        <v>0</v>
      </c>
      <c r="N709" s="239">
        <f>IF(Table_1[[#This Row],[Kokonaiskävijämäärä]]&lt;1,0,SUM(Table_1[[#This Row],[Kävijämäärä b) aikuiset]]*Table_1[[#This Row],[Tapaamis-kerrat /osallistuja]]))</f>
        <v>0</v>
      </c>
      <c r="O709" s="239">
        <f>IF(Table_1[[#This Row],[Kokonaiskävijämäärä]]&lt;1,0,Table_1[[#This Row],[Kokonaiskävijämäärä]]*Table_1[[#This Row],[Tapaamis-kerrat /osallistuja]])</f>
        <v>0</v>
      </c>
      <c r="P709" s="264"/>
      <c r="Q709" s="265"/>
    </row>
    <row r="710" spans="1:17" ht="15.75" customHeight="1" x14ac:dyDescent="0.25">
      <c r="A710" s="249"/>
      <c r="B710" s="250" t="str">
        <f>IF(Table_1[[#This Row],[SISÄLLÖN NIMI]]="","",1)</f>
        <v/>
      </c>
      <c r="C710" s="251"/>
      <c r="D710" s="252" t="s">
        <v>18</v>
      </c>
      <c r="E710" s="253" t="s">
        <v>18</v>
      </c>
      <c r="F710" s="254" t="s">
        <v>18</v>
      </c>
      <c r="G710" s="253" t="s">
        <v>18</v>
      </c>
      <c r="H710" s="255"/>
      <c r="I710" s="256" t="str">
        <f>IF(Table_1[[#This Row],[SISÄLLÖN NIMI]]="","",1)</f>
        <v/>
      </c>
      <c r="J710" s="257"/>
      <c r="K710" s="250"/>
      <c r="L710" s="239">
        <f>Table_1[[#This Row],[Kävijämäärä a) lapset]]+Table_1[[#This Row],[Kävijämäärä b) aikuiset]]</f>
        <v>0</v>
      </c>
      <c r="M710" s="239">
        <f>IF(Table_1[[#This Row],[Kokonaiskävijämäärä]]&lt;1,0,SUM(Table_1[[#This Row],[Kävijämäärä a) lapset]]*Table_1[[#This Row],[Tapaamis-kerrat /osallistuja]]))</f>
        <v>0</v>
      </c>
      <c r="N710" s="239">
        <f>IF(Table_1[[#This Row],[Kokonaiskävijämäärä]]&lt;1,0,SUM(Table_1[[#This Row],[Kävijämäärä b) aikuiset]]*Table_1[[#This Row],[Tapaamis-kerrat /osallistuja]]))</f>
        <v>0</v>
      </c>
      <c r="O710" s="239">
        <f>IF(Table_1[[#This Row],[Kokonaiskävijämäärä]]&lt;1,0,Table_1[[#This Row],[Kokonaiskävijämäärä]]*Table_1[[#This Row],[Tapaamis-kerrat /osallistuja]])</f>
        <v>0</v>
      </c>
      <c r="P710" s="264"/>
      <c r="Q710" s="265"/>
    </row>
    <row r="711" spans="1:17" ht="15.75" customHeight="1" x14ac:dyDescent="0.25">
      <c r="A711" s="249"/>
      <c r="B711" s="250" t="str">
        <f>IF(Table_1[[#This Row],[SISÄLLÖN NIMI]]="","",1)</f>
        <v/>
      </c>
      <c r="C711" s="251"/>
      <c r="D711" s="252" t="s">
        <v>18</v>
      </c>
      <c r="E711" s="253" t="s">
        <v>18</v>
      </c>
      <c r="F711" s="254" t="s">
        <v>18</v>
      </c>
      <c r="G711" s="253" t="s">
        <v>18</v>
      </c>
      <c r="H711" s="255"/>
      <c r="I711" s="256" t="str">
        <f>IF(Table_1[[#This Row],[SISÄLLÖN NIMI]]="","",1)</f>
        <v/>
      </c>
      <c r="J711" s="257"/>
      <c r="K711" s="250"/>
      <c r="L711" s="239">
        <f>Table_1[[#This Row],[Kävijämäärä a) lapset]]+Table_1[[#This Row],[Kävijämäärä b) aikuiset]]</f>
        <v>0</v>
      </c>
      <c r="M711" s="239">
        <f>IF(Table_1[[#This Row],[Kokonaiskävijämäärä]]&lt;1,0,SUM(Table_1[[#This Row],[Kävijämäärä a) lapset]]*Table_1[[#This Row],[Tapaamis-kerrat /osallistuja]]))</f>
        <v>0</v>
      </c>
      <c r="N711" s="239">
        <f>IF(Table_1[[#This Row],[Kokonaiskävijämäärä]]&lt;1,0,SUM(Table_1[[#This Row],[Kävijämäärä b) aikuiset]]*Table_1[[#This Row],[Tapaamis-kerrat /osallistuja]]))</f>
        <v>0</v>
      </c>
      <c r="O711" s="239">
        <f>IF(Table_1[[#This Row],[Kokonaiskävijämäärä]]&lt;1,0,Table_1[[#This Row],[Kokonaiskävijämäärä]]*Table_1[[#This Row],[Tapaamis-kerrat /osallistuja]])</f>
        <v>0</v>
      </c>
      <c r="P711" s="264"/>
      <c r="Q711" s="265"/>
    </row>
    <row r="712" spans="1:17" ht="15.75" customHeight="1" x14ac:dyDescent="0.25">
      <c r="A712" s="249"/>
      <c r="B712" s="250" t="str">
        <f>IF(Table_1[[#This Row],[SISÄLLÖN NIMI]]="","",1)</f>
        <v/>
      </c>
      <c r="C712" s="251"/>
      <c r="D712" s="252" t="s">
        <v>18</v>
      </c>
      <c r="E712" s="253" t="s">
        <v>18</v>
      </c>
      <c r="F712" s="254" t="s">
        <v>18</v>
      </c>
      <c r="G712" s="253" t="s">
        <v>18</v>
      </c>
      <c r="H712" s="255"/>
      <c r="I712" s="256" t="str">
        <f>IF(Table_1[[#This Row],[SISÄLLÖN NIMI]]="","",1)</f>
        <v/>
      </c>
      <c r="J712" s="257"/>
      <c r="K712" s="250"/>
      <c r="L712" s="239">
        <f>Table_1[[#This Row],[Kävijämäärä a) lapset]]+Table_1[[#This Row],[Kävijämäärä b) aikuiset]]</f>
        <v>0</v>
      </c>
      <c r="M712" s="239">
        <f>IF(Table_1[[#This Row],[Kokonaiskävijämäärä]]&lt;1,0,SUM(Table_1[[#This Row],[Kävijämäärä a) lapset]]*Table_1[[#This Row],[Tapaamis-kerrat /osallistuja]]))</f>
        <v>0</v>
      </c>
      <c r="N712" s="239">
        <f>IF(Table_1[[#This Row],[Kokonaiskävijämäärä]]&lt;1,0,SUM(Table_1[[#This Row],[Kävijämäärä b) aikuiset]]*Table_1[[#This Row],[Tapaamis-kerrat /osallistuja]]))</f>
        <v>0</v>
      </c>
      <c r="O712" s="239">
        <f>IF(Table_1[[#This Row],[Kokonaiskävijämäärä]]&lt;1,0,Table_1[[#This Row],[Kokonaiskävijämäärä]]*Table_1[[#This Row],[Tapaamis-kerrat /osallistuja]])</f>
        <v>0</v>
      </c>
      <c r="P712" s="264"/>
      <c r="Q712" s="265"/>
    </row>
    <row r="713" spans="1:17" ht="15.75" customHeight="1" x14ac:dyDescent="0.25">
      <c r="A713" s="249"/>
      <c r="B713" s="250" t="str">
        <f>IF(Table_1[[#This Row],[SISÄLLÖN NIMI]]="","",1)</f>
        <v/>
      </c>
      <c r="C713" s="251"/>
      <c r="D713" s="252" t="s">
        <v>18</v>
      </c>
      <c r="E713" s="253" t="s">
        <v>18</v>
      </c>
      <c r="F713" s="254" t="s">
        <v>18</v>
      </c>
      <c r="G713" s="253" t="s">
        <v>18</v>
      </c>
      <c r="H713" s="255"/>
      <c r="I713" s="256" t="str">
        <f>IF(Table_1[[#This Row],[SISÄLLÖN NIMI]]="","",1)</f>
        <v/>
      </c>
      <c r="J713" s="257"/>
      <c r="K713" s="250"/>
      <c r="L713" s="239">
        <f>Table_1[[#This Row],[Kävijämäärä a) lapset]]+Table_1[[#This Row],[Kävijämäärä b) aikuiset]]</f>
        <v>0</v>
      </c>
      <c r="M713" s="239">
        <f>IF(Table_1[[#This Row],[Kokonaiskävijämäärä]]&lt;1,0,SUM(Table_1[[#This Row],[Kävijämäärä a) lapset]]*Table_1[[#This Row],[Tapaamis-kerrat /osallistuja]]))</f>
        <v>0</v>
      </c>
      <c r="N713" s="239">
        <f>IF(Table_1[[#This Row],[Kokonaiskävijämäärä]]&lt;1,0,SUM(Table_1[[#This Row],[Kävijämäärä b) aikuiset]]*Table_1[[#This Row],[Tapaamis-kerrat /osallistuja]]))</f>
        <v>0</v>
      </c>
      <c r="O713" s="239">
        <f>IF(Table_1[[#This Row],[Kokonaiskävijämäärä]]&lt;1,0,Table_1[[#This Row],[Kokonaiskävijämäärä]]*Table_1[[#This Row],[Tapaamis-kerrat /osallistuja]])</f>
        <v>0</v>
      </c>
      <c r="P713" s="264"/>
      <c r="Q713" s="265"/>
    </row>
    <row r="714" spans="1:17" ht="15.75" customHeight="1" x14ac:dyDescent="0.25">
      <c r="A714" s="249"/>
      <c r="B714" s="250" t="str">
        <f>IF(Table_1[[#This Row],[SISÄLLÖN NIMI]]="","",1)</f>
        <v/>
      </c>
      <c r="C714" s="251"/>
      <c r="D714" s="252" t="s">
        <v>18</v>
      </c>
      <c r="E714" s="253" t="s">
        <v>18</v>
      </c>
      <c r="F714" s="254" t="s">
        <v>18</v>
      </c>
      <c r="G714" s="253" t="s">
        <v>18</v>
      </c>
      <c r="H714" s="255"/>
      <c r="I714" s="256" t="str">
        <f>IF(Table_1[[#This Row],[SISÄLLÖN NIMI]]="","",1)</f>
        <v/>
      </c>
      <c r="J714" s="257"/>
      <c r="K714" s="250"/>
      <c r="L714" s="239">
        <f>Table_1[[#This Row],[Kävijämäärä a) lapset]]+Table_1[[#This Row],[Kävijämäärä b) aikuiset]]</f>
        <v>0</v>
      </c>
      <c r="M714" s="239">
        <f>IF(Table_1[[#This Row],[Kokonaiskävijämäärä]]&lt;1,0,SUM(Table_1[[#This Row],[Kävijämäärä a) lapset]]*Table_1[[#This Row],[Tapaamis-kerrat /osallistuja]]))</f>
        <v>0</v>
      </c>
      <c r="N714" s="239">
        <f>IF(Table_1[[#This Row],[Kokonaiskävijämäärä]]&lt;1,0,SUM(Table_1[[#This Row],[Kävijämäärä b) aikuiset]]*Table_1[[#This Row],[Tapaamis-kerrat /osallistuja]]))</f>
        <v>0</v>
      </c>
      <c r="O714" s="239">
        <f>IF(Table_1[[#This Row],[Kokonaiskävijämäärä]]&lt;1,0,Table_1[[#This Row],[Kokonaiskävijämäärä]]*Table_1[[#This Row],[Tapaamis-kerrat /osallistuja]])</f>
        <v>0</v>
      </c>
      <c r="P714" s="264"/>
      <c r="Q714" s="265"/>
    </row>
    <row r="715" spans="1:17" ht="15.75" customHeight="1" x14ac:dyDescent="0.25">
      <c r="A715" s="249"/>
      <c r="B715" s="250" t="str">
        <f>IF(Table_1[[#This Row],[SISÄLLÖN NIMI]]="","",1)</f>
        <v/>
      </c>
      <c r="C715" s="251"/>
      <c r="D715" s="252" t="s">
        <v>18</v>
      </c>
      <c r="E715" s="253" t="s">
        <v>18</v>
      </c>
      <c r="F715" s="254" t="s">
        <v>18</v>
      </c>
      <c r="G715" s="253" t="s">
        <v>18</v>
      </c>
      <c r="H715" s="255"/>
      <c r="I715" s="256" t="str">
        <f>IF(Table_1[[#This Row],[SISÄLLÖN NIMI]]="","",1)</f>
        <v/>
      </c>
      <c r="J715" s="257"/>
      <c r="K715" s="250"/>
      <c r="L715" s="239">
        <f>Table_1[[#This Row],[Kävijämäärä a) lapset]]+Table_1[[#This Row],[Kävijämäärä b) aikuiset]]</f>
        <v>0</v>
      </c>
      <c r="M715" s="239">
        <f>IF(Table_1[[#This Row],[Kokonaiskävijämäärä]]&lt;1,0,SUM(Table_1[[#This Row],[Kävijämäärä a) lapset]]*Table_1[[#This Row],[Tapaamis-kerrat /osallistuja]]))</f>
        <v>0</v>
      </c>
      <c r="N715" s="239">
        <f>IF(Table_1[[#This Row],[Kokonaiskävijämäärä]]&lt;1,0,SUM(Table_1[[#This Row],[Kävijämäärä b) aikuiset]]*Table_1[[#This Row],[Tapaamis-kerrat /osallistuja]]))</f>
        <v>0</v>
      </c>
      <c r="O715" s="239">
        <f>IF(Table_1[[#This Row],[Kokonaiskävijämäärä]]&lt;1,0,Table_1[[#This Row],[Kokonaiskävijämäärä]]*Table_1[[#This Row],[Tapaamis-kerrat /osallistuja]])</f>
        <v>0</v>
      </c>
      <c r="P715" s="264"/>
      <c r="Q715" s="265"/>
    </row>
    <row r="716" spans="1:17" ht="15.75" customHeight="1" x14ac:dyDescent="0.25">
      <c r="A716" s="249"/>
      <c r="B716" s="250" t="str">
        <f>IF(Table_1[[#This Row],[SISÄLLÖN NIMI]]="","",1)</f>
        <v/>
      </c>
      <c r="C716" s="251"/>
      <c r="D716" s="252" t="s">
        <v>18</v>
      </c>
      <c r="E716" s="253" t="s">
        <v>18</v>
      </c>
      <c r="F716" s="254" t="s">
        <v>18</v>
      </c>
      <c r="G716" s="253" t="s">
        <v>18</v>
      </c>
      <c r="H716" s="255"/>
      <c r="I716" s="256" t="str">
        <f>IF(Table_1[[#This Row],[SISÄLLÖN NIMI]]="","",1)</f>
        <v/>
      </c>
      <c r="J716" s="257"/>
      <c r="K716" s="250"/>
      <c r="L716" s="239">
        <f>Table_1[[#This Row],[Kävijämäärä a) lapset]]+Table_1[[#This Row],[Kävijämäärä b) aikuiset]]</f>
        <v>0</v>
      </c>
      <c r="M716" s="239">
        <f>IF(Table_1[[#This Row],[Kokonaiskävijämäärä]]&lt;1,0,SUM(Table_1[[#This Row],[Kävijämäärä a) lapset]]*Table_1[[#This Row],[Tapaamis-kerrat /osallistuja]]))</f>
        <v>0</v>
      </c>
      <c r="N716" s="239">
        <f>IF(Table_1[[#This Row],[Kokonaiskävijämäärä]]&lt;1,0,SUM(Table_1[[#This Row],[Kävijämäärä b) aikuiset]]*Table_1[[#This Row],[Tapaamis-kerrat /osallistuja]]))</f>
        <v>0</v>
      </c>
      <c r="O716" s="239">
        <f>IF(Table_1[[#This Row],[Kokonaiskävijämäärä]]&lt;1,0,Table_1[[#This Row],[Kokonaiskävijämäärä]]*Table_1[[#This Row],[Tapaamis-kerrat /osallistuja]])</f>
        <v>0</v>
      </c>
      <c r="P716" s="264"/>
      <c r="Q716" s="265"/>
    </row>
    <row r="717" spans="1:17" ht="15.75" customHeight="1" x14ac:dyDescent="0.25">
      <c r="A717" s="249"/>
      <c r="B717" s="250" t="str">
        <f>IF(Table_1[[#This Row],[SISÄLLÖN NIMI]]="","",1)</f>
        <v/>
      </c>
      <c r="C717" s="251"/>
      <c r="D717" s="252" t="s">
        <v>18</v>
      </c>
      <c r="E717" s="253" t="s">
        <v>18</v>
      </c>
      <c r="F717" s="254" t="s">
        <v>18</v>
      </c>
      <c r="G717" s="253" t="s">
        <v>18</v>
      </c>
      <c r="H717" s="255"/>
      <c r="I717" s="256" t="str">
        <f>IF(Table_1[[#This Row],[SISÄLLÖN NIMI]]="","",1)</f>
        <v/>
      </c>
      <c r="J717" s="257"/>
      <c r="K717" s="250"/>
      <c r="L717" s="239">
        <f>Table_1[[#This Row],[Kävijämäärä a) lapset]]+Table_1[[#This Row],[Kävijämäärä b) aikuiset]]</f>
        <v>0</v>
      </c>
      <c r="M717" s="239">
        <f>IF(Table_1[[#This Row],[Kokonaiskävijämäärä]]&lt;1,0,SUM(Table_1[[#This Row],[Kävijämäärä a) lapset]]*Table_1[[#This Row],[Tapaamis-kerrat /osallistuja]]))</f>
        <v>0</v>
      </c>
      <c r="N717" s="239">
        <f>IF(Table_1[[#This Row],[Kokonaiskävijämäärä]]&lt;1,0,SUM(Table_1[[#This Row],[Kävijämäärä b) aikuiset]]*Table_1[[#This Row],[Tapaamis-kerrat /osallistuja]]))</f>
        <v>0</v>
      </c>
      <c r="O717" s="239">
        <f>IF(Table_1[[#This Row],[Kokonaiskävijämäärä]]&lt;1,0,Table_1[[#This Row],[Kokonaiskävijämäärä]]*Table_1[[#This Row],[Tapaamis-kerrat /osallistuja]])</f>
        <v>0</v>
      </c>
      <c r="P717" s="264"/>
      <c r="Q717" s="265"/>
    </row>
    <row r="718" spans="1:17" ht="15.75" customHeight="1" x14ac:dyDescent="0.25">
      <c r="A718" s="249"/>
      <c r="B718" s="250" t="str">
        <f>IF(Table_1[[#This Row],[SISÄLLÖN NIMI]]="","",1)</f>
        <v/>
      </c>
      <c r="C718" s="251"/>
      <c r="D718" s="252" t="s">
        <v>18</v>
      </c>
      <c r="E718" s="253" t="s">
        <v>18</v>
      </c>
      <c r="F718" s="254" t="s">
        <v>18</v>
      </c>
      <c r="G718" s="253" t="s">
        <v>18</v>
      </c>
      <c r="H718" s="255"/>
      <c r="I718" s="256" t="str">
        <f>IF(Table_1[[#This Row],[SISÄLLÖN NIMI]]="","",1)</f>
        <v/>
      </c>
      <c r="J718" s="257"/>
      <c r="K718" s="250"/>
      <c r="L718" s="239">
        <f>Table_1[[#This Row],[Kävijämäärä a) lapset]]+Table_1[[#This Row],[Kävijämäärä b) aikuiset]]</f>
        <v>0</v>
      </c>
      <c r="M718" s="239">
        <f>IF(Table_1[[#This Row],[Kokonaiskävijämäärä]]&lt;1,0,SUM(Table_1[[#This Row],[Kävijämäärä a) lapset]]*Table_1[[#This Row],[Tapaamis-kerrat /osallistuja]]))</f>
        <v>0</v>
      </c>
      <c r="N718" s="239">
        <f>IF(Table_1[[#This Row],[Kokonaiskävijämäärä]]&lt;1,0,SUM(Table_1[[#This Row],[Kävijämäärä b) aikuiset]]*Table_1[[#This Row],[Tapaamis-kerrat /osallistuja]]))</f>
        <v>0</v>
      </c>
      <c r="O718" s="239">
        <f>IF(Table_1[[#This Row],[Kokonaiskävijämäärä]]&lt;1,0,Table_1[[#This Row],[Kokonaiskävijämäärä]]*Table_1[[#This Row],[Tapaamis-kerrat /osallistuja]])</f>
        <v>0</v>
      </c>
      <c r="P718" s="264"/>
      <c r="Q718" s="265"/>
    </row>
    <row r="719" spans="1:17" ht="15.75" customHeight="1" x14ac:dyDescent="0.25">
      <c r="A719" s="249"/>
      <c r="B719" s="250" t="str">
        <f>IF(Table_1[[#This Row],[SISÄLLÖN NIMI]]="","",1)</f>
        <v/>
      </c>
      <c r="C719" s="251"/>
      <c r="D719" s="252" t="s">
        <v>18</v>
      </c>
      <c r="E719" s="253" t="s">
        <v>18</v>
      </c>
      <c r="F719" s="254" t="s">
        <v>18</v>
      </c>
      <c r="G719" s="253" t="s">
        <v>18</v>
      </c>
      <c r="H719" s="255"/>
      <c r="I719" s="256" t="str">
        <f>IF(Table_1[[#This Row],[SISÄLLÖN NIMI]]="","",1)</f>
        <v/>
      </c>
      <c r="J719" s="257"/>
      <c r="K719" s="250"/>
      <c r="L719" s="239">
        <f>Table_1[[#This Row],[Kävijämäärä a) lapset]]+Table_1[[#This Row],[Kävijämäärä b) aikuiset]]</f>
        <v>0</v>
      </c>
      <c r="M719" s="239">
        <f>IF(Table_1[[#This Row],[Kokonaiskävijämäärä]]&lt;1,0,SUM(Table_1[[#This Row],[Kävijämäärä a) lapset]]*Table_1[[#This Row],[Tapaamis-kerrat /osallistuja]]))</f>
        <v>0</v>
      </c>
      <c r="N719" s="239">
        <f>IF(Table_1[[#This Row],[Kokonaiskävijämäärä]]&lt;1,0,SUM(Table_1[[#This Row],[Kävijämäärä b) aikuiset]]*Table_1[[#This Row],[Tapaamis-kerrat /osallistuja]]))</f>
        <v>0</v>
      </c>
      <c r="O719" s="239">
        <f>IF(Table_1[[#This Row],[Kokonaiskävijämäärä]]&lt;1,0,Table_1[[#This Row],[Kokonaiskävijämäärä]]*Table_1[[#This Row],[Tapaamis-kerrat /osallistuja]])</f>
        <v>0</v>
      </c>
      <c r="P719" s="264"/>
      <c r="Q719" s="265"/>
    </row>
    <row r="720" spans="1:17" ht="15.75" customHeight="1" x14ac:dyDescent="0.25">
      <c r="A720" s="249"/>
      <c r="B720" s="250" t="str">
        <f>IF(Table_1[[#This Row],[SISÄLLÖN NIMI]]="","",1)</f>
        <v/>
      </c>
      <c r="C720" s="251"/>
      <c r="D720" s="252" t="s">
        <v>18</v>
      </c>
      <c r="E720" s="253" t="s">
        <v>18</v>
      </c>
      <c r="F720" s="254" t="s">
        <v>18</v>
      </c>
      <c r="G720" s="253" t="s">
        <v>18</v>
      </c>
      <c r="H720" s="255"/>
      <c r="I720" s="256" t="str">
        <f>IF(Table_1[[#This Row],[SISÄLLÖN NIMI]]="","",1)</f>
        <v/>
      </c>
      <c r="J720" s="257"/>
      <c r="K720" s="250"/>
      <c r="L720" s="239">
        <f>Table_1[[#This Row],[Kävijämäärä a) lapset]]+Table_1[[#This Row],[Kävijämäärä b) aikuiset]]</f>
        <v>0</v>
      </c>
      <c r="M720" s="239">
        <f>IF(Table_1[[#This Row],[Kokonaiskävijämäärä]]&lt;1,0,SUM(Table_1[[#This Row],[Kävijämäärä a) lapset]]*Table_1[[#This Row],[Tapaamis-kerrat /osallistuja]]))</f>
        <v>0</v>
      </c>
      <c r="N720" s="239">
        <f>IF(Table_1[[#This Row],[Kokonaiskävijämäärä]]&lt;1,0,SUM(Table_1[[#This Row],[Kävijämäärä b) aikuiset]]*Table_1[[#This Row],[Tapaamis-kerrat /osallistuja]]))</f>
        <v>0</v>
      </c>
      <c r="O720" s="239">
        <f>IF(Table_1[[#This Row],[Kokonaiskävijämäärä]]&lt;1,0,Table_1[[#This Row],[Kokonaiskävijämäärä]]*Table_1[[#This Row],[Tapaamis-kerrat /osallistuja]])</f>
        <v>0</v>
      </c>
      <c r="P720" s="264"/>
      <c r="Q720" s="265"/>
    </row>
    <row r="721" spans="1:17" ht="15.75" customHeight="1" x14ac:dyDescent="0.25">
      <c r="A721" s="249"/>
      <c r="B721" s="250" t="str">
        <f>IF(Table_1[[#This Row],[SISÄLLÖN NIMI]]="","",1)</f>
        <v/>
      </c>
      <c r="C721" s="251"/>
      <c r="D721" s="252" t="s">
        <v>18</v>
      </c>
      <c r="E721" s="253" t="s">
        <v>18</v>
      </c>
      <c r="F721" s="254" t="s">
        <v>18</v>
      </c>
      <c r="G721" s="253" t="s">
        <v>18</v>
      </c>
      <c r="H721" s="255"/>
      <c r="I721" s="256" t="str">
        <f>IF(Table_1[[#This Row],[SISÄLLÖN NIMI]]="","",1)</f>
        <v/>
      </c>
      <c r="J721" s="257"/>
      <c r="K721" s="250"/>
      <c r="L721" s="239">
        <f>Table_1[[#This Row],[Kävijämäärä a) lapset]]+Table_1[[#This Row],[Kävijämäärä b) aikuiset]]</f>
        <v>0</v>
      </c>
      <c r="M721" s="239">
        <f>IF(Table_1[[#This Row],[Kokonaiskävijämäärä]]&lt;1,0,SUM(Table_1[[#This Row],[Kävijämäärä a) lapset]]*Table_1[[#This Row],[Tapaamis-kerrat /osallistuja]]))</f>
        <v>0</v>
      </c>
      <c r="N721" s="239">
        <f>IF(Table_1[[#This Row],[Kokonaiskävijämäärä]]&lt;1,0,SUM(Table_1[[#This Row],[Kävijämäärä b) aikuiset]]*Table_1[[#This Row],[Tapaamis-kerrat /osallistuja]]))</f>
        <v>0</v>
      </c>
      <c r="O721" s="239">
        <f>IF(Table_1[[#This Row],[Kokonaiskävijämäärä]]&lt;1,0,Table_1[[#This Row],[Kokonaiskävijämäärä]]*Table_1[[#This Row],[Tapaamis-kerrat /osallistuja]])</f>
        <v>0</v>
      </c>
      <c r="P721" s="264"/>
      <c r="Q721" s="265"/>
    </row>
    <row r="722" spans="1:17" ht="15.75" customHeight="1" x14ac:dyDescent="0.25">
      <c r="A722" s="249"/>
      <c r="B722" s="250" t="str">
        <f>IF(Table_1[[#This Row],[SISÄLLÖN NIMI]]="","",1)</f>
        <v/>
      </c>
      <c r="C722" s="251"/>
      <c r="D722" s="252" t="s">
        <v>18</v>
      </c>
      <c r="E722" s="253" t="s">
        <v>18</v>
      </c>
      <c r="F722" s="254" t="s">
        <v>18</v>
      </c>
      <c r="G722" s="253" t="s">
        <v>18</v>
      </c>
      <c r="H722" s="255"/>
      <c r="I722" s="256" t="str">
        <f>IF(Table_1[[#This Row],[SISÄLLÖN NIMI]]="","",1)</f>
        <v/>
      </c>
      <c r="J722" s="257"/>
      <c r="K722" s="250"/>
      <c r="L722" s="239">
        <f>Table_1[[#This Row],[Kävijämäärä a) lapset]]+Table_1[[#This Row],[Kävijämäärä b) aikuiset]]</f>
        <v>0</v>
      </c>
      <c r="M722" s="239">
        <f>IF(Table_1[[#This Row],[Kokonaiskävijämäärä]]&lt;1,0,SUM(Table_1[[#This Row],[Kävijämäärä a) lapset]]*Table_1[[#This Row],[Tapaamis-kerrat /osallistuja]]))</f>
        <v>0</v>
      </c>
      <c r="N722" s="239">
        <f>IF(Table_1[[#This Row],[Kokonaiskävijämäärä]]&lt;1,0,SUM(Table_1[[#This Row],[Kävijämäärä b) aikuiset]]*Table_1[[#This Row],[Tapaamis-kerrat /osallistuja]]))</f>
        <v>0</v>
      </c>
      <c r="O722" s="239">
        <f>IF(Table_1[[#This Row],[Kokonaiskävijämäärä]]&lt;1,0,Table_1[[#This Row],[Kokonaiskävijämäärä]]*Table_1[[#This Row],[Tapaamis-kerrat /osallistuja]])</f>
        <v>0</v>
      </c>
      <c r="P722" s="264"/>
      <c r="Q722" s="265"/>
    </row>
    <row r="723" spans="1:17" ht="15.75" customHeight="1" x14ac:dyDescent="0.25">
      <c r="A723" s="249"/>
      <c r="B723" s="250" t="str">
        <f>IF(Table_1[[#This Row],[SISÄLLÖN NIMI]]="","",1)</f>
        <v/>
      </c>
      <c r="C723" s="251"/>
      <c r="D723" s="252" t="s">
        <v>18</v>
      </c>
      <c r="E723" s="253" t="s">
        <v>18</v>
      </c>
      <c r="F723" s="254" t="s">
        <v>18</v>
      </c>
      <c r="G723" s="253" t="s">
        <v>18</v>
      </c>
      <c r="H723" s="255"/>
      <c r="I723" s="256" t="str">
        <f>IF(Table_1[[#This Row],[SISÄLLÖN NIMI]]="","",1)</f>
        <v/>
      </c>
      <c r="J723" s="257"/>
      <c r="K723" s="250"/>
      <c r="L723" s="239">
        <f>Table_1[[#This Row],[Kävijämäärä a) lapset]]+Table_1[[#This Row],[Kävijämäärä b) aikuiset]]</f>
        <v>0</v>
      </c>
      <c r="M723" s="239">
        <f>IF(Table_1[[#This Row],[Kokonaiskävijämäärä]]&lt;1,0,SUM(Table_1[[#This Row],[Kävijämäärä a) lapset]]*Table_1[[#This Row],[Tapaamis-kerrat /osallistuja]]))</f>
        <v>0</v>
      </c>
      <c r="N723" s="239">
        <f>IF(Table_1[[#This Row],[Kokonaiskävijämäärä]]&lt;1,0,SUM(Table_1[[#This Row],[Kävijämäärä b) aikuiset]]*Table_1[[#This Row],[Tapaamis-kerrat /osallistuja]]))</f>
        <v>0</v>
      </c>
      <c r="O723" s="239">
        <f>IF(Table_1[[#This Row],[Kokonaiskävijämäärä]]&lt;1,0,Table_1[[#This Row],[Kokonaiskävijämäärä]]*Table_1[[#This Row],[Tapaamis-kerrat /osallistuja]])</f>
        <v>0</v>
      </c>
      <c r="P723" s="264"/>
      <c r="Q723" s="265"/>
    </row>
    <row r="724" spans="1:17" ht="15.75" customHeight="1" x14ac:dyDescent="0.25">
      <c r="A724" s="249"/>
      <c r="B724" s="250" t="str">
        <f>IF(Table_1[[#This Row],[SISÄLLÖN NIMI]]="","",1)</f>
        <v/>
      </c>
      <c r="C724" s="251"/>
      <c r="D724" s="252" t="s">
        <v>18</v>
      </c>
      <c r="E724" s="253" t="s">
        <v>18</v>
      </c>
      <c r="F724" s="254" t="s">
        <v>18</v>
      </c>
      <c r="G724" s="253" t="s">
        <v>18</v>
      </c>
      <c r="H724" s="255"/>
      <c r="I724" s="256" t="str">
        <f>IF(Table_1[[#This Row],[SISÄLLÖN NIMI]]="","",1)</f>
        <v/>
      </c>
      <c r="J724" s="257"/>
      <c r="K724" s="250"/>
      <c r="L724" s="239">
        <f>Table_1[[#This Row],[Kävijämäärä a) lapset]]+Table_1[[#This Row],[Kävijämäärä b) aikuiset]]</f>
        <v>0</v>
      </c>
      <c r="M724" s="239">
        <f>IF(Table_1[[#This Row],[Kokonaiskävijämäärä]]&lt;1,0,SUM(Table_1[[#This Row],[Kävijämäärä a) lapset]]*Table_1[[#This Row],[Tapaamis-kerrat /osallistuja]]))</f>
        <v>0</v>
      </c>
      <c r="N724" s="239">
        <f>IF(Table_1[[#This Row],[Kokonaiskävijämäärä]]&lt;1,0,SUM(Table_1[[#This Row],[Kävijämäärä b) aikuiset]]*Table_1[[#This Row],[Tapaamis-kerrat /osallistuja]]))</f>
        <v>0</v>
      </c>
      <c r="O724" s="239">
        <f>IF(Table_1[[#This Row],[Kokonaiskävijämäärä]]&lt;1,0,Table_1[[#This Row],[Kokonaiskävijämäärä]]*Table_1[[#This Row],[Tapaamis-kerrat /osallistuja]])</f>
        <v>0</v>
      </c>
      <c r="P724" s="264"/>
      <c r="Q724" s="265"/>
    </row>
    <row r="725" spans="1:17" ht="15.75" customHeight="1" x14ac:dyDescent="0.25">
      <c r="A725" s="249"/>
      <c r="B725" s="250" t="str">
        <f>IF(Table_1[[#This Row],[SISÄLLÖN NIMI]]="","",1)</f>
        <v/>
      </c>
      <c r="C725" s="251"/>
      <c r="D725" s="252" t="s">
        <v>18</v>
      </c>
      <c r="E725" s="253" t="s">
        <v>18</v>
      </c>
      <c r="F725" s="254" t="s">
        <v>18</v>
      </c>
      <c r="G725" s="253" t="s">
        <v>18</v>
      </c>
      <c r="H725" s="255"/>
      <c r="I725" s="256" t="str">
        <f>IF(Table_1[[#This Row],[SISÄLLÖN NIMI]]="","",1)</f>
        <v/>
      </c>
      <c r="J725" s="257"/>
      <c r="K725" s="250"/>
      <c r="L725" s="239">
        <f>Table_1[[#This Row],[Kävijämäärä a) lapset]]+Table_1[[#This Row],[Kävijämäärä b) aikuiset]]</f>
        <v>0</v>
      </c>
      <c r="M725" s="239">
        <f>IF(Table_1[[#This Row],[Kokonaiskävijämäärä]]&lt;1,0,SUM(Table_1[[#This Row],[Kävijämäärä a) lapset]]*Table_1[[#This Row],[Tapaamis-kerrat /osallistuja]]))</f>
        <v>0</v>
      </c>
      <c r="N725" s="239">
        <f>IF(Table_1[[#This Row],[Kokonaiskävijämäärä]]&lt;1,0,SUM(Table_1[[#This Row],[Kävijämäärä b) aikuiset]]*Table_1[[#This Row],[Tapaamis-kerrat /osallistuja]]))</f>
        <v>0</v>
      </c>
      <c r="O725" s="239">
        <f>IF(Table_1[[#This Row],[Kokonaiskävijämäärä]]&lt;1,0,Table_1[[#This Row],[Kokonaiskävijämäärä]]*Table_1[[#This Row],[Tapaamis-kerrat /osallistuja]])</f>
        <v>0</v>
      </c>
      <c r="P725" s="264"/>
      <c r="Q725" s="265"/>
    </row>
    <row r="726" spans="1:17" ht="15.75" customHeight="1" x14ac:dyDescent="0.25">
      <c r="A726" s="249"/>
      <c r="B726" s="250" t="str">
        <f>IF(Table_1[[#This Row],[SISÄLLÖN NIMI]]="","",1)</f>
        <v/>
      </c>
      <c r="C726" s="251"/>
      <c r="D726" s="252" t="s">
        <v>18</v>
      </c>
      <c r="E726" s="253" t="s">
        <v>18</v>
      </c>
      <c r="F726" s="254" t="s">
        <v>18</v>
      </c>
      <c r="G726" s="253" t="s">
        <v>18</v>
      </c>
      <c r="H726" s="255"/>
      <c r="I726" s="256" t="str">
        <f>IF(Table_1[[#This Row],[SISÄLLÖN NIMI]]="","",1)</f>
        <v/>
      </c>
      <c r="J726" s="257"/>
      <c r="K726" s="250"/>
      <c r="L726" s="239">
        <f>Table_1[[#This Row],[Kävijämäärä a) lapset]]+Table_1[[#This Row],[Kävijämäärä b) aikuiset]]</f>
        <v>0</v>
      </c>
      <c r="M726" s="239">
        <f>IF(Table_1[[#This Row],[Kokonaiskävijämäärä]]&lt;1,0,SUM(Table_1[[#This Row],[Kävijämäärä a) lapset]]*Table_1[[#This Row],[Tapaamis-kerrat /osallistuja]]))</f>
        <v>0</v>
      </c>
      <c r="N726" s="239">
        <f>IF(Table_1[[#This Row],[Kokonaiskävijämäärä]]&lt;1,0,SUM(Table_1[[#This Row],[Kävijämäärä b) aikuiset]]*Table_1[[#This Row],[Tapaamis-kerrat /osallistuja]]))</f>
        <v>0</v>
      </c>
      <c r="O726" s="239">
        <f>IF(Table_1[[#This Row],[Kokonaiskävijämäärä]]&lt;1,0,Table_1[[#This Row],[Kokonaiskävijämäärä]]*Table_1[[#This Row],[Tapaamis-kerrat /osallistuja]])</f>
        <v>0</v>
      </c>
      <c r="P726" s="264"/>
      <c r="Q726" s="265"/>
    </row>
    <row r="727" spans="1:17" ht="15.75" customHeight="1" x14ac:dyDescent="0.25">
      <c r="A727" s="249"/>
      <c r="B727" s="250" t="str">
        <f>IF(Table_1[[#This Row],[SISÄLLÖN NIMI]]="","",1)</f>
        <v/>
      </c>
      <c r="C727" s="251"/>
      <c r="D727" s="252" t="s">
        <v>18</v>
      </c>
      <c r="E727" s="253" t="s">
        <v>18</v>
      </c>
      <c r="F727" s="254" t="s">
        <v>18</v>
      </c>
      <c r="G727" s="253" t="s">
        <v>18</v>
      </c>
      <c r="H727" s="255"/>
      <c r="I727" s="256" t="str">
        <f>IF(Table_1[[#This Row],[SISÄLLÖN NIMI]]="","",1)</f>
        <v/>
      </c>
      <c r="J727" s="257"/>
      <c r="K727" s="250"/>
      <c r="L727" s="239">
        <f>Table_1[[#This Row],[Kävijämäärä a) lapset]]+Table_1[[#This Row],[Kävijämäärä b) aikuiset]]</f>
        <v>0</v>
      </c>
      <c r="M727" s="239">
        <f>IF(Table_1[[#This Row],[Kokonaiskävijämäärä]]&lt;1,0,SUM(Table_1[[#This Row],[Kävijämäärä a) lapset]]*Table_1[[#This Row],[Tapaamis-kerrat /osallistuja]]))</f>
        <v>0</v>
      </c>
      <c r="N727" s="239">
        <f>IF(Table_1[[#This Row],[Kokonaiskävijämäärä]]&lt;1,0,SUM(Table_1[[#This Row],[Kävijämäärä b) aikuiset]]*Table_1[[#This Row],[Tapaamis-kerrat /osallistuja]]))</f>
        <v>0</v>
      </c>
      <c r="O727" s="239">
        <f>IF(Table_1[[#This Row],[Kokonaiskävijämäärä]]&lt;1,0,Table_1[[#This Row],[Kokonaiskävijämäärä]]*Table_1[[#This Row],[Tapaamis-kerrat /osallistuja]])</f>
        <v>0</v>
      </c>
      <c r="P727" s="264"/>
      <c r="Q727" s="265"/>
    </row>
    <row r="728" spans="1:17" ht="15.75" customHeight="1" x14ac:dyDescent="0.25">
      <c r="A728" s="249"/>
      <c r="B728" s="250" t="str">
        <f>IF(Table_1[[#This Row],[SISÄLLÖN NIMI]]="","",1)</f>
        <v/>
      </c>
      <c r="C728" s="251"/>
      <c r="D728" s="252" t="s">
        <v>18</v>
      </c>
      <c r="E728" s="253" t="s">
        <v>18</v>
      </c>
      <c r="F728" s="254" t="s">
        <v>18</v>
      </c>
      <c r="G728" s="253" t="s">
        <v>18</v>
      </c>
      <c r="H728" s="255"/>
      <c r="I728" s="256" t="str">
        <f>IF(Table_1[[#This Row],[SISÄLLÖN NIMI]]="","",1)</f>
        <v/>
      </c>
      <c r="J728" s="257"/>
      <c r="K728" s="250"/>
      <c r="L728" s="239">
        <f>Table_1[[#This Row],[Kävijämäärä a) lapset]]+Table_1[[#This Row],[Kävijämäärä b) aikuiset]]</f>
        <v>0</v>
      </c>
      <c r="M728" s="239">
        <f>IF(Table_1[[#This Row],[Kokonaiskävijämäärä]]&lt;1,0,SUM(Table_1[[#This Row],[Kävijämäärä a) lapset]]*Table_1[[#This Row],[Tapaamis-kerrat /osallistuja]]))</f>
        <v>0</v>
      </c>
      <c r="N728" s="239">
        <f>IF(Table_1[[#This Row],[Kokonaiskävijämäärä]]&lt;1,0,SUM(Table_1[[#This Row],[Kävijämäärä b) aikuiset]]*Table_1[[#This Row],[Tapaamis-kerrat /osallistuja]]))</f>
        <v>0</v>
      </c>
      <c r="O728" s="239">
        <f>IF(Table_1[[#This Row],[Kokonaiskävijämäärä]]&lt;1,0,Table_1[[#This Row],[Kokonaiskävijämäärä]]*Table_1[[#This Row],[Tapaamis-kerrat /osallistuja]])</f>
        <v>0</v>
      </c>
      <c r="P728" s="264"/>
      <c r="Q728" s="265"/>
    </row>
    <row r="729" spans="1:17" ht="15.75" customHeight="1" x14ac:dyDescent="0.25">
      <c r="A729" s="249"/>
      <c r="B729" s="250" t="str">
        <f>IF(Table_1[[#This Row],[SISÄLLÖN NIMI]]="","",1)</f>
        <v/>
      </c>
      <c r="C729" s="251"/>
      <c r="D729" s="252" t="s">
        <v>18</v>
      </c>
      <c r="E729" s="253" t="s">
        <v>18</v>
      </c>
      <c r="F729" s="254" t="s">
        <v>18</v>
      </c>
      <c r="G729" s="253" t="s">
        <v>18</v>
      </c>
      <c r="H729" s="255"/>
      <c r="I729" s="256" t="str">
        <f>IF(Table_1[[#This Row],[SISÄLLÖN NIMI]]="","",1)</f>
        <v/>
      </c>
      <c r="J729" s="257"/>
      <c r="K729" s="250"/>
      <c r="L729" s="239">
        <f>Table_1[[#This Row],[Kävijämäärä a) lapset]]+Table_1[[#This Row],[Kävijämäärä b) aikuiset]]</f>
        <v>0</v>
      </c>
      <c r="M729" s="239">
        <f>IF(Table_1[[#This Row],[Kokonaiskävijämäärä]]&lt;1,0,SUM(Table_1[[#This Row],[Kävijämäärä a) lapset]]*Table_1[[#This Row],[Tapaamis-kerrat /osallistuja]]))</f>
        <v>0</v>
      </c>
      <c r="N729" s="239">
        <f>IF(Table_1[[#This Row],[Kokonaiskävijämäärä]]&lt;1,0,SUM(Table_1[[#This Row],[Kävijämäärä b) aikuiset]]*Table_1[[#This Row],[Tapaamis-kerrat /osallistuja]]))</f>
        <v>0</v>
      </c>
      <c r="O729" s="239">
        <f>IF(Table_1[[#This Row],[Kokonaiskävijämäärä]]&lt;1,0,Table_1[[#This Row],[Kokonaiskävijämäärä]]*Table_1[[#This Row],[Tapaamis-kerrat /osallistuja]])</f>
        <v>0</v>
      </c>
      <c r="P729" s="264"/>
      <c r="Q729" s="265"/>
    </row>
    <row r="730" spans="1:17" ht="15.75" customHeight="1" x14ac:dyDescent="0.25">
      <c r="A730" s="249"/>
      <c r="B730" s="250" t="str">
        <f>IF(Table_1[[#This Row],[SISÄLLÖN NIMI]]="","",1)</f>
        <v/>
      </c>
      <c r="C730" s="251"/>
      <c r="D730" s="252" t="s">
        <v>18</v>
      </c>
      <c r="E730" s="253" t="s">
        <v>18</v>
      </c>
      <c r="F730" s="254" t="s">
        <v>18</v>
      </c>
      <c r="G730" s="253" t="s">
        <v>18</v>
      </c>
      <c r="H730" s="255"/>
      <c r="I730" s="256" t="str">
        <f>IF(Table_1[[#This Row],[SISÄLLÖN NIMI]]="","",1)</f>
        <v/>
      </c>
      <c r="J730" s="257"/>
      <c r="K730" s="250"/>
      <c r="L730" s="239">
        <f>Table_1[[#This Row],[Kävijämäärä a) lapset]]+Table_1[[#This Row],[Kävijämäärä b) aikuiset]]</f>
        <v>0</v>
      </c>
      <c r="M730" s="239">
        <f>IF(Table_1[[#This Row],[Kokonaiskävijämäärä]]&lt;1,0,SUM(Table_1[[#This Row],[Kävijämäärä a) lapset]]*Table_1[[#This Row],[Tapaamis-kerrat /osallistuja]]))</f>
        <v>0</v>
      </c>
      <c r="N730" s="239">
        <f>IF(Table_1[[#This Row],[Kokonaiskävijämäärä]]&lt;1,0,SUM(Table_1[[#This Row],[Kävijämäärä b) aikuiset]]*Table_1[[#This Row],[Tapaamis-kerrat /osallistuja]]))</f>
        <v>0</v>
      </c>
      <c r="O730" s="239">
        <f>IF(Table_1[[#This Row],[Kokonaiskävijämäärä]]&lt;1,0,Table_1[[#This Row],[Kokonaiskävijämäärä]]*Table_1[[#This Row],[Tapaamis-kerrat /osallistuja]])</f>
        <v>0</v>
      </c>
      <c r="P730" s="264"/>
      <c r="Q730" s="265"/>
    </row>
    <row r="731" spans="1:17" ht="15.75" customHeight="1" x14ac:dyDescent="0.25">
      <c r="A731" s="249"/>
      <c r="B731" s="250" t="str">
        <f>IF(Table_1[[#This Row],[SISÄLLÖN NIMI]]="","",1)</f>
        <v/>
      </c>
      <c r="C731" s="251"/>
      <c r="D731" s="252" t="s">
        <v>18</v>
      </c>
      <c r="E731" s="253" t="s">
        <v>18</v>
      </c>
      <c r="F731" s="254" t="s">
        <v>18</v>
      </c>
      <c r="G731" s="253" t="s">
        <v>18</v>
      </c>
      <c r="H731" s="255"/>
      <c r="I731" s="256" t="str">
        <f>IF(Table_1[[#This Row],[SISÄLLÖN NIMI]]="","",1)</f>
        <v/>
      </c>
      <c r="J731" s="257"/>
      <c r="K731" s="250"/>
      <c r="L731" s="239">
        <f>Table_1[[#This Row],[Kävijämäärä a) lapset]]+Table_1[[#This Row],[Kävijämäärä b) aikuiset]]</f>
        <v>0</v>
      </c>
      <c r="M731" s="239">
        <f>IF(Table_1[[#This Row],[Kokonaiskävijämäärä]]&lt;1,0,SUM(Table_1[[#This Row],[Kävijämäärä a) lapset]]*Table_1[[#This Row],[Tapaamis-kerrat /osallistuja]]))</f>
        <v>0</v>
      </c>
      <c r="N731" s="239">
        <f>IF(Table_1[[#This Row],[Kokonaiskävijämäärä]]&lt;1,0,SUM(Table_1[[#This Row],[Kävijämäärä b) aikuiset]]*Table_1[[#This Row],[Tapaamis-kerrat /osallistuja]]))</f>
        <v>0</v>
      </c>
      <c r="O731" s="239">
        <f>IF(Table_1[[#This Row],[Kokonaiskävijämäärä]]&lt;1,0,Table_1[[#This Row],[Kokonaiskävijämäärä]]*Table_1[[#This Row],[Tapaamis-kerrat /osallistuja]])</f>
        <v>0</v>
      </c>
      <c r="P731" s="264"/>
      <c r="Q731" s="265"/>
    </row>
    <row r="732" spans="1:17" ht="15.75" customHeight="1" x14ac:dyDescent="0.25">
      <c r="A732" s="249"/>
      <c r="B732" s="250" t="str">
        <f>IF(Table_1[[#This Row],[SISÄLLÖN NIMI]]="","",1)</f>
        <v/>
      </c>
      <c r="C732" s="251"/>
      <c r="D732" s="252" t="s">
        <v>18</v>
      </c>
      <c r="E732" s="253" t="s">
        <v>18</v>
      </c>
      <c r="F732" s="254" t="s">
        <v>18</v>
      </c>
      <c r="G732" s="253" t="s">
        <v>18</v>
      </c>
      <c r="H732" s="255"/>
      <c r="I732" s="256" t="str">
        <f>IF(Table_1[[#This Row],[SISÄLLÖN NIMI]]="","",1)</f>
        <v/>
      </c>
      <c r="J732" s="257"/>
      <c r="K732" s="250"/>
      <c r="L732" s="239">
        <f>Table_1[[#This Row],[Kävijämäärä a) lapset]]+Table_1[[#This Row],[Kävijämäärä b) aikuiset]]</f>
        <v>0</v>
      </c>
      <c r="M732" s="239">
        <f>IF(Table_1[[#This Row],[Kokonaiskävijämäärä]]&lt;1,0,SUM(Table_1[[#This Row],[Kävijämäärä a) lapset]]*Table_1[[#This Row],[Tapaamis-kerrat /osallistuja]]))</f>
        <v>0</v>
      </c>
      <c r="N732" s="239">
        <f>IF(Table_1[[#This Row],[Kokonaiskävijämäärä]]&lt;1,0,SUM(Table_1[[#This Row],[Kävijämäärä b) aikuiset]]*Table_1[[#This Row],[Tapaamis-kerrat /osallistuja]]))</f>
        <v>0</v>
      </c>
      <c r="O732" s="239">
        <f>IF(Table_1[[#This Row],[Kokonaiskävijämäärä]]&lt;1,0,Table_1[[#This Row],[Kokonaiskävijämäärä]]*Table_1[[#This Row],[Tapaamis-kerrat /osallistuja]])</f>
        <v>0</v>
      </c>
      <c r="P732" s="264"/>
      <c r="Q732" s="265"/>
    </row>
    <row r="733" spans="1:17" ht="15.75" customHeight="1" x14ac:dyDescent="0.25">
      <c r="A733" s="249"/>
      <c r="B733" s="250" t="str">
        <f>IF(Table_1[[#This Row],[SISÄLLÖN NIMI]]="","",1)</f>
        <v/>
      </c>
      <c r="C733" s="251"/>
      <c r="D733" s="252" t="s">
        <v>18</v>
      </c>
      <c r="E733" s="253" t="s">
        <v>18</v>
      </c>
      <c r="F733" s="254" t="s">
        <v>18</v>
      </c>
      <c r="G733" s="253" t="s">
        <v>18</v>
      </c>
      <c r="H733" s="255"/>
      <c r="I733" s="256" t="str">
        <f>IF(Table_1[[#This Row],[SISÄLLÖN NIMI]]="","",1)</f>
        <v/>
      </c>
      <c r="J733" s="257"/>
      <c r="K733" s="250"/>
      <c r="L733" s="239">
        <f>Table_1[[#This Row],[Kävijämäärä a) lapset]]+Table_1[[#This Row],[Kävijämäärä b) aikuiset]]</f>
        <v>0</v>
      </c>
      <c r="M733" s="239">
        <f>IF(Table_1[[#This Row],[Kokonaiskävijämäärä]]&lt;1,0,SUM(Table_1[[#This Row],[Kävijämäärä a) lapset]]*Table_1[[#This Row],[Tapaamis-kerrat /osallistuja]]))</f>
        <v>0</v>
      </c>
      <c r="N733" s="239">
        <f>IF(Table_1[[#This Row],[Kokonaiskävijämäärä]]&lt;1,0,SUM(Table_1[[#This Row],[Kävijämäärä b) aikuiset]]*Table_1[[#This Row],[Tapaamis-kerrat /osallistuja]]))</f>
        <v>0</v>
      </c>
      <c r="O733" s="239">
        <f>IF(Table_1[[#This Row],[Kokonaiskävijämäärä]]&lt;1,0,Table_1[[#This Row],[Kokonaiskävijämäärä]]*Table_1[[#This Row],[Tapaamis-kerrat /osallistuja]])</f>
        <v>0</v>
      </c>
      <c r="P733" s="264"/>
      <c r="Q733" s="265"/>
    </row>
    <row r="734" spans="1:17" ht="15.75" customHeight="1" x14ac:dyDescent="0.25">
      <c r="A734" s="249"/>
      <c r="B734" s="250" t="str">
        <f>IF(Table_1[[#This Row],[SISÄLLÖN NIMI]]="","",1)</f>
        <v/>
      </c>
      <c r="C734" s="251"/>
      <c r="D734" s="252" t="s">
        <v>18</v>
      </c>
      <c r="E734" s="253" t="s">
        <v>18</v>
      </c>
      <c r="F734" s="254" t="s">
        <v>18</v>
      </c>
      <c r="G734" s="253" t="s">
        <v>18</v>
      </c>
      <c r="H734" s="255"/>
      <c r="I734" s="256" t="str">
        <f>IF(Table_1[[#This Row],[SISÄLLÖN NIMI]]="","",1)</f>
        <v/>
      </c>
      <c r="J734" s="257"/>
      <c r="K734" s="250"/>
      <c r="L734" s="239">
        <f>Table_1[[#This Row],[Kävijämäärä a) lapset]]+Table_1[[#This Row],[Kävijämäärä b) aikuiset]]</f>
        <v>0</v>
      </c>
      <c r="M734" s="239">
        <f>IF(Table_1[[#This Row],[Kokonaiskävijämäärä]]&lt;1,0,SUM(Table_1[[#This Row],[Kävijämäärä a) lapset]]*Table_1[[#This Row],[Tapaamis-kerrat /osallistuja]]))</f>
        <v>0</v>
      </c>
      <c r="N734" s="239">
        <f>IF(Table_1[[#This Row],[Kokonaiskävijämäärä]]&lt;1,0,SUM(Table_1[[#This Row],[Kävijämäärä b) aikuiset]]*Table_1[[#This Row],[Tapaamis-kerrat /osallistuja]]))</f>
        <v>0</v>
      </c>
      <c r="O734" s="239">
        <f>IF(Table_1[[#This Row],[Kokonaiskävijämäärä]]&lt;1,0,Table_1[[#This Row],[Kokonaiskävijämäärä]]*Table_1[[#This Row],[Tapaamis-kerrat /osallistuja]])</f>
        <v>0</v>
      </c>
      <c r="P734" s="264"/>
      <c r="Q734" s="265"/>
    </row>
    <row r="735" spans="1:17" ht="15.75" customHeight="1" x14ac:dyDescent="0.25">
      <c r="A735" s="249"/>
      <c r="B735" s="250" t="str">
        <f>IF(Table_1[[#This Row],[SISÄLLÖN NIMI]]="","",1)</f>
        <v/>
      </c>
      <c r="C735" s="251"/>
      <c r="D735" s="252" t="s">
        <v>18</v>
      </c>
      <c r="E735" s="253" t="s">
        <v>18</v>
      </c>
      <c r="F735" s="254" t="s">
        <v>18</v>
      </c>
      <c r="G735" s="253" t="s">
        <v>18</v>
      </c>
      <c r="H735" s="255"/>
      <c r="I735" s="256" t="str">
        <f>IF(Table_1[[#This Row],[SISÄLLÖN NIMI]]="","",1)</f>
        <v/>
      </c>
      <c r="J735" s="257"/>
      <c r="K735" s="250"/>
      <c r="L735" s="239">
        <f>Table_1[[#This Row],[Kävijämäärä a) lapset]]+Table_1[[#This Row],[Kävijämäärä b) aikuiset]]</f>
        <v>0</v>
      </c>
      <c r="M735" s="239">
        <f>IF(Table_1[[#This Row],[Kokonaiskävijämäärä]]&lt;1,0,SUM(Table_1[[#This Row],[Kävijämäärä a) lapset]]*Table_1[[#This Row],[Tapaamis-kerrat /osallistuja]]))</f>
        <v>0</v>
      </c>
      <c r="N735" s="239">
        <f>IF(Table_1[[#This Row],[Kokonaiskävijämäärä]]&lt;1,0,SUM(Table_1[[#This Row],[Kävijämäärä b) aikuiset]]*Table_1[[#This Row],[Tapaamis-kerrat /osallistuja]]))</f>
        <v>0</v>
      </c>
      <c r="O735" s="239">
        <f>IF(Table_1[[#This Row],[Kokonaiskävijämäärä]]&lt;1,0,Table_1[[#This Row],[Kokonaiskävijämäärä]]*Table_1[[#This Row],[Tapaamis-kerrat /osallistuja]])</f>
        <v>0</v>
      </c>
      <c r="P735" s="264"/>
      <c r="Q735" s="265"/>
    </row>
    <row r="736" spans="1:17" ht="15.75" customHeight="1" x14ac:dyDescent="0.25">
      <c r="A736" s="249"/>
      <c r="B736" s="250" t="str">
        <f>IF(Table_1[[#This Row],[SISÄLLÖN NIMI]]="","",1)</f>
        <v/>
      </c>
      <c r="C736" s="251"/>
      <c r="D736" s="252" t="s">
        <v>18</v>
      </c>
      <c r="E736" s="253" t="s">
        <v>18</v>
      </c>
      <c r="F736" s="254" t="s">
        <v>18</v>
      </c>
      <c r="G736" s="253" t="s">
        <v>18</v>
      </c>
      <c r="H736" s="255"/>
      <c r="I736" s="256" t="str">
        <f>IF(Table_1[[#This Row],[SISÄLLÖN NIMI]]="","",1)</f>
        <v/>
      </c>
      <c r="J736" s="257"/>
      <c r="K736" s="250"/>
      <c r="L736" s="239">
        <f>Table_1[[#This Row],[Kävijämäärä a) lapset]]+Table_1[[#This Row],[Kävijämäärä b) aikuiset]]</f>
        <v>0</v>
      </c>
      <c r="M736" s="239">
        <f>IF(Table_1[[#This Row],[Kokonaiskävijämäärä]]&lt;1,0,SUM(Table_1[[#This Row],[Kävijämäärä a) lapset]]*Table_1[[#This Row],[Tapaamis-kerrat /osallistuja]]))</f>
        <v>0</v>
      </c>
      <c r="N736" s="239">
        <f>IF(Table_1[[#This Row],[Kokonaiskävijämäärä]]&lt;1,0,SUM(Table_1[[#This Row],[Kävijämäärä b) aikuiset]]*Table_1[[#This Row],[Tapaamis-kerrat /osallistuja]]))</f>
        <v>0</v>
      </c>
      <c r="O736" s="239">
        <f>IF(Table_1[[#This Row],[Kokonaiskävijämäärä]]&lt;1,0,Table_1[[#This Row],[Kokonaiskävijämäärä]]*Table_1[[#This Row],[Tapaamis-kerrat /osallistuja]])</f>
        <v>0</v>
      </c>
      <c r="P736" s="264"/>
      <c r="Q736" s="265"/>
    </row>
    <row r="737" spans="1:17" ht="15.75" customHeight="1" x14ac:dyDescent="0.25">
      <c r="A737" s="249"/>
      <c r="B737" s="250" t="str">
        <f>IF(Table_1[[#This Row],[SISÄLLÖN NIMI]]="","",1)</f>
        <v/>
      </c>
      <c r="C737" s="251"/>
      <c r="D737" s="252" t="s">
        <v>18</v>
      </c>
      <c r="E737" s="253" t="s">
        <v>18</v>
      </c>
      <c r="F737" s="254" t="s">
        <v>18</v>
      </c>
      <c r="G737" s="253" t="s">
        <v>18</v>
      </c>
      <c r="H737" s="255"/>
      <c r="I737" s="256" t="str">
        <f>IF(Table_1[[#This Row],[SISÄLLÖN NIMI]]="","",1)</f>
        <v/>
      </c>
      <c r="J737" s="257"/>
      <c r="K737" s="250"/>
      <c r="L737" s="239">
        <f>Table_1[[#This Row],[Kävijämäärä a) lapset]]+Table_1[[#This Row],[Kävijämäärä b) aikuiset]]</f>
        <v>0</v>
      </c>
      <c r="M737" s="239">
        <f>IF(Table_1[[#This Row],[Kokonaiskävijämäärä]]&lt;1,0,SUM(Table_1[[#This Row],[Kävijämäärä a) lapset]]*Table_1[[#This Row],[Tapaamis-kerrat /osallistuja]]))</f>
        <v>0</v>
      </c>
      <c r="N737" s="239">
        <f>IF(Table_1[[#This Row],[Kokonaiskävijämäärä]]&lt;1,0,SUM(Table_1[[#This Row],[Kävijämäärä b) aikuiset]]*Table_1[[#This Row],[Tapaamis-kerrat /osallistuja]]))</f>
        <v>0</v>
      </c>
      <c r="O737" s="239">
        <f>IF(Table_1[[#This Row],[Kokonaiskävijämäärä]]&lt;1,0,Table_1[[#This Row],[Kokonaiskävijämäärä]]*Table_1[[#This Row],[Tapaamis-kerrat /osallistuja]])</f>
        <v>0</v>
      </c>
      <c r="P737" s="264"/>
      <c r="Q737" s="265"/>
    </row>
    <row r="738" spans="1:17" ht="15.75" customHeight="1" x14ac:dyDescent="0.25">
      <c r="A738" s="249"/>
      <c r="B738" s="250" t="str">
        <f>IF(Table_1[[#This Row],[SISÄLLÖN NIMI]]="","",1)</f>
        <v/>
      </c>
      <c r="C738" s="251"/>
      <c r="D738" s="252" t="s">
        <v>18</v>
      </c>
      <c r="E738" s="253" t="s">
        <v>18</v>
      </c>
      <c r="F738" s="254" t="s">
        <v>18</v>
      </c>
      <c r="G738" s="253" t="s">
        <v>18</v>
      </c>
      <c r="H738" s="255"/>
      <c r="I738" s="256" t="str">
        <f>IF(Table_1[[#This Row],[SISÄLLÖN NIMI]]="","",1)</f>
        <v/>
      </c>
      <c r="J738" s="257"/>
      <c r="K738" s="250"/>
      <c r="L738" s="239">
        <f>Table_1[[#This Row],[Kävijämäärä a) lapset]]+Table_1[[#This Row],[Kävijämäärä b) aikuiset]]</f>
        <v>0</v>
      </c>
      <c r="M738" s="239">
        <f>IF(Table_1[[#This Row],[Kokonaiskävijämäärä]]&lt;1,0,SUM(Table_1[[#This Row],[Kävijämäärä a) lapset]]*Table_1[[#This Row],[Tapaamis-kerrat /osallistuja]]))</f>
        <v>0</v>
      </c>
      <c r="N738" s="239">
        <f>IF(Table_1[[#This Row],[Kokonaiskävijämäärä]]&lt;1,0,SUM(Table_1[[#This Row],[Kävijämäärä b) aikuiset]]*Table_1[[#This Row],[Tapaamis-kerrat /osallistuja]]))</f>
        <v>0</v>
      </c>
      <c r="O738" s="239">
        <f>IF(Table_1[[#This Row],[Kokonaiskävijämäärä]]&lt;1,0,Table_1[[#This Row],[Kokonaiskävijämäärä]]*Table_1[[#This Row],[Tapaamis-kerrat /osallistuja]])</f>
        <v>0</v>
      </c>
      <c r="P738" s="264"/>
      <c r="Q738" s="265"/>
    </row>
    <row r="739" spans="1:17" ht="15.75" customHeight="1" x14ac:dyDescent="0.25">
      <c r="A739" s="249"/>
      <c r="B739" s="250" t="str">
        <f>IF(Table_1[[#This Row],[SISÄLLÖN NIMI]]="","",1)</f>
        <v/>
      </c>
      <c r="C739" s="251"/>
      <c r="D739" s="252" t="s">
        <v>18</v>
      </c>
      <c r="E739" s="253" t="s">
        <v>18</v>
      </c>
      <c r="F739" s="254" t="s">
        <v>18</v>
      </c>
      <c r="G739" s="253" t="s">
        <v>18</v>
      </c>
      <c r="H739" s="255"/>
      <c r="I739" s="256" t="str">
        <f>IF(Table_1[[#This Row],[SISÄLLÖN NIMI]]="","",1)</f>
        <v/>
      </c>
      <c r="J739" s="257"/>
      <c r="K739" s="250"/>
      <c r="L739" s="239">
        <f>Table_1[[#This Row],[Kävijämäärä a) lapset]]+Table_1[[#This Row],[Kävijämäärä b) aikuiset]]</f>
        <v>0</v>
      </c>
      <c r="M739" s="239">
        <f>IF(Table_1[[#This Row],[Kokonaiskävijämäärä]]&lt;1,0,SUM(Table_1[[#This Row],[Kävijämäärä a) lapset]]*Table_1[[#This Row],[Tapaamis-kerrat /osallistuja]]))</f>
        <v>0</v>
      </c>
      <c r="N739" s="239">
        <f>IF(Table_1[[#This Row],[Kokonaiskävijämäärä]]&lt;1,0,SUM(Table_1[[#This Row],[Kävijämäärä b) aikuiset]]*Table_1[[#This Row],[Tapaamis-kerrat /osallistuja]]))</f>
        <v>0</v>
      </c>
      <c r="O739" s="239">
        <f>IF(Table_1[[#This Row],[Kokonaiskävijämäärä]]&lt;1,0,Table_1[[#This Row],[Kokonaiskävijämäärä]]*Table_1[[#This Row],[Tapaamis-kerrat /osallistuja]])</f>
        <v>0</v>
      </c>
      <c r="P739" s="264"/>
      <c r="Q739" s="265"/>
    </row>
    <row r="740" spans="1:17" ht="15.75" customHeight="1" x14ac:dyDescent="0.25">
      <c r="A740" s="249"/>
      <c r="B740" s="250" t="str">
        <f>IF(Table_1[[#This Row],[SISÄLLÖN NIMI]]="","",1)</f>
        <v/>
      </c>
      <c r="C740" s="251"/>
      <c r="D740" s="252" t="s">
        <v>18</v>
      </c>
      <c r="E740" s="253" t="s">
        <v>18</v>
      </c>
      <c r="F740" s="254" t="s">
        <v>18</v>
      </c>
      <c r="G740" s="253" t="s">
        <v>18</v>
      </c>
      <c r="H740" s="255"/>
      <c r="I740" s="256" t="str">
        <f>IF(Table_1[[#This Row],[SISÄLLÖN NIMI]]="","",1)</f>
        <v/>
      </c>
      <c r="J740" s="257"/>
      <c r="K740" s="250"/>
      <c r="L740" s="239">
        <f>Table_1[[#This Row],[Kävijämäärä a) lapset]]+Table_1[[#This Row],[Kävijämäärä b) aikuiset]]</f>
        <v>0</v>
      </c>
      <c r="M740" s="239">
        <f>IF(Table_1[[#This Row],[Kokonaiskävijämäärä]]&lt;1,0,SUM(Table_1[[#This Row],[Kävijämäärä a) lapset]]*Table_1[[#This Row],[Tapaamis-kerrat /osallistuja]]))</f>
        <v>0</v>
      </c>
      <c r="N740" s="239">
        <f>IF(Table_1[[#This Row],[Kokonaiskävijämäärä]]&lt;1,0,SUM(Table_1[[#This Row],[Kävijämäärä b) aikuiset]]*Table_1[[#This Row],[Tapaamis-kerrat /osallistuja]]))</f>
        <v>0</v>
      </c>
      <c r="O740" s="239">
        <f>IF(Table_1[[#This Row],[Kokonaiskävijämäärä]]&lt;1,0,Table_1[[#This Row],[Kokonaiskävijämäärä]]*Table_1[[#This Row],[Tapaamis-kerrat /osallistuja]])</f>
        <v>0</v>
      </c>
      <c r="P740" s="264"/>
      <c r="Q740" s="265"/>
    </row>
    <row r="741" spans="1:17" ht="15.75" customHeight="1" x14ac:dyDescent="0.25">
      <c r="A741" s="249"/>
      <c r="B741" s="250" t="str">
        <f>IF(Table_1[[#This Row],[SISÄLLÖN NIMI]]="","",1)</f>
        <v/>
      </c>
      <c r="C741" s="251"/>
      <c r="D741" s="252" t="s">
        <v>18</v>
      </c>
      <c r="E741" s="253" t="s">
        <v>18</v>
      </c>
      <c r="F741" s="254" t="s">
        <v>18</v>
      </c>
      <c r="G741" s="253" t="s">
        <v>18</v>
      </c>
      <c r="H741" s="255"/>
      <c r="I741" s="256" t="str">
        <f>IF(Table_1[[#This Row],[SISÄLLÖN NIMI]]="","",1)</f>
        <v/>
      </c>
      <c r="J741" s="257"/>
      <c r="K741" s="250"/>
      <c r="L741" s="239">
        <f>Table_1[[#This Row],[Kävijämäärä a) lapset]]+Table_1[[#This Row],[Kävijämäärä b) aikuiset]]</f>
        <v>0</v>
      </c>
      <c r="M741" s="239">
        <f>IF(Table_1[[#This Row],[Kokonaiskävijämäärä]]&lt;1,0,SUM(Table_1[[#This Row],[Kävijämäärä a) lapset]]*Table_1[[#This Row],[Tapaamis-kerrat /osallistuja]]))</f>
        <v>0</v>
      </c>
      <c r="N741" s="239">
        <f>IF(Table_1[[#This Row],[Kokonaiskävijämäärä]]&lt;1,0,SUM(Table_1[[#This Row],[Kävijämäärä b) aikuiset]]*Table_1[[#This Row],[Tapaamis-kerrat /osallistuja]]))</f>
        <v>0</v>
      </c>
      <c r="O741" s="239">
        <f>IF(Table_1[[#This Row],[Kokonaiskävijämäärä]]&lt;1,0,Table_1[[#This Row],[Kokonaiskävijämäärä]]*Table_1[[#This Row],[Tapaamis-kerrat /osallistuja]])</f>
        <v>0</v>
      </c>
      <c r="P741" s="264"/>
      <c r="Q741" s="265"/>
    </row>
    <row r="742" spans="1:17" ht="15.75" customHeight="1" x14ac:dyDescent="0.25">
      <c r="A742" s="249"/>
      <c r="B742" s="250" t="str">
        <f>IF(Table_1[[#This Row],[SISÄLLÖN NIMI]]="","",1)</f>
        <v/>
      </c>
      <c r="C742" s="251"/>
      <c r="D742" s="252" t="s">
        <v>18</v>
      </c>
      <c r="E742" s="253" t="s">
        <v>18</v>
      </c>
      <c r="F742" s="254" t="s">
        <v>18</v>
      </c>
      <c r="G742" s="253" t="s">
        <v>18</v>
      </c>
      <c r="H742" s="255"/>
      <c r="I742" s="256" t="str">
        <f>IF(Table_1[[#This Row],[SISÄLLÖN NIMI]]="","",1)</f>
        <v/>
      </c>
      <c r="J742" s="257"/>
      <c r="K742" s="250"/>
      <c r="L742" s="239">
        <f>Table_1[[#This Row],[Kävijämäärä a) lapset]]+Table_1[[#This Row],[Kävijämäärä b) aikuiset]]</f>
        <v>0</v>
      </c>
      <c r="M742" s="239">
        <f>IF(Table_1[[#This Row],[Kokonaiskävijämäärä]]&lt;1,0,SUM(Table_1[[#This Row],[Kävijämäärä a) lapset]]*Table_1[[#This Row],[Tapaamis-kerrat /osallistuja]]))</f>
        <v>0</v>
      </c>
      <c r="N742" s="239">
        <f>IF(Table_1[[#This Row],[Kokonaiskävijämäärä]]&lt;1,0,SUM(Table_1[[#This Row],[Kävijämäärä b) aikuiset]]*Table_1[[#This Row],[Tapaamis-kerrat /osallistuja]]))</f>
        <v>0</v>
      </c>
      <c r="O742" s="239">
        <f>IF(Table_1[[#This Row],[Kokonaiskävijämäärä]]&lt;1,0,Table_1[[#This Row],[Kokonaiskävijämäärä]]*Table_1[[#This Row],[Tapaamis-kerrat /osallistuja]])</f>
        <v>0</v>
      </c>
      <c r="P742" s="264"/>
      <c r="Q742" s="265"/>
    </row>
    <row r="743" spans="1:17" ht="15.75" customHeight="1" x14ac:dyDescent="0.25">
      <c r="A743" s="249"/>
      <c r="B743" s="250" t="str">
        <f>IF(Table_1[[#This Row],[SISÄLLÖN NIMI]]="","",1)</f>
        <v/>
      </c>
      <c r="C743" s="251"/>
      <c r="D743" s="252" t="s">
        <v>18</v>
      </c>
      <c r="E743" s="253" t="s">
        <v>18</v>
      </c>
      <c r="F743" s="254" t="s">
        <v>18</v>
      </c>
      <c r="G743" s="253" t="s">
        <v>18</v>
      </c>
      <c r="H743" s="255"/>
      <c r="I743" s="256" t="str">
        <f>IF(Table_1[[#This Row],[SISÄLLÖN NIMI]]="","",1)</f>
        <v/>
      </c>
      <c r="J743" s="257"/>
      <c r="K743" s="250"/>
      <c r="L743" s="239">
        <f>Table_1[[#This Row],[Kävijämäärä a) lapset]]+Table_1[[#This Row],[Kävijämäärä b) aikuiset]]</f>
        <v>0</v>
      </c>
      <c r="M743" s="239">
        <f>IF(Table_1[[#This Row],[Kokonaiskävijämäärä]]&lt;1,0,SUM(Table_1[[#This Row],[Kävijämäärä a) lapset]]*Table_1[[#This Row],[Tapaamis-kerrat /osallistuja]]))</f>
        <v>0</v>
      </c>
      <c r="N743" s="239">
        <f>IF(Table_1[[#This Row],[Kokonaiskävijämäärä]]&lt;1,0,SUM(Table_1[[#This Row],[Kävijämäärä b) aikuiset]]*Table_1[[#This Row],[Tapaamis-kerrat /osallistuja]]))</f>
        <v>0</v>
      </c>
      <c r="O743" s="239">
        <f>IF(Table_1[[#This Row],[Kokonaiskävijämäärä]]&lt;1,0,Table_1[[#This Row],[Kokonaiskävijämäärä]]*Table_1[[#This Row],[Tapaamis-kerrat /osallistuja]])</f>
        <v>0</v>
      </c>
      <c r="P743" s="264"/>
      <c r="Q743" s="265"/>
    </row>
    <row r="744" spans="1:17" ht="15.75" customHeight="1" x14ac:dyDescent="0.25">
      <c r="A744" s="249"/>
      <c r="B744" s="250" t="str">
        <f>IF(Table_1[[#This Row],[SISÄLLÖN NIMI]]="","",1)</f>
        <v/>
      </c>
      <c r="C744" s="251"/>
      <c r="D744" s="252" t="s">
        <v>18</v>
      </c>
      <c r="E744" s="253" t="s">
        <v>18</v>
      </c>
      <c r="F744" s="254" t="s">
        <v>18</v>
      </c>
      <c r="G744" s="253" t="s">
        <v>18</v>
      </c>
      <c r="H744" s="255"/>
      <c r="I744" s="256" t="str">
        <f>IF(Table_1[[#This Row],[SISÄLLÖN NIMI]]="","",1)</f>
        <v/>
      </c>
      <c r="J744" s="257"/>
      <c r="K744" s="250"/>
      <c r="L744" s="239">
        <f>Table_1[[#This Row],[Kävijämäärä a) lapset]]+Table_1[[#This Row],[Kävijämäärä b) aikuiset]]</f>
        <v>0</v>
      </c>
      <c r="M744" s="239">
        <f>IF(Table_1[[#This Row],[Kokonaiskävijämäärä]]&lt;1,0,SUM(Table_1[[#This Row],[Kävijämäärä a) lapset]]*Table_1[[#This Row],[Tapaamis-kerrat /osallistuja]]))</f>
        <v>0</v>
      </c>
      <c r="N744" s="239">
        <f>IF(Table_1[[#This Row],[Kokonaiskävijämäärä]]&lt;1,0,SUM(Table_1[[#This Row],[Kävijämäärä b) aikuiset]]*Table_1[[#This Row],[Tapaamis-kerrat /osallistuja]]))</f>
        <v>0</v>
      </c>
      <c r="O744" s="239">
        <f>IF(Table_1[[#This Row],[Kokonaiskävijämäärä]]&lt;1,0,Table_1[[#This Row],[Kokonaiskävijämäärä]]*Table_1[[#This Row],[Tapaamis-kerrat /osallistuja]])</f>
        <v>0</v>
      </c>
      <c r="P744" s="264"/>
      <c r="Q744" s="265"/>
    </row>
    <row r="745" spans="1:17" ht="15.75" customHeight="1" x14ac:dyDescent="0.25">
      <c r="A745" s="249"/>
      <c r="B745" s="250" t="str">
        <f>IF(Table_1[[#This Row],[SISÄLLÖN NIMI]]="","",1)</f>
        <v/>
      </c>
      <c r="C745" s="251"/>
      <c r="D745" s="252" t="s">
        <v>18</v>
      </c>
      <c r="E745" s="253" t="s">
        <v>18</v>
      </c>
      <c r="F745" s="254" t="s">
        <v>18</v>
      </c>
      <c r="G745" s="253" t="s">
        <v>18</v>
      </c>
      <c r="H745" s="255"/>
      <c r="I745" s="256" t="str">
        <f>IF(Table_1[[#This Row],[SISÄLLÖN NIMI]]="","",1)</f>
        <v/>
      </c>
      <c r="J745" s="257"/>
      <c r="K745" s="250"/>
      <c r="L745" s="239">
        <f>Table_1[[#This Row],[Kävijämäärä a) lapset]]+Table_1[[#This Row],[Kävijämäärä b) aikuiset]]</f>
        <v>0</v>
      </c>
      <c r="M745" s="239">
        <f>IF(Table_1[[#This Row],[Kokonaiskävijämäärä]]&lt;1,0,SUM(Table_1[[#This Row],[Kävijämäärä a) lapset]]*Table_1[[#This Row],[Tapaamis-kerrat /osallistuja]]))</f>
        <v>0</v>
      </c>
      <c r="N745" s="239">
        <f>IF(Table_1[[#This Row],[Kokonaiskävijämäärä]]&lt;1,0,SUM(Table_1[[#This Row],[Kävijämäärä b) aikuiset]]*Table_1[[#This Row],[Tapaamis-kerrat /osallistuja]]))</f>
        <v>0</v>
      </c>
      <c r="O745" s="239">
        <f>IF(Table_1[[#This Row],[Kokonaiskävijämäärä]]&lt;1,0,Table_1[[#This Row],[Kokonaiskävijämäärä]]*Table_1[[#This Row],[Tapaamis-kerrat /osallistuja]])</f>
        <v>0</v>
      </c>
      <c r="P745" s="264"/>
      <c r="Q745" s="265"/>
    </row>
    <row r="746" spans="1:17" ht="15.75" customHeight="1" x14ac:dyDescent="0.25">
      <c r="A746" s="249"/>
      <c r="B746" s="250" t="str">
        <f>IF(Table_1[[#This Row],[SISÄLLÖN NIMI]]="","",1)</f>
        <v/>
      </c>
      <c r="C746" s="251"/>
      <c r="D746" s="252" t="s">
        <v>18</v>
      </c>
      <c r="E746" s="253" t="s">
        <v>18</v>
      </c>
      <c r="F746" s="254" t="s">
        <v>18</v>
      </c>
      <c r="G746" s="253" t="s">
        <v>18</v>
      </c>
      <c r="H746" s="255"/>
      <c r="I746" s="256" t="str">
        <f>IF(Table_1[[#This Row],[SISÄLLÖN NIMI]]="","",1)</f>
        <v/>
      </c>
      <c r="J746" s="257"/>
      <c r="K746" s="250"/>
      <c r="L746" s="239">
        <f>Table_1[[#This Row],[Kävijämäärä a) lapset]]+Table_1[[#This Row],[Kävijämäärä b) aikuiset]]</f>
        <v>0</v>
      </c>
      <c r="M746" s="239">
        <f>IF(Table_1[[#This Row],[Kokonaiskävijämäärä]]&lt;1,0,SUM(Table_1[[#This Row],[Kävijämäärä a) lapset]]*Table_1[[#This Row],[Tapaamis-kerrat /osallistuja]]))</f>
        <v>0</v>
      </c>
      <c r="N746" s="239">
        <f>IF(Table_1[[#This Row],[Kokonaiskävijämäärä]]&lt;1,0,SUM(Table_1[[#This Row],[Kävijämäärä b) aikuiset]]*Table_1[[#This Row],[Tapaamis-kerrat /osallistuja]]))</f>
        <v>0</v>
      </c>
      <c r="O746" s="239">
        <f>IF(Table_1[[#This Row],[Kokonaiskävijämäärä]]&lt;1,0,Table_1[[#This Row],[Kokonaiskävijämäärä]]*Table_1[[#This Row],[Tapaamis-kerrat /osallistuja]])</f>
        <v>0</v>
      </c>
      <c r="P746" s="264"/>
      <c r="Q746" s="265"/>
    </row>
    <row r="747" spans="1:17" ht="15.75" customHeight="1" x14ac:dyDescent="0.25">
      <c r="A747" s="249"/>
      <c r="B747" s="250" t="str">
        <f>IF(Table_1[[#This Row],[SISÄLLÖN NIMI]]="","",1)</f>
        <v/>
      </c>
      <c r="C747" s="251"/>
      <c r="D747" s="252" t="s">
        <v>18</v>
      </c>
      <c r="E747" s="253" t="s">
        <v>18</v>
      </c>
      <c r="F747" s="254" t="s">
        <v>18</v>
      </c>
      <c r="G747" s="253" t="s">
        <v>18</v>
      </c>
      <c r="H747" s="255"/>
      <c r="I747" s="256" t="str">
        <f>IF(Table_1[[#This Row],[SISÄLLÖN NIMI]]="","",1)</f>
        <v/>
      </c>
      <c r="J747" s="257"/>
      <c r="K747" s="250"/>
      <c r="L747" s="239">
        <f>Table_1[[#This Row],[Kävijämäärä a) lapset]]+Table_1[[#This Row],[Kävijämäärä b) aikuiset]]</f>
        <v>0</v>
      </c>
      <c r="M747" s="239">
        <f>IF(Table_1[[#This Row],[Kokonaiskävijämäärä]]&lt;1,0,SUM(Table_1[[#This Row],[Kävijämäärä a) lapset]]*Table_1[[#This Row],[Tapaamis-kerrat /osallistuja]]))</f>
        <v>0</v>
      </c>
      <c r="N747" s="239">
        <f>IF(Table_1[[#This Row],[Kokonaiskävijämäärä]]&lt;1,0,SUM(Table_1[[#This Row],[Kävijämäärä b) aikuiset]]*Table_1[[#This Row],[Tapaamis-kerrat /osallistuja]]))</f>
        <v>0</v>
      </c>
      <c r="O747" s="239">
        <f>IF(Table_1[[#This Row],[Kokonaiskävijämäärä]]&lt;1,0,Table_1[[#This Row],[Kokonaiskävijämäärä]]*Table_1[[#This Row],[Tapaamis-kerrat /osallistuja]])</f>
        <v>0</v>
      </c>
      <c r="P747" s="264"/>
      <c r="Q747" s="265"/>
    </row>
    <row r="748" spans="1:17" ht="15.75" customHeight="1" x14ac:dyDescent="0.25">
      <c r="A748" s="249"/>
      <c r="B748" s="250" t="str">
        <f>IF(Table_1[[#This Row],[SISÄLLÖN NIMI]]="","",1)</f>
        <v/>
      </c>
      <c r="C748" s="251"/>
      <c r="D748" s="252" t="s">
        <v>18</v>
      </c>
      <c r="E748" s="253" t="s">
        <v>18</v>
      </c>
      <c r="F748" s="254" t="s">
        <v>18</v>
      </c>
      <c r="G748" s="253" t="s">
        <v>18</v>
      </c>
      <c r="H748" s="255"/>
      <c r="I748" s="256" t="str">
        <f>IF(Table_1[[#This Row],[SISÄLLÖN NIMI]]="","",1)</f>
        <v/>
      </c>
      <c r="J748" s="257"/>
      <c r="K748" s="250"/>
      <c r="L748" s="239">
        <f>Table_1[[#This Row],[Kävijämäärä a) lapset]]+Table_1[[#This Row],[Kävijämäärä b) aikuiset]]</f>
        <v>0</v>
      </c>
      <c r="M748" s="239">
        <f>IF(Table_1[[#This Row],[Kokonaiskävijämäärä]]&lt;1,0,SUM(Table_1[[#This Row],[Kävijämäärä a) lapset]]*Table_1[[#This Row],[Tapaamis-kerrat /osallistuja]]))</f>
        <v>0</v>
      </c>
      <c r="N748" s="239">
        <f>IF(Table_1[[#This Row],[Kokonaiskävijämäärä]]&lt;1,0,SUM(Table_1[[#This Row],[Kävijämäärä b) aikuiset]]*Table_1[[#This Row],[Tapaamis-kerrat /osallistuja]]))</f>
        <v>0</v>
      </c>
      <c r="O748" s="239">
        <f>IF(Table_1[[#This Row],[Kokonaiskävijämäärä]]&lt;1,0,Table_1[[#This Row],[Kokonaiskävijämäärä]]*Table_1[[#This Row],[Tapaamis-kerrat /osallistuja]])</f>
        <v>0</v>
      </c>
      <c r="P748" s="264"/>
      <c r="Q748" s="265"/>
    </row>
    <row r="749" spans="1:17" ht="15.75" customHeight="1" x14ac:dyDescent="0.25">
      <c r="A749" s="249"/>
      <c r="B749" s="250" t="str">
        <f>IF(Table_1[[#This Row],[SISÄLLÖN NIMI]]="","",1)</f>
        <v/>
      </c>
      <c r="C749" s="251"/>
      <c r="D749" s="252" t="s">
        <v>18</v>
      </c>
      <c r="E749" s="253" t="s">
        <v>18</v>
      </c>
      <c r="F749" s="254" t="s">
        <v>18</v>
      </c>
      <c r="G749" s="253" t="s">
        <v>18</v>
      </c>
      <c r="H749" s="255"/>
      <c r="I749" s="256" t="str">
        <f>IF(Table_1[[#This Row],[SISÄLLÖN NIMI]]="","",1)</f>
        <v/>
      </c>
      <c r="J749" s="257"/>
      <c r="K749" s="250"/>
      <c r="L749" s="239">
        <f>Table_1[[#This Row],[Kävijämäärä a) lapset]]+Table_1[[#This Row],[Kävijämäärä b) aikuiset]]</f>
        <v>0</v>
      </c>
      <c r="M749" s="239">
        <f>IF(Table_1[[#This Row],[Kokonaiskävijämäärä]]&lt;1,0,SUM(Table_1[[#This Row],[Kävijämäärä a) lapset]]*Table_1[[#This Row],[Tapaamis-kerrat /osallistuja]]))</f>
        <v>0</v>
      </c>
      <c r="N749" s="239">
        <f>IF(Table_1[[#This Row],[Kokonaiskävijämäärä]]&lt;1,0,SUM(Table_1[[#This Row],[Kävijämäärä b) aikuiset]]*Table_1[[#This Row],[Tapaamis-kerrat /osallistuja]]))</f>
        <v>0</v>
      </c>
      <c r="O749" s="239">
        <f>IF(Table_1[[#This Row],[Kokonaiskävijämäärä]]&lt;1,0,Table_1[[#This Row],[Kokonaiskävijämäärä]]*Table_1[[#This Row],[Tapaamis-kerrat /osallistuja]])</f>
        <v>0</v>
      </c>
      <c r="P749" s="264"/>
      <c r="Q749" s="265"/>
    </row>
    <row r="750" spans="1:17" ht="15.75" customHeight="1" x14ac:dyDescent="0.25">
      <c r="A750" s="249"/>
      <c r="B750" s="250" t="str">
        <f>IF(Table_1[[#This Row],[SISÄLLÖN NIMI]]="","",1)</f>
        <v/>
      </c>
      <c r="C750" s="251"/>
      <c r="D750" s="252" t="s">
        <v>18</v>
      </c>
      <c r="E750" s="253" t="s">
        <v>18</v>
      </c>
      <c r="F750" s="254" t="s">
        <v>18</v>
      </c>
      <c r="G750" s="253" t="s">
        <v>18</v>
      </c>
      <c r="H750" s="255"/>
      <c r="I750" s="256" t="str">
        <f>IF(Table_1[[#This Row],[SISÄLLÖN NIMI]]="","",1)</f>
        <v/>
      </c>
      <c r="J750" s="257"/>
      <c r="K750" s="250"/>
      <c r="L750" s="239">
        <f>Table_1[[#This Row],[Kävijämäärä a) lapset]]+Table_1[[#This Row],[Kävijämäärä b) aikuiset]]</f>
        <v>0</v>
      </c>
      <c r="M750" s="239">
        <f>IF(Table_1[[#This Row],[Kokonaiskävijämäärä]]&lt;1,0,SUM(Table_1[[#This Row],[Kävijämäärä a) lapset]]*Table_1[[#This Row],[Tapaamis-kerrat /osallistuja]]))</f>
        <v>0</v>
      </c>
      <c r="N750" s="239">
        <f>IF(Table_1[[#This Row],[Kokonaiskävijämäärä]]&lt;1,0,SUM(Table_1[[#This Row],[Kävijämäärä b) aikuiset]]*Table_1[[#This Row],[Tapaamis-kerrat /osallistuja]]))</f>
        <v>0</v>
      </c>
      <c r="O750" s="239">
        <f>IF(Table_1[[#This Row],[Kokonaiskävijämäärä]]&lt;1,0,Table_1[[#This Row],[Kokonaiskävijämäärä]]*Table_1[[#This Row],[Tapaamis-kerrat /osallistuja]])</f>
        <v>0</v>
      </c>
      <c r="P750" s="264"/>
      <c r="Q750" s="265"/>
    </row>
    <row r="751" spans="1:17" ht="15.75" customHeight="1" x14ac:dyDescent="0.25">
      <c r="A751" s="249"/>
      <c r="B751" s="250" t="str">
        <f>IF(Table_1[[#This Row],[SISÄLLÖN NIMI]]="","",1)</f>
        <v/>
      </c>
      <c r="C751" s="251"/>
      <c r="D751" s="252" t="s">
        <v>18</v>
      </c>
      <c r="E751" s="253" t="s">
        <v>18</v>
      </c>
      <c r="F751" s="254" t="s">
        <v>18</v>
      </c>
      <c r="G751" s="253" t="s">
        <v>18</v>
      </c>
      <c r="H751" s="255"/>
      <c r="I751" s="256" t="str">
        <f>IF(Table_1[[#This Row],[SISÄLLÖN NIMI]]="","",1)</f>
        <v/>
      </c>
      <c r="J751" s="257"/>
      <c r="K751" s="250"/>
      <c r="L751" s="239">
        <f>Table_1[[#This Row],[Kävijämäärä a) lapset]]+Table_1[[#This Row],[Kävijämäärä b) aikuiset]]</f>
        <v>0</v>
      </c>
      <c r="M751" s="239">
        <f>IF(Table_1[[#This Row],[Kokonaiskävijämäärä]]&lt;1,0,SUM(Table_1[[#This Row],[Kävijämäärä a) lapset]]*Table_1[[#This Row],[Tapaamis-kerrat /osallistuja]]))</f>
        <v>0</v>
      </c>
      <c r="N751" s="239">
        <f>IF(Table_1[[#This Row],[Kokonaiskävijämäärä]]&lt;1,0,SUM(Table_1[[#This Row],[Kävijämäärä b) aikuiset]]*Table_1[[#This Row],[Tapaamis-kerrat /osallistuja]]))</f>
        <v>0</v>
      </c>
      <c r="O751" s="239">
        <f>IF(Table_1[[#This Row],[Kokonaiskävijämäärä]]&lt;1,0,Table_1[[#This Row],[Kokonaiskävijämäärä]]*Table_1[[#This Row],[Tapaamis-kerrat /osallistuja]])</f>
        <v>0</v>
      </c>
      <c r="P751" s="264"/>
      <c r="Q751" s="265"/>
    </row>
    <row r="752" spans="1:17" ht="15.75" customHeight="1" x14ac:dyDescent="0.25">
      <c r="A752" s="249"/>
      <c r="B752" s="250" t="str">
        <f>IF(Table_1[[#This Row],[SISÄLLÖN NIMI]]="","",1)</f>
        <v/>
      </c>
      <c r="C752" s="251"/>
      <c r="D752" s="252" t="s">
        <v>18</v>
      </c>
      <c r="E752" s="253" t="s">
        <v>18</v>
      </c>
      <c r="F752" s="254" t="s">
        <v>18</v>
      </c>
      <c r="G752" s="253" t="s">
        <v>18</v>
      </c>
      <c r="H752" s="255"/>
      <c r="I752" s="256" t="str">
        <f>IF(Table_1[[#This Row],[SISÄLLÖN NIMI]]="","",1)</f>
        <v/>
      </c>
      <c r="J752" s="257"/>
      <c r="K752" s="250"/>
      <c r="L752" s="239">
        <f>Table_1[[#This Row],[Kävijämäärä a) lapset]]+Table_1[[#This Row],[Kävijämäärä b) aikuiset]]</f>
        <v>0</v>
      </c>
      <c r="M752" s="239">
        <f>IF(Table_1[[#This Row],[Kokonaiskävijämäärä]]&lt;1,0,SUM(Table_1[[#This Row],[Kävijämäärä a) lapset]]*Table_1[[#This Row],[Tapaamis-kerrat /osallistuja]]))</f>
        <v>0</v>
      </c>
      <c r="N752" s="239">
        <f>IF(Table_1[[#This Row],[Kokonaiskävijämäärä]]&lt;1,0,SUM(Table_1[[#This Row],[Kävijämäärä b) aikuiset]]*Table_1[[#This Row],[Tapaamis-kerrat /osallistuja]]))</f>
        <v>0</v>
      </c>
      <c r="O752" s="239">
        <f>IF(Table_1[[#This Row],[Kokonaiskävijämäärä]]&lt;1,0,Table_1[[#This Row],[Kokonaiskävijämäärä]]*Table_1[[#This Row],[Tapaamis-kerrat /osallistuja]])</f>
        <v>0</v>
      </c>
      <c r="P752" s="264"/>
      <c r="Q752" s="265"/>
    </row>
    <row r="753" spans="1:17" ht="15.75" customHeight="1" x14ac:dyDescent="0.25">
      <c r="A753" s="249"/>
      <c r="B753" s="250" t="str">
        <f>IF(Table_1[[#This Row],[SISÄLLÖN NIMI]]="","",1)</f>
        <v/>
      </c>
      <c r="C753" s="251"/>
      <c r="D753" s="252" t="s">
        <v>18</v>
      </c>
      <c r="E753" s="253" t="s">
        <v>18</v>
      </c>
      <c r="F753" s="254" t="s">
        <v>18</v>
      </c>
      <c r="G753" s="253" t="s">
        <v>18</v>
      </c>
      <c r="H753" s="255"/>
      <c r="I753" s="256" t="str">
        <f>IF(Table_1[[#This Row],[SISÄLLÖN NIMI]]="","",1)</f>
        <v/>
      </c>
      <c r="J753" s="257"/>
      <c r="K753" s="250"/>
      <c r="L753" s="239">
        <f>Table_1[[#This Row],[Kävijämäärä a) lapset]]+Table_1[[#This Row],[Kävijämäärä b) aikuiset]]</f>
        <v>0</v>
      </c>
      <c r="M753" s="239">
        <f>IF(Table_1[[#This Row],[Kokonaiskävijämäärä]]&lt;1,0,SUM(Table_1[[#This Row],[Kävijämäärä a) lapset]]*Table_1[[#This Row],[Tapaamis-kerrat /osallistuja]]))</f>
        <v>0</v>
      </c>
      <c r="N753" s="239">
        <f>IF(Table_1[[#This Row],[Kokonaiskävijämäärä]]&lt;1,0,SUM(Table_1[[#This Row],[Kävijämäärä b) aikuiset]]*Table_1[[#This Row],[Tapaamis-kerrat /osallistuja]]))</f>
        <v>0</v>
      </c>
      <c r="O753" s="239">
        <f>IF(Table_1[[#This Row],[Kokonaiskävijämäärä]]&lt;1,0,Table_1[[#This Row],[Kokonaiskävijämäärä]]*Table_1[[#This Row],[Tapaamis-kerrat /osallistuja]])</f>
        <v>0</v>
      </c>
      <c r="P753" s="264"/>
      <c r="Q753" s="265"/>
    </row>
    <row r="754" spans="1:17" ht="15.75" customHeight="1" x14ac:dyDescent="0.25">
      <c r="A754" s="249"/>
      <c r="B754" s="250" t="str">
        <f>IF(Table_1[[#This Row],[SISÄLLÖN NIMI]]="","",1)</f>
        <v/>
      </c>
      <c r="C754" s="251"/>
      <c r="D754" s="252" t="s">
        <v>18</v>
      </c>
      <c r="E754" s="253" t="s">
        <v>18</v>
      </c>
      <c r="F754" s="254" t="s">
        <v>18</v>
      </c>
      <c r="G754" s="253" t="s">
        <v>18</v>
      </c>
      <c r="H754" s="255"/>
      <c r="I754" s="256" t="str">
        <f>IF(Table_1[[#This Row],[SISÄLLÖN NIMI]]="","",1)</f>
        <v/>
      </c>
      <c r="J754" s="257"/>
      <c r="K754" s="250"/>
      <c r="L754" s="239">
        <f>Table_1[[#This Row],[Kävijämäärä a) lapset]]+Table_1[[#This Row],[Kävijämäärä b) aikuiset]]</f>
        <v>0</v>
      </c>
      <c r="M754" s="239">
        <f>IF(Table_1[[#This Row],[Kokonaiskävijämäärä]]&lt;1,0,SUM(Table_1[[#This Row],[Kävijämäärä a) lapset]]*Table_1[[#This Row],[Tapaamis-kerrat /osallistuja]]))</f>
        <v>0</v>
      </c>
      <c r="N754" s="239">
        <f>IF(Table_1[[#This Row],[Kokonaiskävijämäärä]]&lt;1,0,SUM(Table_1[[#This Row],[Kävijämäärä b) aikuiset]]*Table_1[[#This Row],[Tapaamis-kerrat /osallistuja]]))</f>
        <v>0</v>
      </c>
      <c r="O754" s="239">
        <f>IF(Table_1[[#This Row],[Kokonaiskävijämäärä]]&lt;1,0,Table_1[[#This Row],[Kokonaiskävijämäärä]]*Table_1[[#This Row],[Tapaamis-kerrat /osallistuja]])</f>
        <v>0</v>
      </c>
      <c r="P754" s="264"/>
      <c r="Q754" s="265"/>
    </row>
    <row r="755" spans="1:17" ht="15.75" customHeight="1" x14ac:dyDescent="0.25">
      <c r="A755" s="249"/>
      <c r="B755" s="250" t="str">
        <f>IF(Table_1[[#This Row],[SISÄLLÖN NIMI]]="","",1)</f>
        <v/>
      </c>
      <c r="C755" s="251"/>
      <c r="D755" s="252" t="s">
        <v>18</v>
      </c>
      <c r="E755" s="253" t="s">
        <v>18</v>
      </c>
      <c r="F755" s="254" t="s">
        <v>18</v>
      </c>
      <c r="G755" s="253" t="s">
        <v>18</v>
      </c>
      <c r="H755" s="255"/>
      <c r="I755" s="256" t="str">
        <f>IF(Table_1[[#This Row],[SISÄLLÖN NIMI]]="","",1)</f>
        <v/>
      </c>
      <c r="J755" s="257"/>
      <c r="K755" s="250"/>
      <c r="L755" s="239">
        <f>Table_1[[#This Row],[Kävijämäärä a) lapset]]+Table_1[[#This Row],[Kävijämäärä b) aikuiset]]</f>
        <v>0</v>
      </c>
      <c r="M755" s="239">
        <f>IF(Table_1[[#This Row],[Kokonaiskävijämäärä]]&lt;1,0,SUM(Table_1[[#This Row],[Kävijämäärä a) lapset]]*Table_1[[#This Row],[Tapaamis-kerrat /osallistuja]]))</f>
        <v>0</v>
      </c>
      <c r="N755" s="239">
        <f>IF(Table_1[[#This Row],[Kokonaiskävijämäärä]]&lt;1,0,SUM(Table_1[[#This Row],[Kävijämäärä b) aikuiset]]*Table_1[[#This Row],[Tapaamis-kerrat /osallistuja]]))</f>
        <v>0</v>
      </c>
      <c r="O755" s="239">
        <f>IF(Table_1[[#This Row],[Kokonaiskävijämäärä]]&lt;1,0,Table_1[[#This Row],[Kokonaiskävijämäärä]]*Table_1[[#This Row],[Tapaamis-kerrat /osallistuja]])</f>
        <v>0</v>
      </c>
      <c r="P755" s="264"/>
      <c r="Q755" s="265"/>
    </row>
    <row r="756" spans="1:17" ht="15.75" customHeight="1" x14ac:dyDescent="0.25">
      <c r="A756" s="249"/>
      <c r="B756" s="250" t="str">
        <f>IF(Table_1[[#This Row],[SISÄLLÖN NIMI]]="","",1)</f>
        <v/>
      </c>
      <c r="C756" s="251"/>
      <c r="D756" s="252" t="s">
        <v>18</v>
      </c>
      <c r="E756" s="253" t="s">
        <v>18</v>
      </c>
      <c r="F756" s="254" t="s">
        <v>18</v>
      </c>
      <c r="G756" s="253" t="s">
        <v>18</v>
      </c>
      <c r="H756" s="255"/>
      <c r="I756" s="256" t="str">
        <f>IF(Table_1[[#This Row],[SISÄLLÖN NIMI]]="","",1)</f>
        <v/>
      </c>
      <c r="J756" s="257"/>
      <c r="K756" s="250"/>
      <c r="L756" s="239">
        <f>Table_1[[#This Row],[Kävijämäärä a) lapset]]+Table_1[[#This Row],[Kävijämäärä b) aikuiset]]</f>
        <v>0</v>
      </c>
      <c r="M756" s="239">
        <f>IF(Table_1[[#This Row],[Kokonaiskävijämäärä]]&lt;1,0,SUM(Table_1[[#This Row],[Kävijämäärä a) lapset]]*Table_1[[#This Row],[Tapaamis-kerrat /osallistuja]]))</f>
        <v>0</v>
      </c>
      <c r="N756" s="239">
        <f>IF(Table_1[[#This Row],[Kokonaiskävijämäärä]]&lt;1,0,SUM(Table_1[[#This Row],[Kävijämäärä b) aikuiset]]*Table_1[[#This Row],[Tapaamis-kerrat /osallistuja]]))</f>
        <v>0</v>
      </c>
      <c r="O756" s="239">
        <f>IF(Table_1[[#This Row],[Kokonaiskävijämäärä]]&lt;1,0,Table_1[[#This Row],[Kokonaiskävijämäärä]]*Table_1[[#This Row],[Tapaamis-kerrat /osallistuja]])</f>
        <v>0</v>
      </c>
      <c r="P756" s="264"/>
      <c r="Q756" s="265"/>
    </row>
    <row r="757" spans="1:17" ht="15.75" customHeight="1" x14ac:dyDescent="0.25">
      <c r="A757" s="249"/>
      <c r="B757" s="250" t="str">
        <f>IF(Table_1[[#This Row],[SISÄLLÖN NIMI]]="","",1)</f>
        <v/>
      </c>
      <c r="C757" s="251"/>
      <c r="D757" s="252" t="s">
        <v>18</v>
      </c>
      <c r="E757" s="253" t="s">
        <v>18</v>
      </c>
      <c r="F757" s="254" t="s">
        <v>18</v>
      </c>
      <c r="G757" s="253" t="s">
        <v>18</v>
      </c>
      <c r="H757" s="255"/>
      <c r="I757" s="256" t="str">
        <f>IF(Table_1[[#This Row],[SISÄLLÖN NIMI]]="","",1)</f>
        <v/>
      </c>
      <c r="J757" s="257"/>
      <c r="K757" s="250"/>
      <c r="L757" s="239">
        <f>Table_1[[#This Row],[Kävijämäärä a) lapset]]+Table_1[[#This Row],[Kävijämäärä b) aikuiset]]</f>
        <v>0</v>
      </c>
      <c r="M757" s="239">
        <f>IF(Table_1[[#This Row],[Kokonaiskävijämäärä]]&lt;1,0,SUM(Table_1[[#This Row],[Kävijämäärä a) lapset]]*Table_1[[#This Row],[Tapaamis-kerrat /osallistuja]]))</f>
        <v>0</v>
      </c>
      <c r="N757" s="239">
        <f>IF(Table_1[[#This Row],[Kokonaiskävijämäärä]]&lt;1,0,SUM(Table_1[[#This Row],[Kävijämäärä b) aikuiset]]*Table_1[[#This Row],[Tapaamis-kerrat /osallistuja]]))</f>
        <v>0</v>
      </c>
      <c r="O757" s="239">
        <f>IF(Table_1[[#This Row],[Kokonaiskävijämäärä]]&lt;1,0,Table_1[[#This Row],[Kokonaiskävijämäärä]]*Table_1[[#This Row],[Tapaamis-kerrat /osallistuja]])</f>
        <v>0</v>
      </c>
      <c r="P757" s="264"/>
      <c r="Q757" s="265"/>
    </row>
    <row r="758" spans="1:17" ht="15.75" customHeight="1" x14ac:dyDescent="0.25">
      <c r="A758" s="249"/>
      <c r="B758" s="250" t="str">
        <f>IF(Table_1[[#This Row],[SISÄLLÖN NIMI]]="","",1)</f>
        <v/>
      </c>
      <c r="C758" s="251"/>
      <c r="D758" s="252" t="s">
        <v>18</v>
      </c>
      <c r="E758" s="253" t="s">
        <v>18</v>
      </c>
      <c r="F758" s="254" t="s">
        <v>18</v>
      </c>
      <c r="G758" s="253" t="s">
        <v>18</v>
      </c>
      <c r="H758" s="255"/>
      <c r="I758" s="256" t="str">
        <f>IF(Table_1[[#This Row],[SISÄLLÖN NIMI]]="","",1)</f>
        <v/>
      </c>
      <c r="J758" s="257"/>
      <c r="K758" s="250"/>
      <c r="L758" s="239">
        <f>Table_1[[#This Row],[Kävijämäärä a) lapset]]+Table_1[[#This Row],[Kävijämäärä b) aikuiset]]</f>
        <v>0</v>
      </c>
      <c r="M758" s="239">
        <f>IF(Table_1[[#This Row],[Kokonaiskävijämäärä]]&lt;1,0,SUM(Table_1[[#This Row],[Kävijämäärä a) lapset]]*Table_1[[#This Row],[Tapaamis-kerrat /osallistuja]]))</f>
        <v>0</v>
      </c>
      <c r="N758" s="239">
        <f>IF(Table_1[[#This Row],[Kokonaiskävijämäärä]]&lt;1,0,SUM(Table_1[[#This Row],[Kävijämäärä b) aikuiset]]*Table_1[[#This Row],[Tapaamis-kerrat /osallistuja]]))</f>
        <v>0</v>
      </c>
      <c r="O758" s="239">
        <f>IF(Table_1[[#This Row],[Kokonaiskävijämäärä]]&lt;1,0,Table_1[[#This Row],[Kokonaiskävijämäärä]]*Table_1[[#This Row],[Tapaamis-kerrat /osallistuja]])</f>
        <v>0</v>
      </c>
      <c r="P758" s="264"/>
      <c r="Q758" s="265"/>
    </row>
    <row r="759" spans="1:17" ht="15.75" customHeight="1" x14ac:dyDescent="0.25">
      <c r="A759" s="249"/>
      <c r="B759" s="250" t="str">
        <f>IF(Table_1[[#This Row],[SISÄLLÖN NIMI]]="","",1)</f>
        <v/>
      </c>
      <c r="C759" s="251"/>
      <c r="D759" s="252" t="s">
        <v>18</v>
      </c>
      <c r="E759" s="253" t="s">
        <v>18</v>
      </c>
      <c r="F759" s="254" t="s">
        <v>18</v>
      </c>
      <c r="G759" s="253" t="s">
        <v>18</v>
      </c>
      <c r="H759" s="255"/>
      <c r="I759" s="256" t="str">
        <f>IF(Table_1[[#This Row],[SISÄLLÖN NIMI]]="","",1)</f>
        <v/>
      </c>
      <c r="J759" s="257"/>
      <c r="K759" s="250"/>
      <c r="L759" s="239">
        <f>Table_1[[#This Row],[Kävijämäärä a) lapset]]+Table_1[[#This Row],[Kävijämäärä b) aikuiset]]</f>
        <v>0</v>
      </c>
      <c r="M759" s="239">
        <f>IF(Table_1[[#This Row],[Kokonaiskävijämäärä]]&lt;1,0,SUM(Table_1[[#This Row],[Kävijämäärä a) lapset]]*Table_1[[#This Row],[Tapaamis-kerrat /osallistuja]]))</f>
        <v>0</v>
      </c>
      <c r="N759" s="239">
        <f>IF(Table_1[[#This Row],[Kokonaiskävijämäärä]]&lt;1,0,SUM(Table_1[[#This Row],[Kävijämäärä b) aikuiset]]*Table_1[[#This Row],[Tapaamis-kerrat /osallistuja]]))</f>
        <v>0</v>
      </c>
      <c r="O759" s="239">
        <f>IF(Table_1[[#This Row],[Kokonaiskävijämäärä]]&lt;1,0,Table_1[[#This Row],[Kokonaiskävijämäärä]]*Table_1[[#This Row],[Tapaamis-kerrat /osallistuja]])</f>
        <v>0</v>
      </c>
      <c r="P759" s="264"/>
      <c r="Q759" s="265"/>
    </row>
    <row r="760" spans="1:17" ht="15.75" customHeight="1" x14ac:dyDescent="0.25">
      <c r="A760" s="249"/>
      <c r="B760" s="250" t="str">
        <f>IF(Table_1[[#This Row],[SISÄLLÖN NIMI]]="","",1)</f>
        <v/>
      </c>
      <c r="C760" s="251"/>
      <c r="D760" s="252" t="s">
        <v>18</v>
      </c>
      <c r="E760" s="253" t="s">
        <v>18</v>
      </c>
      <c r="F760" s="254" t="s">
        <v>18</v>
      </c>
      <c r="G760" s="253" t="s">
        <v>18</v>
      </c>
      <c r="H760" s="255"/>
      <c r="I760" s="256" t="str">
        <f>IF(Table_1[[#This Row],[SISÄLLÖN NIMI]]="","",1)</f>
        <v/>
      </c>
      <c r="J760" s="257"/>
      <c r="K760" s="250"/>
      <c r="L760" s="239">
        <f>Table_1[[#This Row],[Kävijämäärä a) lapset]]+Table_1[[#This Row],[Kävijämäärä b) aikuiset]]</f>
        <v>0</v>
      </c>
      <c r="M760" s="239">
        <f>IF(Table_1[[#This Row],[Kokonaiskävijämäärä]]&lt;1,0,SUM(Table_1[[#This Row],[Kävijämäärä a) lapset]]*Table_1[[#This Row],[Tapaamis-kerrat /osallistuja]]))</f>
        <v>0</v>
      </c>
      <c r="N760" s="239">
        <f>IF(Table_1[[#This Row],[Kokonaiskävijämäärä]]&lt;1,0,SUM(Table_1[[#This Row],[Kävijämäärä b) aikuiset]]*Table_1[[#This Row],[Tapaamis-kerrat /osallistuja]]))</f>
        <v>0</v>
      </c>
      <c r="O760" s="239">
        <f>IF(Table_1[[#This Row],[Kokonaiskävijämäärä]]&lt;1,0,Table_1[[#This Row],[Kokonaiskävijämäärä]]*Table_1[[#This Row],[Tapaamis-kerrat /osallistuja]])</f>
        <v>0</v>
      </c>
      <c r="P760" s="264"/>
      <c r="Q760" s="265"/>
    </row>
    <row r="761" spans="1:17" ht="15.75" customHeight="1" x14ac:dyDescent="0.25">
      <c r="A761" s="249"/>
      <c r="B761" s="250" t="str">
        <f>IF(Table_1[[#This Row],[SISÄLLÖN NIMI]]="","",1)</f>
        <v/>
      </c>
      <c r="C761" s="251"/>
      <c r="D761" s="252" t="s">
        <v>18</v>
      </c>
      <c r="E761" s="253" t="s">
        <v>18</v>
      </c>
      <c r="F761" s="254" t="s">
        <v>18</v>
      </c>
      <c r="G761" s="253" t="s">
        <v>18</v>
      </c>
      <c r="H761" s="255"/>
      <c r="I761" s="256" t="str">
        <f>IF(Table_1[[#This Row],[SISÄLLÖN NIMI]]="","",1)</f>
        <v/>
      </c>
      <c r="J761" s="257"/>
      <c r="K761" s="250"/>
      <c r="L761" s="239">
        <f>Table_1[[#This Row],[Kävijämäärä a) lapset]]+Table_1[[#This Row],[Kävijämäärä b) aikuiset]]</f>
        <v>0</v>
      </c>
      <c r="M761" s="239">
        <f>IF(Table_1[[#This Row],[Kokonaiskävijämäärä]]&lt;1,0,SUM(Table_1[[#This Row],[Kävijämäärä a) lapset]]*Table_1[[#This Row],[Tapaamis-kerrat /osallistuja]]))</f>
        <v>0</v>
      </c>
      <c r="N761" s="239">
        <f>IF(Table_1[[#This Row],[Kokonaiskävijämäärä]]&lt;1,0,SUM(Table_1[[#This Row],[Kävijämäärä b) aikuiset]]*Table_1[[#This Row],[Tapaamis-kerrat /osallistuja]]))</f>
        <v>0</v>
      </c>
      <c r="O761" s="239">
        <f>IF(Table_1[[#This Row],[Kokonaiskävijämäärä]]&lt;1,0,Table_1[[#This Row],[Kokonaiskävijämäärä]]*Table_1[[#This Row],[Tapaamis-kerrat /osallistuja]])</f>
        <v>0</v>
      </c>
      <c r="P761" s="264"/>
      <c r="Q761" s="265"/>
    </row>
    <row r="762" spans="1:17" ht="15.75" customHeight="1" x14ac:dyDescent="0.25">
      <c r="A762" s="249"/>
      <c r="B762" s="250" t="str">
        <f>IF(Table_1[[#This Row],[SISÄLLÖN NIMI]]="","",1)</f>
        <v/>
      </c>
      <c r="C762" s="251"/>
      <c r="D762" s="252" t="s">
        <v>18</v>
      </c>
      <c r="E762" s="253" t="s">
        <v>18</v>
      </c>
      <c r="F762" s="254" t="s">
        <v>18</v>
      </c>
      <c r="G762" s="253" t="s">
        <v>18</v>
      </c>
      <c r="H762" s="255"/>
      <c r="I762" s="256" t="str">
        <f>IF(Table_1[[#This Row],[SISÄLLÖN NIMI]]="","",1)</f>
        <v/>
      </c>
      <c r="J762" s="257"/>
      <c r="K762" s="250"/>
      <c r="L762" s="239">
        <f>Table_1[[#This Row],[Kävijämäärä a) lapset]]+Table_1[[#This Row],[Kävijämäärä b) aikuiset]]</f>
        <v>0</v>
      </c>
      <c r="M762" s="239">
        <f>IF(Table_1[[#This Row],[Kokonaiskävijämäärä]]&lt;1,0,SUM(Table_1[[#This Row],[Kävijämäärä a) lapset]]*Table_1[[#This Row],[Tapaamis-kerrat /osallistuja]]))</f>
        <v>0</v>
      </c>
      <c r="N762" s="239">
        <f>IF(Table_1[[#This Row],[Kokonaiskävijämäärä]]&lt;1,0,SUM(Table_1[[#This Row],[Kävijämäärä b) aikuiset]]*Table_1[[#This Row],[Tapaamis-kerrat /osallistuja]]))</f>
        <v>0</v>
      </c>
      <c r="O762" s="239">
        <f>IF(Table_1[[#This Row],[Kokonaiskävijämäärä]]&lt;1,0,Table_1[[#This Row],[Kokonaiskävijämäärä]]*Table_1[[#This Row],[Tapaamis-kerrat /osallistuja]])</f>
        <v>0</v>
      </c>
      <c r="P762" s="264"/>
      <c r="Q762" s="265"/>
    </row>
    <row r="763" spans="1:17" ht="15.75" customHeight="1" x14ac:dyDescent="0.25">
      <c r="A763" s="249"/>
      <c r="B763" s="250" t="str">
        <f>IF(Table_1[[#This Row],[SISÄLLÖN NIMI]]="","",1)</f>
        <v/>
      </c>
      <c r="C763" s="251"/>
      <c r="D763" s="252" t="s">
        <v>18</v>
      </c>
      <c r="E763" s="253" t="s">
        <v>18</v>
      </c>
      <c r="F763" s="254" t="s">
        <v>18</v>
      </c>
      <c r="G763" s="253" t="s">
        <v>18</v>
      </c>
      <c r="H763" s="255"/>
      <c r="I763" s="256" t="str">
        <f>IF(Table_1[[#This Row],[SISÄLLÖN NIMI]]="","",1)</f>
        <v/>
      </c>
      <c r="J763" s="257"/>
      <c r="K763" s="250"/>
      <c r="L763" s="239">
        <f>Table_1[[#This Row],[Kävijämäärä a) lapset]]+Table_1[[#This Row],[Kävijämäärä b) aikuiset]]</f>
        <v>0</v>
      </c>
      <c r="M763" s="239">
        <f>IF(Table_1[[#This Row],[Kokonaiskävijämäärä]]&lt;1,0,SUM(Table_1[[#This Row],[Kävijämäärä a) lapset]]*Table_1[[#This Row],[Tapaamis-kerrat /osallistuja]]))</f>
        <v>0</v>
      </c>
      <c r="N763" s="239">
        <f>IF(Table_1[[#This Row],[Kokonaiskävijämäärä]]&lt;1,0,SUM(Table_1[[#This Row],[Kävijämäärä b) aikuiset]]*Table_1[[#This Row],[Tapaamis-kerrat /osallistuja]]))</f>
        <v>0</v>
      </c>
      <c r="O763" s="239">
        <f>IF(Table_1[[#This Row],[Kokonaiskävijämäärä]]&lt;1,0,Table_1[[#This Row],[Kokonaiskävijämäärä]]*Table_1[[#This Row],[Tapaamis-kerrat /osallistuja]])</f>
        <v>0</v>
      </c>
      <c r="P763" s="264"/>
      <c r="Q763" s="265"/>
    </row>
    <row r="764" spans="1:17" ht="15.75" customHeight="1" x14ac:dyDescent="0.25">
      <c r="A764" s="249"/>
      <c r="B764" s="250" t="str">
        <f>IF(Table_1[[#This Row],[SISÄLLÖN NIMI]]="","",1)</f>
        <v/>
      </c>
      <c r="C764" s="251"/>
      <c r="D764" s="252" t="s">
        <v>18</v>
      </c>
      <c r="E764" s="253" t="s">
        <v>18</v>
      </c>
      <c r="F764" s="254" t="s">
        <v>18</v>
      </c>
      <c r="G764" s="253" t="s">
        <v>18</v>
      </c>
      <c r="H764" s="255"/>
      <c r="I764" s="256" t="str">
        <f>IF(Table_1[[#This Row],[SISÄLLÖN NIMI]]="","",1)</f>
        <v/>
      </c>
      <c r="J764" s="257"/>
      <c r="K764" s="250"/>
      <c r="L764" s="239">
        <f>Table_1[[#This Row],[Kävijämäärä a) lapset]]+Table_1[[#This Row],[Kävijämäärä b) aikuiset]]</f>
        <v>0</v>
      </c>
      <c r="M764" s="239">
        <f>IF(Table_1[[#This Row],[Kokonaiskävijämäärä]]&lt;1,0,SUM(Table_1[[#This Row],[Kävijämäärä a) lapset]]*Table_1[[#This Row],[Tapaamis-kerrat /osallistuja]]))</f>
        <v>0</v>
      </c>
      <c r="N764" s="239">
        <f>IF(Table_1[[#This Row],[Kokonaiskävijämäärä]]&lt;1,0,SUM(Table_1[[#This Row],[Kävijämäärä b) aikuiset]]*Table_1[[#This Row],[Tapaamis-kerrat /osallistuja]]))</f>
        <v>0</v>
      </c>
      <c r="O764" s="239">
        <f>IF(Table_1[[#This Row],[Kokonaiskävijämäärä]]&lt;1,0,Table_1[[#This Row],[Kokonaiskävijämäärä]]*Table_1[[#This Row],[Tapaamis-kerrat /osallistuja]])</f>
        <v>0</v>
      </c>
      <c r="P764" s="264"/>
      <c r="Q764" s="265"/>
    </row>
    <row r="765" spans="1:17" ht="15.75" customHeight="1" x14ac:dyDescent="0.25">
      <c r="A765" s="249"/>
      <c r="B765" s="250" t="str">
        <f>IF(Table_1[[#This Row],[SISÄLLÖN NIMI]]="","",1)</f>
        <v/>
      </c>
      <c r="C765" s="251"/>
      <c r="D765" s="252" t="s">
        <v>18</v>
      </c>
      <c r="E765" s="253" t="s">
        <v>18</v>
      </c>
      <c r="F765" s="254" t="s">
        <v>18</v>
      </c>
      <c r="G765" s="253" t="s">
        <v>18</v>
      </c>
      <c r="H765" s="255"/>
      <c r="I765" s="256" t="str">
        <f>IF(Table_1[[#This Row],[SISÄLLÖN NIMI]]="","",1)</f>
        <v/>
      </c>
      <c r="J765" s="257"/>
      <c r="K765" s="250"/>
      <c r="L765" s="239">
        <f>Table_1[[#This Row],[Kävijämäärä a) lapset]]+Table_1[[#This Row],[Kävijämäärä b) aikuiset]]</f>
        <v>0</v>
      </c>
      <c r="M765" s="239">
        <f>IF(Table_1[[#This Row],[Kokonaiskävijämäärä]]&lt;1,0,SUM(Table_1[[#This Row],[Kävijämäärä a) lapset]]*Table_1[[#This Row],[Tapaamis-kerrat /osallistuja]]))</f>
        <v>0</v>
      </c>
      <c r="N765" s="239">
        <f>IF(Table_1[[#This Row],[Kokonaiskävijämäärä]]&lt;1,0,SUM(Table_1[[#This Row],[Kävijämäärä b) aikuiset]]*Table_1[[#This Row],[Tapaamis-kerrat /osallistuja]]))</f>
        <v>0</v>
      </c>
      <c r="O765" s="239">
        <f>IF(Table_1[[#This Row],[Kokonaiskävijämäärä]]&lt;1,0,Table_1[[#This Row],[Kokonaiskävijämäärä]]*Table_1[[#This Row],[Tapaamis-kerrat /osallistuja]])</f>
        <v>0</v>
      </c>
      <c r="P765" s="264"/>
      <c r="Q765" s="265"/>
    </row>
    <row r="766" spans="1:17" ht="15.75" customHeight="1" x14ac:dyDescent="0.25">
      <c r="A766" s="249"/>
      <c r="B766" s="250" t="str">
        <f>IF(Table_1[[#This Row],[SISÄLLÖN NIMI]]="","",1)</f>
        <v/>
      </c>
      <c r="C766" s="251"/>
      <c r="D766" s="252" t="s">
        <v>18</v>
      </c>
      <c r="E766" s="253" t="s">
        <v>18</v>
      </c>
      <c r="F766" s="254" t="s">
        <v>18</v>
      </c>
      <c r="G766" s="253" t="s">
        <v>18</v>
      </c>
      <c r="H766" s="255"/>
      <c r="I766" s="256" t="str">
        <f>IF(Table_1[[#This Row],[SISÄLLÖN NIMI]]="","",1)</f>
        <v/>
      </c>
      <c r="J766" s="257"/>
      <c r="K766" s="250"/>
      <c r="L766" s="239">
        <f>Table_1[[#This Row],[Kävijämäärä a) lapset]]+Table_1[[#This Row],[Kävijämäärä b) aikuiset]]</f>
        <v>0</v>
      </c>
      <c r="M766" s="239">
        <f>IF(Table_1[[#This Row],[Kokonaiskävijämäärä]]&lt;1,0,SUM(Table_1[[#This Row],[Kävijämäärä a) lapset]]*Table_1[[#This Row],[Tapaamis-kerrat /osallistuja]]))</f>
        <v>0</v>
      </c>
      <c r="N766" s="239">
        <f>IF(Table_1[[#This Row],[Kokonaiskävijämäärä]]&lt;1,0,SUM(Table_1[[#This Row],[Kävijämäärä b) aikuiset]]*Table_1[[#This Row],[Tapaamis-kerrat /osallistuja]]))</f>
        <v>0</v>
      </c>
      <c r="O766" s="239">
        <f>IF(Table_1[[#This Row],[Kokonaiskävijämäärä]]&lt;1,0,Table_1[[#This Row],[Kokonaiskävijämäärä]]*Table_1[[#This Row],[Tapaamis-kerrat /osallistuja]])</f>
        <v>0</v>
      </c>
      <c r="P766" s="264"/>
      <c r="Q766" s="265"/>
    </row>
    <row r="767" spans="1:17" ht="15.75" customHeight="1" x14ac:dyDescent="0.25">
      <c r="A767" s="249"/>
      <c r="B767" s="250" t="str">
        <f>IF(Table_1[[#This Row],[SISÄLLÖN NIMI]]="","",1)</f>
        <v/>
      </c>
      <c r="C767" s="251"/>
      <c r="D767" s="252" t="s">
        <v>18</v>
      </c>
      <c r="E767" s="253" t="s">
        <v>18</v>
      </c>
      <c r="F767" s="254" t="s">
        <v>18</v>
      </c>
      <c r="G767" s="253" t="s">
        <v>18</v>
      </c>
      <c r="H767" s="255"/>
      <c r="I767" s="256" t="str">
        <f>IF(Table_1[[#This Row],[SISÄLLÖN NIMI]]="","",1)</f>
        <v/>
      </c>
      <c r="J767" s="257"/>
      <c r="K767" s="250"/>
      <c r="L767" s="239">
        <f>Table_1[[#This Row],[Kävijämäärä a) lapset]]+Table_1[[#This Row],[Kävijämäärä b) aikuiset]]</f>
        <v>0</v>
      </c>
      <c r="M767" s="239">
        <f>IF(Table_1[[#This Row],[Kokonaiskävijämäärä]]&lt;1,0,SUM(Table_1[[#This Row],[Kävijämäärä a) lapset]]*Table_1[[#This Row],[Tapaamis-kerrat /osallistuja]]))</f>
        <v>0</v>
      </c>
      <c r="N767" s="239">
        <f>IF(Table_1[[#This Row],[Kokonaiskävijämäärä]]&lt;1,0,SUM(Table_1[[#This Row],[Kävijämäärä b) aikuiset]]*Table_1[[#This Row],[Tapaamis-kerrat /osallistuja]]))</f>
        <v>0</v>
      </c>
      <c r="O767" s="239">
        <f>IF(Table_1[[#This Row],[Kokonaiskävijämäärä]]&lt;1,0,Table_1[[#This Row],[Kokonaiskävijämäärä]]*Table_1[[#This Row],[Tapaamis-kerrat /osallistuja]])</f>
        <v>0</v>
      </c>
      <c r="P767" s="264"/>
      <c r="Q767" s="265"/>
    </row>
    <row r="768" spans="1:17" ht="15.75" customHeight="1" x14ac:dyDescent="0.25">
      <c r="A768" s="249"/>
      <c r="B768" s="250" t="str">
        <f>IF(Table_1[[#This Row],[SISÄLLÖN NIMI]]="","",1)</f>
        <v/>
      </c>
      <c r="C768" s="251"/>
      <c r="D768" s="252" t="s">
        <v>18</v>
      </c>
      <c r="E768" s="253" t="s">
        <v>18</v>
      </c>
      <c r="F768" s="254" t="s">
        <v>18</v>
      </c>
      <c r="G768" s="253" t="s">
        <v>18</v>
      </c>
      <c r="H768" s="255"/>
      <c r="I768" s="256" t="str">
        <f>IF(Table_1[[#This Row],[SISÄLLÖN NIMI]]="","",1)</f>
        <v/>
      </c>
      <c r="J768" s="257"/>
      <c r="K768" s="250"/>
      <c r="L768" s="239">
        <f>Table_1[[#This Row],[Kävijämäärä a) lapset]]+Table_1[[#This Row],[Kävijämäärä b) aikuiset]]</f>
        <v>0</v>
      </c>
      <c r="M768" s="239">
        <f>IF(Table_1[[#This Row],[Kokonaiskävijämäärä]]&lt;1,0,SUM(Table_1[[#This Row],[Kävijämäärä a) lapset]]*Table_1[[#This Row],[Tapaamis-kerrat /osallistuja]]))</f>
        <v>0</v>
      </c>
      <c r="N768" s="239">
        <f>IF(Table_1[[#This Row],[Kokonaiskävijämäärä]]&lt;1,0,SUM(Table_1[[#This Row],[Kävijämäärä b) aikuiset]]*Table_1[[#This Row],[Tapaamis-kerrat /osallistuja]]))</f>
        <v>0</v>
      </c>
      <c r="O768" s="239">
        <f>IF(Table_1[[#This Row],[Kokonaiskävijämäärä]]&lt;1,0,Table_1[[#This Row],[Kokonaiskävijämäärä]]*Table_1[[#This Row],[Tapaamis-kerrat /osallistuja]])</f>
        <v>0</v>
      </c>
      <c r="P768" s="264"/>
      <c r="Q768" s="265"/>
    </row>
    <row r="769" spans="1:17" ht="15.75" customHeight="1" x14ac:dyDescent="0.25">
      <c r="A769" s="249"/>
      <c r="B769" s="250" t="str">
        <f>IF(Table_1[[#This Row],[SISÄLLÖN NIMI]]="","",1)</f>
        <v/>
      </c>
      <c r="C769" s="251"/>
      <c r="D769" s="252" t="s">
        <v>18</v>
      </c>
      <c r="E769" s="253" t="s">
        <v>18</v>
      </c>
      <c r="F769" s="254" t="s">
        <v>18</v>
      </c>
      <c r="G769" s="253" t="s">
        <v>18</v>
      </c>
      <c r="H769" s="255"/>
      <c r="I769" s="256" t="str">
        <f>IF(Table_1[[#This Row],[SISÄLLÖN NIMI]]="","",1)</f>
        <v/>
      </c>
      <c r="J769" s="257"/>
      <c r="K769" s="250"/>
      <c r="L769" s="239">
        <f>Table_1[[#This Row],[Kävijämäärä a) lapset]]+Table_1[[#This Row],[Kävijämäärä b) aikuiset]]</f>
        <v>0</v>
      </c>
      <c r="M769" s="239">
        <f>IF(Table_1[[#This Row],[Kokonaiskävijämäärä]]&lt;1,0,SUM(Table_1[[#This Row],[Kävijämäärä a) lapset]]*Table_1[[#This Row],[Tapaamis-kerrat /osallistuja]]))</f>
        <v>0</v>
      </c>
      <c r="N769" s="239">
        <f>IF(Table_1[[#This Row],[Kokonaiskävijämäärä]]&lt;1,0,SUM(Table_1[[#This Row],[Kävijämäärä b) aikuiset]]*Table_1[[#This Row],[Tapaamis-kerrat /osallistuja]]))</f>
        <v>0</v>
      </c>
      <c r="O769" s="239">
        <f>IF(Table_1[[#This Row],[Kokonaiskävijämäärä]]&lt;1,0,Table_1[[#This Row],[Kokonaiskävijämäärä]]*Table_1[[#This Row],[Tapaamis-kerrat /osallistuja]])</f>
        <v>0</v>
      </c>
      <c r="P769" s="264"/>
      <c r="Q769" s="265"/>
    </row>
    <row r="770" spans="1:17" ht="15.75" customHeight="1" x14ac:dyDescent="0.25">
      <c r="A770" s="249"/>
      <c r="B770" s="250" t="str">
        <f>IF(Table_1[[#This Row],[SISÄLLÖN NIMI]]="","",1)</f>
        <v/>
      </c>
      <c r="C770" s="251"/>
      <c r="D770" s="252" t="s">
        <v>18</v>
      </c>
      <c r="E770" s="253" t="s">
        <v>18</v>
      </c>
      <c r="F770" s="254" t="s">
        <v>18</v>
      </c>
      <c r="G770" s="253" t="s">
        <v>18</v>
      </c>
      <c r="H770" s="255"/>
      <c r="I770" s="256" t="str">
        <f>IF(Table_1[[#This Row],[SISÄLLÖN NIMI]]="","",1)</f>
        <v/>
      </c>
      <c r="J770" s="257"/>
      <c r="K770" s="250"/>
      <c r="L770" s="239">
        <f>Table_1[[#This Row],[Kävijämäärä a) lapset]]+Table_1[[#This Row],[Kävijämäärä b) aikuiset]]</f>
        <v>0</v>
      </c>
      <c r="M770" s="239">
        <f>IF(Table_1[[#This Row],[Kokonaiskävijämäärä]]&lt;1,0,SUM(Table_1[[#This Row],[Kävijämäärä a) lapset]]*Table_1[[#This Row],[Tapaamis-kerrat /osallistuja]]))</f>
        <v>0</v>
      </c>
      <c r="N770" s="239">
        <f>IF(Table_1[[#This Row],[Kokonaiskävijämäärä]]&lt;1,0,SUM(Table_1[[#This Row],[Kävijämäärä b) aikuiset]]*Table_1[[#This Row],[Tapaamis-kerrat /osallistuja]]))</f>
        <v>0</v>
      </c>
      <c r="O770" s="239">
        <f>IF(Table_1[[#This Row],[Kokonaiskävijämäärä]]&lt;1,0,Table_1[[#This Row],[Kokonaiskävijämäärä]]*Table_1[[#This Row],[Tapaamis-kerrat /osallistuja]])</f>
        <v>0</v>
      </c>
      <c r="P770" s="264"/>
      <c r="Q770" s="265"/>
    </row>
    <row r="771" spans="1:17" ht="15.75" customHeight="1" x14ac:dyDescent="0.25">
      <c r="A771" s="249"/>
      <c r="B771" s="250" t="str">
        <f>IF(Table_1[[#This Row],[SISÄLLÖN NIMI]]="","",1)</f>
        <v/>
      </c>
      <c r="C771" s="251"/>
      <c r="D771" s="252" t="s">
        <v>18</v>
      </c>
      <c r="E771" s="253" t="s">
        <v>18</v>
      </c>
      <c r="F771" s="254" t="s">
        <v>18</v>
      </c>
      <c r="G771" s="253" t="s">
        <v>18</v>
      </c>
      <c r="H771" s="255"/>
      <c r="I771" s="256" t="str">
        <f>IF(Table_1[[#This Row],[SISÄLLÖN NIMI]]="","",1)</f>
        <v/>
      </c>
      <c r="J771" s="257"/>
      <c r="K771" s="250"/>
      <c r="L771" s="239">
        <f>Table_1[[#This Row],[Kävijämäärä a) lapset]]+Table_1[[#This Row],[Kävijämäärä b) aikuiset]]</f>
        <v>0</v>
      </c>
      <c r="M771" s="239">
        <f>IF(Table_1[[#This Row],[Kokonaiskävijämäärä]]&lt;1,0,SUM(Table_1[[#This Row],[Kävijämäärä a) lapset]]*Table_1[[#This Row],[Tapaamis-kerrat /osallistuja]]))</f>
        <v>0</v>
      </c>
      <c r="N771" s="239">
        <f>IF(Table_1[[#This Row],[Kokonaiskävijämäärä]]&lt;1,0,SUM(Table_1[[#This Row],[Kävijämäärä b) aikuiset]]*Table_1[[#This Row],[Tapaamis-kerrat /osallistuja]]))</f>
        <v>0</v>
      </c>
      <c r="O771" s="239">
        <f>IF(Table_1[[#This Row],[Kokonaiskävijämäärä]]&lt;1,0,Table_1[[#This Row],[Kokonaiskävijämäärä]]*Table_1[[#This Row],[Tapaamis-kerrat /osallistuja]])</f>
        <v>0</v>
      </c>
      <c r="P771" s="264"/>
      <c r="Q771" s="265"/>
    </row>
    <row r="772" spans="1:17" ht="15.75" customHeight="1" x14ac:dyDescent="0.25">
      <c r="A772" s="249"/>
      <c r="B772" s="250" t="str">
        <f>IF(Table_1[[#This Row],[SISÄLLÖN NIMI]]="","",1)</f>
        <v/>
      </c>
      <c r="C772" s="251"/>
      <c r="D772" s="252" t="s">
        <v>18</v>
      </c>
      <c r="E772" s="253" t="s">
        <v>18</v>
      </c>
      <c r="F772" s="254" t="s">
        <v>18</v>
      </c>
      <c r="G772" s="253" t="s">
        <v>18</v>
      </c>
      <c r="H772" s="255"/>
      <c r="I772" s="256" t="str">
        <f>IF(Table_1[[#This Row],[SISÄLLÖN NIMI]]="","",1)</f>
        <v/>
      </c>
      <c r="J772" s="257"/>
      <c r="K772" s="250"/>
      <c r="L772" s="239">
        <f>Table_1[[#This Row],[Kävijämäärä a) lapset]]+Table_1[[#This Row],[Kävijämäärä b) aikuiset]]</f>
        <v>0</v>
      </c>
      <c r="M772" s="239">
        <f>IF(Table_1[[#This Row],[Kokonaiskävijämäärä]]&lt;1,0,SUM(Table_1[[#This Row],[Kävijämäärä a) lapset]]*Table_1[[#This Row],[Tapaamis-kerrat /osallistuja]]))</f>
        <v>0</v>
      </c>
      <c r="N772" s="239">
        <f>IF(Table_1[[#This Row],[Kokonaiskävijämäärä]]&lt;1,0,SUM(Table_1[[#This Row],[Kävijämäärä b) aikuiset]]*Table_1[[#This Row],[Tapaamis-kerrat /osallistuja]]))</f>
        <v>0</v>
      </c>
      <c r="O772" s="239">
        <f>IF(Table_1[[#This Row],[Kokonaiskävijämäärä]]&lt;1,0,Table_1[[#This Row],[Kokonaiskävijämäärä]]*Table_1[[#This Row],[Tapaamis-kerrat /osallistuja]])</f>
        <v>0</v>
      </c>
      <c r="P772" s="264"/>
      <c r="Q772" s="265"/>
    </row>
    <row r="773" spans="1:17" ht="15.75" customHeight="1" x14ac:dyDescent="0.25">
      <c r="A773" s="249"/>
      <c r="B773" s="250" t="str">
        <f>IF(Table_1[[#This Row],[SISÄLLÖN NIMI]]="","",1)</f>
        <v/>
      </c>
      <c r="C773" s="251"/>
      <c r="D773" s="252" t="s">
        <v>18</v>
      </c>
      <c r="E773" s="253" t="s">
        <v>18</v>
      </c>
      <c r="F773" s="254" t="s">
        <v>18</v>
      </c>
      <c r="G773" s="253" t="s">
        <v>18</v>
      </c>
      <c r="H773" s="255"/>
      <c r="I773" s="256" t="str">
        <f>IF(Table_1[[#This Row],[SISÄLLÖN NIMI]]="","",1)</f>
        <v/>
      </c>
      <c r="J773" s="257"/>
      <c r="K773" s="250"/>
      <c r="L773" s="239">
        <f>Table_1[[#This Row],[Kävijämäärä a) lapset]]+Table_1[[#This Row],[Kävijämäärä b) aikuiset]]</f>
        <v>0</v>
      </c>
      <c r="M773" s="239">
        <f>IF(Table_1[[#This Row],[Kokonaiskävijämäärä]]&lt;1,0,SUM(Table_1[[#This Row],[Kävijämäärä a) lapset]]*Table_1[[#This Row],[Tapaamis-kerrat /osallistuja]]))</f>
        <v>0</v>
      </c>
      <c r="N773" s="239">
        <f>IF(Table_1[[#This Row],[Kokonaiskävijämäärä]]&lt;1,0,SUM(Table_1[[#This Row],[Kävijämäärä b) aikuiset]]*Table_1[[#This Row],[Tapaamis-kerrat /osallistuja]]))</f>
        <v>0</v>
      </c>
      <c r="O773" s="239">
        <f>IF(Table_1[[#This Row],[Kokonaiskävijämäärä]]&lt;1,0,Table_1[[#This Row],[Kokonaiskävijämäärä]]*Table_1[[#This Row],[Tapaamis-kerrat /osallistuja]])</f>
        <v>0</v>
      </c>
      <c r="P773" s="264"/>
      <c r="Q773" s="265"/>
    </row>
    <row r="774" spans="1:17" ht="15.75" customHeight="1" x14ac:dyDescent="0.25">
      <c r="A774" s="249"/>
      <c r="B774" s="250" t="str">
        <f>IF(Table_1[[#This Row],[SISÄLLÖN NIMI]]="","",1)</f>
        <v/>
      </c>
      <c r="C774" s="251"/>
      <c r="D774" s="252" t="s">
        <v>18</v>
      </c>
      <c r="E774" s="253" t="s">
        <v>18</v>
      </c>
      <c r="F774" s="254" t="s">
        <v>18</v>
      </c>
      <c r="G774" s="253" t="s">
        <v>18</v>
      </c>
      <c r="H774" s="255"/>
      <c r="I774" s="256" t="str">
        <f>IF(Table_1[[#This Row],[SISÄLLÖN NIMI]]="","",1)</f>
        <v/>
      </c>
      <c r="J774" s="257"/>
      <c r="K774" s="250"/>
      <c r="L774" s="239">
        <f>Table_1[[#This Row],[Kävijämäärä a) lapset]]+Table_1[[#This Row],[Kävijämäärä b) aikuiset]]</f>
        <v>0</v>
      </c>
      <c r="M774" s="239">
        <f>IF(Table_1[[#This Row],[Kokonaiskävijämäärä]]&lt;1,0,SUM(Table_1[[#This Row],[Kävijämäärä a) lapset]]*Table_1[[#This Row],[Tapaamis-kerrat /osallistuja]]))</f>
        <v>0</v>
      </c>
      <c r="N774" s="239">
        <f>IF(Table_1[[#This Row],[Kokonaiskävijämäärä]]&lt;1,0,SUM(Table_1[[#This Row],[Kävijämäärä b) aikuiset]]*Table_1[[#This Row],[Tapaamis-kerrat /osallistuja]]))</f>
        <v>0</v>
      </c>
      <c r="O774" s="239">
        <f>IF(Table_1[[#This Row],[Kokonaiskävijämäärä]]&lt;1,0,Table_1[[#This Row],[Kokonaiskävijämäärä]]*Table_1[[#This Row],[Tapaamis-kerrat /osallistuja]])</f>
        <v>0</v>
      </c>
      <c r="P774" s="264"/>
      <c r="Q774" s="265"/>
    </row>
    <row r="775" spans="1:17" ht="15.75" customHeight="1" x14ac:dyDescent="0.25">
      <c r="A775" s="249"/>
      <c r="B775" s="250" t="str">
        <f>IF(Table_1[[#This Row],[SISÄLLÖN NIMI]]="","",1)</f>
        <v/>
      </c>
      <c r="C775" s="251"/>
      <c r="D775" s="252" t="s">
        <v>18</v>
      </c>
      <c r="E775" s="253" t="s">
        <v>18</v>
      </c>
      <c r="F775" s="254" t="s">
        <v>18</v>
      </c>
      <c r="G775" s="253" t="s">
        <v>18</v>
      </c>
      <c r="H775" s="255"/>
      <c r="I775" s="256" t="str">
        <f>IF(Table_1[[#This Row],[SISÄLLÖN NIMI]]="","",1)</f>
        <v/>
      </c>
      <c r="J775" s="257"/>
      <c r="K775" s="250"/>
      <c r="L775" s="239">
        <f>Table_1[[#This Row],[Kävijämäärä a) lapset]]+Table_1[[#This Row],[Kävijämäärä b) aikuiset]]</f>
        <v>0</v>
      </c>
      <c r="M775" s="239">
        <f>IF(Table_1[[#This Row],[Kokonaiskävijämäärä]]&lt;1,0,SUM(Table_1[[#This Row],[Kävijämäärä a) lapset]]*Table_1[[#This Row],[Tapaamis-kerrat /osallistuja]]))</f>
        <v>0</v>
      </c>
      <c r="N775" s="239">
        <f>IF(Table_1[[#This Row],[Kokonaiskävijämäärä]]&lt;1,0,SUM(Table_1[[#This Row],[Kävijämäärä b) aikuiset]]*Table_1[[#This Row],[Tapaamis-kerrat /osallistuja]]))</f>
        <v>0</v>
      </c>
      <c r="O775" s="239">
        <f>IF(Table_1[[#This Row],[Kokonaiskävijämäärä]]&lt;1,0,Table_1[[#This Row],[Kokonaiskävijämäärä]]*Table_1[[#This Row],[Tapaamis-kerrat /osallistuja]])</f>
        <v>0</v>
      </c>
      <c r="P775" s="264"/>
      <c r="Q775" s="265"/>
    </row>
    <row r="776" spans="1:17" ht="15.75" customHeight="1" x14ac:dyDescent="0.25">
      <c r="A776" s="249"/>
      <c r="B776" s="250" t="str">
        <f>IF(Table_1[[#This Row],[SISÄLLÖN NIMI]]="","",1)</f>
        <v/>
      </c>
      <c r="C776" s="251"/>
      <c r="D776" s="252" t="s">
        <v>18</v>
      </c>
      <c r="E776" s="253" t="s">
        <v>18</v>
      </c>
      <c r="F776" s="254" t="s">
        <v>18</v>
      </c>
      <c r="G776" s="253" t="s">
        <v>18</v>
      </c>
      <c r="H776" s="255"/>
      <c r="I776" s="256" t="str">
        <f>IF(Table_1[[#This Row],[SISÄLLÖN NIMI]]="","",1)</f>
        <v/>
      </c>
      <c r="J776" s="257"/>
      <c r="K776" s="250"/>
      <c r="L776" s="239">
        <f>Table_1[[#This Row],[Kävijämäärä a) lapset]]+Table_1[[#This Row],[Kävijämäärä b) aikuiset]]</f>
        <v>0</v>
      </c>
      <c r="M776" s="239">
        <f>IF(Table_1[[#This Row],[Kokonaiskävijämäärä]]&lt;1,0,SUM(Table_1[[#This Row],[Kävijämäärä a) lapset]]*Table_1[[#This Row],[Tapaamis-kerrat /osallistuja]]))</f>
        <v>0</v>
      </c>
      <c r="N776" s="239">
        <f>IF(Table_1[[#This Row],[Kokonaiskävijämäärä]]&lt;1,0,SUM(Table_1[[#This Row],[Kävijämäärä b) aikuiset]]*Table_1[[#This Row],[Tapaamis-kerrat /osallistuja]]))</f>
        <v>0</v>
      </c>
      <c r="O776" s="239">
        <f>IF(Table_1[[#This Row],[Kokonaiskävijämäärä]]&lt;1,0,Table_1[[#This Row],[Kokonaiskävijämäärä]]*Table_1[[#This Row],[Tapaamis-kerrat /osallistuja]])</f>
        <v>0</v>
      </c>
      <c r="P776" s="264"/>
      <c r="Q776" s="265"/>
    </row>
    <row r="777" spans="1:17" ht="15.75" customHeight="1" x14ac:dyDescent="0.25">
      <c r="A777" s="249"/>
      <c r="B777" s="250" t="str">
        <f>IF(Table_1[[#This Row],[SISÄLLÖN NIMI]]="","",1)</f>
        <v/>
      </c>
      <c r="C777" s="251"/>
      <c r="D777" s="252" t="s">
        <v>18</v>
      </c>
      <c r="E777" s="253" t="s">
        <v>18</v>
      </c>
      <c r="F777" s="254" t="s">
        <v>18</v>
      </c>
      <c r="G777" s="253" t="s">
        <v>18</v>
      </c>
      <c r="H777" s="255"/>
      <c r="I777" s="256" t="str">
        <f>IF(Table_1[[#This Row],[SISÄLLÖN NIMI]]="","",1)</f>
        <v/>
      </c>
      <c r="J777" s="257"/>
      <c r="K777" s="250"/>
      <c r="L777" s="239">
        <f>Table_1[[#This Row],[Kävijämäärä a) lapset]]+Table_1[[#This Row],[Kävijämäärä b) aikuiset]]</f>
        <v>0</v>
      </c>
      <c r="M777" s="239">
        <f>IF(Table_1[[#This Row],[Kokonaiskävijämäärä]]&lt;1,0,SUM(Table_1[[#This Row],[Kävijämäärä a) lapset]]*Table_1[[#This Row],[Tapaamis-kerrat /osallistuja]]))</f>
        <v>0</v>
      </c>
      <c r="N777" s="239">
        <f>IF(Table_1[[#This Row],[Kokonaiskävijämäärä]]&lt;1,0,SUM(Table_1[[#This Row],[Kävijämäärä b) aikuiset]]*Table_1[[#This Row],[Tapaamis-kerrat /osallistuja]]))</f>
        <v>0</v>
      </c>
      <c r="O777" s="239">
        <f>IF(Table_1[[#This Row],[Kokonaiskävijämäärä]]&lt;1,0,Table_1[[#This Row],[Kokonaiskävijämäärä]]*Table_1[[#This Row],[Tapaamis-kerrat /osallistuja]])</f>
        <v>0</v>
      </c>
      <c r="P777" s="264"/>
      <c r="Q777" s="265"/>
    </row>
    <row r="778" spans="1:17" ht="15.75" customHeight="1" x14ac:dyDescent="0.25">
      <c r="A778" s="249"/>
      <c r="B778" s="250" t="str">
        <f>IF(Table_1[[#This Row],[SISÄLLÖN NIMI]]="","",1)</f>
        <v/>
      </c>
      <c r="C778" s="251"/>
      <c r="D778" s="252" t="s">
        <v>18</v>
      </c>
      <c r="E778" s="253" t="s">
        <v>18</v>
      </c>
      <c r="F778" s="254" t="s">
        <v>18</v>
      </c>
      <c r="G778" s="253" t="s">
        <v>18</v>
      </c>
      <c r="H778" s="255"/>
      <c r="I778" s="256" t="str">
        <f>IF(Table_1[[#This Row],[SISÄLLÖN NIMI]]="","",1)</f>
        <v/>
      </c>
      <c r="J778" s="257"/>
      <c r="K778" s="250"/>
      <c r="L778" s="239">
        <f>Table_1[[#This Row],[Kävijämäärä a) lapset]]+Table_1[[#This Row],[Kävijämäärä b) aikuiset]]</f>
        <v>0</v>
      </c>
      <c r="M778" s="239">
        <f>IF(Table_1[[#This Row],[Kokonaiskävijämäärä]]&lt;1,0,SUM(Table_1[[#This Row],[Kävijämäärä a) lapset]]*Table_1[[#This Row],[Tapaamis-kerrat /osallistuja]]))</f>
        <v>0</v>
      </c>
      <c r="N778" s="239">
        <f>IF(Table_1[[#This Row],[Kokonaiskävijämäärä]]&lt;1,0,SUM(Table_1[[#This Row],[Kävijämäärä b) aikuiset]]*Table_1[[#This Row],[Tapaamis-kerrat /osallistuja]]))</f>
        <v>0</v>
      </c>
      <c r="O778" s="239">
        <f>IF(Table_1[[#This Row],[Kokonaiskävijämäärä]]&lt;1,0,Table_1[[#This Row],[Kokonaiskävijämäärä]]*Table_1[[#This Row],[Tapaamis-kerrat /osallistuja]])</f>
        <v>0</v>
      </c>
      <c r="P778" s="264"/>
      <c r="Q778" s="265"/>
    </row>
    <row r="779" spans="1:17" ht="15.75" customHeight="1" x14ac:dyDescent="0.25">
      <c r="A779" s="249"/>
      <c r="B779" s="250" t="str">
        <f>IF(Table_1[[#This Row],[SISÄLLÖN NIMI]]="","",1)</f>
        <v/>
      </c>
      <c r="C779" s="251"/>
      <c r="D779" s="252" t="s">
        <v>18</v>
      </c>
      <c r="E779" s="253" t="s">
        <v>18</v>
      </c>
      <c r="F779" s="254" t="s">
        <v>18</v>
      </c>
      <c r="G779" s="253" t="s">
        <v>18</v>
      </c>
      <c r="H779" s="255"/>
      <c r="I779" s="256" t="str">
        <f>IF(Table_1[[#This Row],[SISÄLLÖN NIMI]]="","",1)</f>
        <v/>
      </c>
      <c r="J779" s="257"/>
      <c r="K779" s="250"/>
      <c r="L779" s="239">
        <f>Table_1[[#This Row],[Kävijämäärä a) lapset]]+Table_1[[#This Row],[Kävijämäärä b) aikuiset]]</f>
        <v>0</v>
      </c>
      <c r="M779" s="239">
        <f>IF(Table_1[[#This Row],[Kokonaiskävijämäärä]]&lt;1,0,SUM(Table_1[[#This Row],[Kävijämäärä a) lapset]]*Table_1[[#This Row],[Tapaamis-kerrat /osallistuja]]))</f>
        <v>0</v>
      </c>
      <c r="N779" s="239">
        <f>IF(Table_1[[#This Row],[Kokonaiskävijämäärä]]&lt;1,0,SUM(Table_1[[#This Row],[Kävijämäärä b) aikuiset]]*Table_1[[#This Row],[Tapaamis-kerrat /osallistuja]]))</f>
        <v>0</v>
      </c>
      <c r="O779" s="239">
        <f>IF(Table_1[[#This Row],[Kokonaiskävijämäärä]]&lt;1,0,Table_1[[#This Row],[Kokonaiskävijämäärä]]*Table_1[[#This Row],[Tapaamis-kerrat /osallistuja]])</f>
        <v>0</v>
      </c>
      <c r="P779" s="264"/>
      <c r="Q779" s="265"/>
    </row>
    <row r="780" spans="1:17" ht="15.75" customHeight="1" x14ac:dyDescent="0.25">
      <c r="A780" s="249"/>
      <c r="B780" s="250" t="str">
        <f>IF(Table_1[[#This Row],[SISÄLLÖN NIMI]]="","",1)</f>
        <v/>
      </c>
      <c r="C780" s="251"/>
      <c r="D780" s="252" t="s">
        <v>18</v>
      </c>
      <c r="E780" s="253" t="s">
        <v>18</v>
      </c>
      <c r="F780" s="254" t="s">
        <v>18</v>
      </c>
      <c r="G780" s="253" t="s">
        <v>18</v>
      </c>
      <c r="H780" s="255"/>
      <c r="I780" s="256" t="str">
        <f>IF(Table_1[[#This Row],[SISÄLLÖN NIMI]]="","",1)</f>
        <v/>
      </c>
      <c r="J780" s="257"/>
      <c r="K780" s="250"/>
      <c r="L780" s="239">
        <f>Table_1[[#This Row],[Kävijämäärä a) lapset]]+Table_1[[#This Row],[Kävijämäärä b) aikuiset]]</f>
        <v>0</v>
      </c>
      <c r="M780" s="239">
        <f>IF(Table_1[[#This Row],[Kokonaiskävijämäärä]]&lt;1,0,SUM(Table_1[[#This Row],[Kävijämäärä a) lapset]]*Table_1[[#This Row],[Tapaamis-kerrat /osallistuja]]))</f>
        <v>0</v>
      </c>
      <c r="N780" s="239">
        <f>IF(Table_1[[#This Row],[Kokonaiskävijämäärä]]&lt;1,0,SUM(Table_1[[#This Row],[Kävijämäärä b) aikuiset]]*Table_1[[#This Row],[Tapaamis-kerrat /osallistuja]]))</f>
        <v>0</v>
      </c>
      <c r="O780" s="239">
        <f>IF(Table_1[[#This Row],[Kokonaiskävijämäärä]]&lt;1,0,Table_1[[#This Row],[Kokonaiskävijämäärä]]*Table_1[[#This Row],[Tapaamis-kerrat /osallistuja]])</f>
        <v>0</v>
      </c>
      <c r="P780" s="264"/>
      <c r="Q780" s="265"/>
    </row>
    <row r="781" spans="1:17" ht="15.75" customHeight="1" x14ac:dyDescent="0.25">
      <c r="A781" s="249"/>
      <c r="B781" s="250" t="str">
        <f>IF(Table_1[[#This Row],[SISÄLLÖN NIMI]]="","",1)</f>
        <v/>
      </c>
      <c r="C781" s="251"/>
      <c r="D781" s="252" t="s">
        <v>18</v>
      </c>
      <c r="E781" s="253" t="s">
        <v>18</v>
      </c>
      <c r="F781" s="254" t="s">
        <v>18</v>
      </c>
      <c r="G781" s="253" t="s">
        <v>18</v>
      </c>
      <c r="H781" s="255"/>
      <c r="I781" s="256" t="str">
        <f>IF(Table_1[[#This Row],[SISÄLLÖN NIMI]]="","",1)</f>
        <v/>
      </c>
      <c r="J781" s="257"/>
      <c r="K781" s="250"/>
      <c r="L781" s="239">
        <f>Table_1[[#This Row],[Kävijämäärä a) lapset]]+Table_1[[#This Row],[Kävijämäärä b) aikuiset]]</f>
        <v>0</v>
      </c>
      <c r="M781" s="239">
        <f>IF(Table_1[[#This Row],[Kokonaiskävijämäärä]]&lt;1,0,SUM(Table_1[[#This Row],[Kävijämäärä a) lapset]]*Table_1[[#This Row],[Tapaamis-kerrat /osallistuja]]))</f>
        <v>0</v>
      </c>
      <c r="N781" s="239">
        <f>IF(Table_1[[#This Row],[Kokonaiskävijämäärä]]&lt;1,0,SUM(Table_1[[#This Row],[Kävijämäärä b) aikuiset]]*Table_1[[#This Row],[Tapaamis-kerrat /osallistuja]]))</f>
        <v>0</v>
      </c>
      <c r="O781" s="239">
        <f>IF(Table_1[[#This Row],[Kokonaiskävijämäärä]]&lt;1,0,Table_1[[#This Row],[Kokonaiskävijämäärä]]*Table_1[[#This Row],[Tapaamis-kerrat /osallistuja]])</f>
        <v>0</v>
      </c>
      <c r="P781" s="264"/>
      <c r="Q781" s="265"/>
    </row>
    <row r="782" spans="1:17" ht="15.75" customHeight="1" x14ac:dyDescent="0.25">
      <c r="A782" s="249"/>
      <c r="B782" s="250" t="str">
        <f>IF(Table_1[[#This Row],[SISÄLLÖN NIMI]]="","",1)</f>
        <v/>
      </c>
      <c r="C782" s="251"/>
      <c r="D782" s="252" t="s">
        <v>18</v>
      </c>
      <c r="E782" s="253" t="s">
        <v>18</v>
      </c>
      <c r="F782" s="254" t="s">
        <v>18</v>
      </c>
      <c r="G782" s="253" t="s">
        <v>18</v>
      </c>
      <c r="H782" s="255"/>
      <c r="I782" s="256" t="str">
        <f>IF(Table_1[[#This Row],[SISÄLLÖN NIMI]]="","",1)</f>
        <v/>
      </c>
      <c r="J782" s="257"/>
      <c r="K782" s="250"/>
      <c r="L782" s="239">
        <f>Table_1[[#This Row],[Kävijämäärä a) lapset]]+Table_1[[#This Row],[Kävijämäärä b) aikuiset]]</f>
        <v>0</v>
      </c>
      <c r="M782" s="239">
        <f>IF(Table_1[[#This Row],[Kokonaiskävijämäärä]]&lt;1,0,SUM(Table_1[[#This Row],[Kävijämäärä a) lapset]]*Table_1[[#This Row],[Tapaamis-kerrat /osallistuja]]))</f>
        <v>0</v>
      </c>
      <c r="N782" s="239">
        <f>IF(Table_1[[#This Row],[Kokonaiskävijämäärä]]&lt;1,0,SUM(Table_1[[#This Row],[Kävijämäärä b) aikuiset]]*Table_1[[#This Row],[Tapaamis-kerrat /osallistuja]]))</f>
        <v>0</v>
      </c>
      <c r="O782" s="239">
        <f>IF(Table_1[[#This Row],[Kokonaiskävijämäärä]]&lt;1,0,Table_1[[#This Row],[Kokonaiskävijämäärä]]*Table_1[[#This Row],[Tapaamis-kerrat /osallistuja]])</f>
        <v>0</v>
      </c>
      <c r="P782" s="264"/>
      <c r="Q782" s="265"/>
    </row>
    <row r="783" spans="1:17" ht="15.75" customHeight="1" x14ac:dyDescent="0.25">
      <c r="A783" s="249"/>
      <c r="B783" s="250" t="str">
        <f>IF(Table_1[[#This Row],[SISÄLLÖN NIMI]]="","",1)</f>
        <v/>
      </c>
      <c r="C783" s="251"/>
      <c r="D783" s="252" t="s">
        <v>18</v>
      </c>
      <c r="E783" s="253" t="s">
        <v>18</v>
      </c>
      <c r="F783" s="254" t="s">
        <v>18</v>
      </c>
      <c r="G783" s="253" t="s">
        <v>18</v>
      </c>
      <c r="H783" s="255"/>
      <c r="I783" s="256" t="str">
        <f>IF(Table_1[[#This Row],[SISÄLLÖN NIMI]]="","",1)</f>
        <v/>
      </c>
      <c r="J783" s="257"/>
      <c r="K783" s="250"/>
      <c r="L783" s="239">
        <f>Table_1[[#This Row],[Kävijämäärä a) lapset]]+Table_1[[#This Row],[Kävijämäärä b) aikuiset]]</f>
        <v>0</v>
      </c>
      <c r="M783" s="239">
        <f>IF(Table_1[[#This Row],[Kokonaiskävijämäärä]]&lt;1,0,SUM(Table_1[[#This Row],[Kävijämäärä a) lapset]]*Table_1[[#This Row],[Tapaamis-kerrat /osallistuja]]))</f>
        <v>0</v>
      </c>
      <c r="N783" s="239">
        <f>IF(Table_1[[#This Row],[Kokonaiskävijämäärä]]&lt;1,0,SUM(Table_1[[#This Row],[Kävijämäärä b) aikuiset]]*Table_1[[#This Row],[Tapaamis-kerrat /osallistuja]]))</f>
        <v>0</v>
      </c>
      <c r="O783" s="239">
        <f>IF(Table_1[[#This Row],[Kokonaiskävijämäärä]]&lt;1,0,Table_1[[#This Row],[Kokonaiskävijämäärä]]*Table_1[[#This Row],[Tapaamis-kerrat /osallistuja]])</f>
        <v>0</v>
      </c>
      <c r="P783" s="264"/>
      <c r="Q783" s="265"/>
    </row>
    <row r="784" spans="1:17" ht="15.75" customHeight="1" x14ac:dyDescent="0.25">
      <c r="A784" s="249"/>
      <c r="B784" s="250" t="str">
        <f>IF(Table_1[[#This Row],[SISÄLLÖN NIMI]]="","",1)</f>
        <v/>
      </c>
      <c r="C784" s="251"/>
      <c r="D784" s="252" t="s">
        <v>18</v>
      </c>
      <c r="E784" s="253" t="s">
        <v>18</v>
      </c>
      <c r="F784" s="254" t="s">
        <v>18</v>
      </c>
      <c r="G784" s="253" t="s">
        <v>18</v>
      </c>
      <c r="H784" s="255"/>
      <c r="I784" s="256" t="str">
        <f>IF(Table_1[[#This Row],[SISÄLLÖN NIMI]]="","",1)</f>
        <v/>
      </c>
      <c r="J784" s="257"/>
      <c r="K784" s="250"/>
      <c r="L784" s="239">
        <f>Table_1[[#This Row],[Kävijämäärä a) lapset]]+Table_1[[#This Row],[Kävijämäärä b) aikuiset]]</f>
        <v>0</v>
      </c>
      <c r="M784" s="239">
        <f>IF(Table_1[[#This Row],[Kokonaiskävijämäärä]]&lt;1,0,SUM(Table_1[[#This Row],[Kävijämäärä a) lapset]]*Table_1[[#This Row],[Tapaamis-kerrat /osallistuja]]))</f>
        <v>0</v>
      </c>
      <c r="N784" s="239">
        <f>IF(Table_1[[#This Row],[Kokonaiskävijämäärä]]&lt;1,0,SUM(Table_1[[#This Row],[Kävijämäärä b) aikuiset]]*Table_1[[#This Row],[Tapaamis-kerrat /osallistuja]]))</f>
        <v>0</v>
      </c>
      <c r="O784" s="239">
        <f>IF(Table_1[[#This Row],[Kokonaiskävijämäärä]]&lt;1,0,Table_1[[#This Row],[Kokonaiskävijämäärä]]*Table_1[[#This Row],[Tapaamis-kerrat /osallistuja]])</f>
        <v>0</v>
      </c>
      <c r="P784" s="264"/>
      <c r="Q784" s="265"/>
    </row>
    <row r="785" spans="1:17" ht="15.75" customHeight="1" x14ac:dyDescent="0.25">
      <c r="A785" s="249"/>
      <c r="B785" s="250" t="str">
        <f>IF(Table_1[[#This Row],[SISÄLLÖN NIMI]]="","",1)</f>
        <v/>
      </c>
      <c r="C785" s="251"/>
      <c r="D785" s="252" t="s">
        <v>18</v>
      </c>
      <c r="E785" s="253" t="s">
        <v>18</v>
      </c>
      <c r="F785" s="254" t="s">
        <v>18</v>
      </c>
      <c r="G785" s="253" t="s">
        <v>18</v>
      </c>
      <c r="H785" s="255"/>
      <c r="I785" s="256" t="str">
        <f>IF(Table_1[[#This Row],[SISÄLLÖN NIMI]]="","",1)</f>
        <v/>
      </c>
      <c r="J785" s="257"/>
      <c r="K785" s="250"/>
      <c r="L785" s="239">
        <f>Table_1[[#This Row],[Kävijämäärä a) lapset]]+Table_1[[#This Row],[Kävijämäärä b) aikuiset]]</f>
        <v>0</v>
      </c>
      <c r="M785" s="239">
        <f>IF(Table_1[[#This Row],[Kokonaiskävijämäärä]]&lt;1,0,SUM(Table_1[[#This Row],[Kävijämäärä a) lapset]]*Table_1[[#This Row],[Tapaamis-kerrat /osallistuja]]))</f>
        <v>0</v>
      </c>
      <c r="N785" s="239">
        <f>IF(Table_1[[#This Row],[Kokonaiskävijämäärä]]&lt;1,0,SUM(Table_1[[#This Row],[Kävijämäärä b) aikuiset]]*Table_1[[#This Row],[Tapaamis-kerrat /osallistuja]]))</f>
        <v>0</v>
      </c>
      <c r="O785" s="239">
        <f>IF(Table_1[[#This Row],[Kokonaiskävijämäärä]]&lt;1,0,Table_1[[#This Row],[Kokonaiskävijämäärä]]*Table_1[[#This Row],[Tapaamis-kerrat /osallistuja]])</f>
        <v>0</v>
      </c>
      <c r="P785" s="264"/>
      <c r="Q785" s="265"/>
    </row>
    <row r="786" spans="1:17" ht="15.75" customHeight="1" x14ac:dyDescent="0.25">
      <c r="A786" s="249"/>
      <c r="B786" s="250" t="str">
        <f>IF(Table_1[[#This Row],[SISÄLLÖN NIMI]]="","",1)</f>
        <v/>
      </c>
      <c r="C786" s="251"/>
      <c r="D786" s="252" t="s">
        <v>18</v>
      </c>
      <c r="E786" s="253" t="s">
        <v>18</v>
      </c>
      <c r="F786" s="254" t="s">
        <v>18</v>
      </c>
      <c r="G786" s="253" t="s">
        <v>18</v>
      </c>
      <c r="H786" s="255"/>
      <c r="I786" s="256" t="str">
        <f>IF(Table_1[[#This Row],[SISÄLLÖN NIMI]]="","",1)</f>
        <v/>
      </c>
      <c r="J786" s="257"/>
      <c r="K786" s="250"/>
      <c r="L786" s="239">
        <f>Table_1[[#This Row],[Kävijämäärä a) lapset]]+Table_1[[#This Row],[Kävijämäärä b) aikuiset]]</f>
        <v>0</v>
      </c>
      <c r="M786" s="239">
        <f>IF(Table_1[[#This Row],[Kokonaiskävijämäärä]]&lt;1,0,SUM(Table_1[[#This Row],[Kävijämäärä a) lapset]]*Table_1[[#This Row],[Tapaamis-kerrat /osallistuja]]))</f>
        <v>0</v>
      </c>
      <c r="N786" s="239">
        <f>IF(Table_1[[#This Row],[Kokonaiskävijämäärä]]&lt;1,0,SUM(Table_1[[#This Row],[Kävijämäärä b) aikuiset]]*Table_1[[#This Row],[Tapaamis-kerrat /osallistuja]]))</f>
        <v>0</v>
      </c>
      <c r="O786" s="239">
        <f>IF(Table_1[[#This Row],[Kokonaiskävijämäärä]]&lt;1,0,Table_1[[#This Row],[Kokonaiskävijämäärä]]*Table_1[[#This Row],[Tapaamis-kerrat /osallistuja]])</f>
        <v>0</v>
      </c>
      <c r="P786" s="264"/>
      <c r="Q786" s="265"/>
    </row>
    <row r="787" spans="1:17" ht="15.75" customHeight="1" x14ac:dyDescent="0.25">
      <c r="A787" s="249"/>
      <c r="B787" s="250" t="str">
        <f>IF(Table_1[[#This Row],[SISÄLLÖN NIMI]]="","",1)</f>
        <v/>
      </c>
      <c r="C787" s="251"/>
      <c r="D787" s="252" t="s">
        <v>18</v>
      </c>
      <c r="E787" s="253" t="s">
        <v>18</v>
      </c>
      <c r="F787" s="254" t="s">
        <v>18</v>
      </c>
      <c r="G787" s="253" t="s">
        <v>18</v>
      </c>
      <c r="H787" s="255"/>
      <c r="I787" s="256" t="str">
        <f>IF(Table_1[[#This Row],[SISÄLLÖN NIMI]]="","",1)</f>
        <v/>
      </c>
      <c r="J787" s="257"/>
      <c r="K787" s="250"/>
      <c r="L787" s="239">
        <f>Table_1[[#This Row],[Kävijämäärä a) lapset]]+Table_1[[#This Row],[Kävijämäärä b) aikuiset]]</f>
        <v>0</v>
      </c>
      <c r="M787" s="239">
        <f>IF(Table_1[[#This Row],[Kokonaiskävijämäärä]]&lt;1,0,SUM(Table_1[[#This Row],[Kävijämäärä a) lapset]]*Table_1[[#This Row],[Tapaamis-kerrat /osallistuja]]))</f>
        <v>0</v>
      </c>
      <c r="N787" s="239">
        <f>IF(Table_1[[#This Row],[Kokonaiskävijämäärä]]&lt;1,0,SUM(Table_1[[#This Row],[Kävijämäärä b) aikuiset]]*Table_1[[#This Row],[Tapaamis-kerrat /osallistuja]]))</f>
        <v>0</v>
      </c>
      <c r="O787" s="239">
        <f>IF(Table_1[[#This Row],[Kokonaiskävijämäärä]]&lt;1,0,Table_1[[#This Row],[Kokonaiskävijämäärä]]*Table_1[[#This Row],[Tapaamis-kerrat /osallistuja]])</f>
        <v>0</v>
      </c>
      <c r="P787" s="264"/>
      <c r="Q787" s="265"/>
    </row>
    <row r="788" spans="1:17" ht="15.75" customHeight="1" x14ac:dyDescent="0.25">
      <c r="A788" s="249"/>
      <c r="B788" s="250" t="str">
        <f>IF(Table_1[[#This Row],[SISÄLLÖN NIMI]]="","",1)</f>
        <v/>
      </c>
      <c r="C788" s="251"/>
      <c r="D788" s="252" t="s">
        <v>18</v>
      </c>
      <c r="E788" s="253" t="s">
        <v>18</v>
      </c>
      <c r="F788" s="254" t="s">
        <v>18</v>
      </c>
      <c r="G788" s="253" t="s">
        <v>18</v>
      </c>
      <c r="H788" s="255"/>
      <c r="I788" s="256" t="str">
        <f>IF(Table_1[[#This Row],[SISÄLLÖN NIMI]]="","",1)</f>
        <v/>
      </c>
      <c r="J788" s="257"/>
      <c r="K788" s="250"/>
      <c r="L788" s="239">
        <f>Table_1[[#This Row],[Kävijämäärä a) lapset]]+Table_1[[#This Row],[Kävijämäärä b) aikuiset]]</f>
        <v>0</v>
      </c>
      <c r="M788" s="239">
        <f>IF(Table_1[[#This Row],[Kokonaiskävijämäärä]]&lt;1,0,SUM(Table_1[[#This Row],[Kävijämäärä a) lapset]]*Table_1[[#This Row],[Tapaamis-kerrat /osallistuja]]))</f>
        <v>0</v>
      </c>
      <c r="N788" s="239">
        <f>IF(Table_1[[#This Row],[Kokonaiskävijämäärä]]&lt;1,0,SUM(Table_1[[#This Row],[Kävijämäärä b) aikuiset]]*Table_1[[#This Row],[Tapaamis-kerrat /osallistuja]]))</f>
        <v>0</v>
      </c>
      <c r="O788" s="239">
        <f>IF(Table_1[[#This Row],[Kokonaiskävijämäärä]]&lt;1,0,Table_1[[#This Row],[Kokonaiskävijämäärä]]*Table_1[[#This Row],[Tapaamis-kerrat /osallistuja]])</f>
        <v>0</v>
      </c>
      <c r="P788" s="264"/>
      <c r="Q788" s="265"/>
    </row>
    <row r="789" spans="1:17" ht="15.75" customHeight="1" x14ac:dyDescent="0.25">
      <c r="A789" s="249"/>
      <c r="B789" s="250" t="str">
        <f>IF(Table_1[[#This Row],[SISÄLLÖN NIMI]]="","",1)</f>
        <v/>
      </c>
      <c r="C789" s="251"/>
      <c r="D789" s="252" t="s">
        <v>18</v>
      </c>
      <c r="E789" s="253" t="s">
        <v>18</v>
      </c>
      <c r="F789" s="254" t="s">
        <v>18</v>
      </c>
      <c r="G789" s="253" t="s">
        <v>18</v>
      </c>
      <c r="H789" s="255"/>
      <c r="I789" s="256" t="str">
        <f>IF(Table_1[[#This Row],[SISÄLLÖN NIMI]]="","",1)</f>
        <v/>
      </c>
      <c r="J789" s="257"/>
      <c r="K789" s="250"/>
      <c r="L789" s="239">
        <f>Table_1[[#This Row],[Kävijämäärä a) lapset]]+Table_1[[#This Row],[Kävijämäärä b) aikuiset]]</f>
        <v>0</v>
      </c>
      <c r="M789" s="239">
        <f>IF(Table_1[[#This Row],[Kokonaiskävijämäärä]]&lt;1,0,SUM(Table_1[[#This Row],[Kävijämäärä a) lapset]]*Table_1[[#This Row],[Tapaamis-kerrat /osallistuja]]))</f>
        <v>0</v>
      </c>
      <c r="N789" s="239">
        <f>IF(Table_1[[#This Row],[Kokonaiskävijämäärä]]&lt;1,0,SUM(Table_1[[#This Row],[Kävijämäärä b) aikuiset]]*Table_1[[#This Row],[Tapaamis-kerrat /osallistuja]]))</f>
        <v>0</v>
      </c>
      <c r="O789" s="239">
        <f>IF(Table_1[[#This Row],[Kokonaiskävijämäärä]]&lt;1,0,Table_1[[#This Row],[Kokonaiskävijämäärä]]*Table_1[[#This Row],[Tapaamis-kerrat /osallistuja]])</f>
        <v>0</v>
      </c>
      <c r="P789" s="264"/>
      <c r="Q789" s="265"/>
    </row>
    <row r="790" spans="1:17" ht="15.75" customHeight="1" x14ac:dyDescent="0.25">
      <c r="A790" s="249"/>
      <c r="B790" s="250" t="str">
        <f>IF(Table_1[[#This Row],[SISÄLLÖN NIMI]]="","",1)</f>
        <v/>
      </c>
      <c r="C790" s="251"/>
      <c r="D790" s="252" t="s">
        <v>18</v>
      </c>
      <c r="E790" s="253" t="s">
        <v>18</v>
      </c>
      <c r="F790" s="254" t="s">
        <v>18</v>
      </c>
      <c r="G790" s="253" t="s">
        <v>18</v>
      </c>
      <c r="H790" s="255"/>
      <c r="I790" s="256" t="str">
        <f>IF(Table_1[[#This Row],[SISÄLLÖN NIMI]]="","",1)</f>
        <v/>
      </c>
      <c r="J790" s="257"/>
      <c r="K790" s="250"/>
      <c r="L790" s="239">
        <f>Table_1[[#This Row],[Kävijämäärä a) lapset]]+Table_1[[#This Row],[Kävijämäärä b) aikuiset]]</f>
        <v>0</v>
      </c>
      <c r="M790" s="239">
        <f>IF(Table_1[[#This Row],[Kokonaiskävijämäärä]]&lt;1,0,SUM(Table_1[[#This Row],[Kävijämäärä a) lapset]]*Table_1[[#This Row],[Tapaamis-kerrat /osallistuja]]))</f>
        <v>0</v>
      </c>
      <c r="N790" s="239">
        <f>IF(Table_1[[#This Row],[Kokonaiskävijämäärä]]&lt;1,0,SUM(Table_1[[#This Row],[Kävijämäärä b) aikuiset]]*Table_1[[#This Row],[Tapaamis-kerrat /osallistuja]]))</f>
        <v>0</v>
      </c>
      <c r="O790" s="239">
        <f>IF(Table_1[[#This Row],[Kokonaiskävijämäärä]]&lt;1,0,Table_1[[#This Row],[Kokonaiskävijämäärä]]*Table_1[[#This Row],[Tapaamis-kerrat /osallistuja]])</f>
        <v>0</v>
      </c>
      <c r="P790" s="264"/>
      <c r="Q790" s="265"/>
    </row>
    <row r="791" spans="1:17" ht="15.75" customHeight="1" x14ac:dyDescent="0.25">
      <c r="A791" s="249"/>
      <c r="B791" s="250" t="str">
        <f>IF(Table_1[[#This Row],[SISÄLLÖN NIMI]]="","",1)</f>
        <v/>
      </c>
      <c r="C791" s="251"/>
      <c r="D791" s="252" t="s">
        <v>18</v>
      </c>
      <c r="E791" s="253" t="s">
        <v>18</v>
      </c>
      <c r="F791" s="254" t="s">
        <v>18</v>
      </c>
      <c r="G791" s="253" t="s">
        <v>18</v>
      </c>
      <c r="H791" s="255"/>
      <c r="I791" s="256" t="str">
        <f>IF(Table_1[[#This Row],[SISÄLLÖN NIMI]]="","",1)</f>
        <v/>
      </c>
      <c r="J791" s="257"/>
      <c r="K791" s="250"/>
      <c r="L791" s="239">
        <f>Table_1[[#This Row],[Kävijämäärä a) lapset]]+Table_1[[#This Row],[Kävijämäärä b) aikuiset]]</f>
        <v>0</v>
      </c>
      <c r="M791" s="239">
        <f>IF(Table_1[[#This Row],[Kokonaiskävijämäärä]]&lt;1,0,SUM(Table_1[[#This Row],[Kävijämäärä a) lapset]]*Table_1[[#This Row],[Tapaamis-kerrat /osallistuja]]))</f>
        <v>0</v>
      </c>
      <c r="N791" s="239">
        <f>IF(Table_1[[#This Row],[Kokonaiskävijämäärä]]&lt;1,0,SUM(Table_1[[#This Row],[Kävijämäärä b) aikuiset]]*Table_1[[#This Row],[Tapaamis-kerrat /osallistuja]]))</f>
        <v>0</v>
      </c>
      <c r="O791" s="239">
        <f>IF(Table_1[[#This Row],[Kokonaiskävijämäärä]]&lt;1,0,Table_1[[#This Row],[Kokonaiskävijämäärä]]*Table_1[[#This Row],[Tapaamis-kerrat /osallistuja]])</f>
        <v>0</v>
      </c>
      <c r="P791" s="264"/>
      <c r="Q791" s="265"/>
    </row>
    <row r="792" spans="1:17" ht="15.75" customHeight="1" x14ac:dyDescent="0.25">
      <c r="A792" s="249"/>
      <c r="B792" s="250" t="str">
        <f>IF(Table_1[[#This Row],[SISÄLLÖN NIMI]]="","",1)</f>
        <v/>
      </c>
      <c r="C792" s="251"/>
      <c r="D792" s="252" t="s">
        <v>18</v>
      </c>
      <c r="E792" s="253" t="s">
        <v>18</v>
      </c>
      <c r="F792" s="254" t="s">
        <v>18</v>
      </c>
      <c r="G792" s="253" t="s">
        <v>18</v>
      </c>
      <c r="H792" s="255"/>
      <c r="I792" s="256" t="str">
        <f>IF(Table_1[[#This Row],[SISÄLLÖN NIMI]]="","",1)</f>
        <v/>
      </c>
      <c r="J792" s="257"/>
      <c r="K792" s="250"/>
      <c r="L792" s="239">
        <f>Table_1[[#This Row],[Kävijämäärä a) lapset]]+Table_1[[#This Row],[Kävijämäärä b) aikuiset]]</f>
        <v>0</v>
      </c>
      <c r="M792" s="239">
        <f>IF(Table_1[[#This Row],[Kokonaiskävijämäärä]]&lt;1,0,SUM(Table_1[[#This Row],[Kävijämäärä a) lapset]]*Table_1[[#This Row],[Tapaamis-kerrat /osallistuja]]))</f>
        <v>0</v>
      </c>
      <c r="N792" s="239">
        <f>IF(Table_1[[#This Row],[Kokonaiskävijämäärä]]&lt;1,0,SUM(Table_1[[#This Row],[Kävijämäärä b) aikuiset]]*Table_1[[#This Row],[Tapaamis-kerrat /osallistuja]]))</f>
        <v>0</v>
      </c>
      <c r="O792" s="239">
        <f>IF(Table_1[[#This Row],[Kokonaiskävijämäärä]]&lt;1,0,Table_1[[#This Row],[Kokonaiskävijämäärä]]*Table_1[[#This Row],[Tapaamis-kerrat /osallistuja]])</f>
        <v>0</v>
      </c>
      <c r="P792" s="264"/>
      <c r="Q792" s="265"/>
    </row>
    <row r="793" spans="1:17" ht="15.75" customHeight="1" x14ac:dyDescent="0.25">
      <c r="A793" s="249"/>
      <c r="B793" s="250" t="str">
        <f>IF(Table_1[[#This Row],[SISÄLLÖN NIMI]]="","",1)</f>
        <v/>
      </c>
      <c r="C793" s="251"/>
      <c r="D793" s="252" t="s">
        <v>18</v>
      </c>
      <c r="E793" s="253" t="s">
        <v>18</v>
      </c>
      <c r="F793" s="254" t="s">
        <v>18</v>
      </c>
      <c r="G793" s="253" t="s">
        <v>18</v>
      </c>
      <c r="H793" s="255"/>
      <c r="I793" s="256" t="str">
        <f>IF(Table_1[[#This Row],[SISÄLLÖN NIMI]]="","",1)</f>
        <v/>
      </c>
      <c r="J793" s="257"/>
      <c r="K793" s="250"/>
      <c r="L793" s="239">
        <f>Table_1[[#This Row],[Kävijämäärä a) lapset]]+Table_1[[#This Row],[Kävijämäärä b) aikuiset]]</f>
        <v>0</v>
      </c>
      <c r="M793" s="239">
        <f>IF(Table_1[[#This Row],[Kokonaiskävijämäärä]]&lt;1,0,SUM(Table_1[[#This Row],[Kävijämäärä a) lapset]]*Table_1[[#This Row],[Tapaamis-kerrat /osallistuja]]))</f>
        <v>0</v>
      </c>
      <c r="N793" s="239">
        <f>IF(Table_1[[#This Row],[Kokonaiskävijämäärä]]&lt;1,0,SUM(Table_1[[#This Row],[Kävijämäärä b) aikuiset]]*Table_1[[#This Row],[Tapaamis-kerrat /osallistuja]]))</f>
        <v>0</v>
      </c>
      <c r="O793" s="239">
        <f>IF(Table_1[[#This Row],[Kokonaiskävijämäärä]]&lt;1,0,Table_1[[#This Row],[Kokonaiskävijämäärä]]*Table_1[[#This Row],[Tapaamis-kerrat /osallistuja]])</f>
        <v>0</v>
      </c>
      <c r="P793" s="264"/>
      <c r="Q793" s="265"/>
    </row>
    <row r="794" spans="1:17" ht="15.75" customHeight="1" x14ac:dyDescent="0.25">
      <c r="A794" s="249"/>
      <c r="B794" s="250" t="str">
        <f>IF(Table_1[[#This Row],[SISÄLLÖN NIMI]]="","",1)</f>
        <v/>
      </c>
      <c r="C794" s="251"/>
      <c r="D794" s="252" t="s">
        <v>18</v>
      </c>
      <c r="E794" s="253" t="s">
        <v>18</v>
      </c>
      <c r="F794" s="254" t="s">
        <v>18</v>
      </c>
      <c r="G794" s="253" t="s">
        <v>18</v>
      </c>
      <c r="H794" s="255"/>
      <c r="I794" s="256" t="str">
        <f>IF(Table_1[[#This Row],[SISÄLLÖN NIMI]]="","",1)</f>
        <v/>
      </c>
      <c r="J794" s="257"/>
      <c r="K794" s="250"/>
      <c r="L794" s="239">
        <f>Table_1[[#This Row],[Kävijämäärä a) lapset]]+Table_1[[#This Row],[Kävijämäärä b) aikuiset]]</f>
        <v>0</v>
      </c>
      <c r="M794" s="239">
        <f>IF(Table_1[[#This Row],[Kokonaiskävijämäärä]]&lt;1,0,SUM(Table_1[[#This Row],[Kävijämäärä a) lapset]]*Table_1[[#This Row],[Tapaamis-kerrat /osallistuja]]))</f>
        <v>0</v>
      </c>
      <c r="N794" s="239">
        <f>IF(Table_1[[#This Row],[Kokonaiskävijämäärä]]&lt;1,0,SUM(Table_1[[#This Row],[Kävijämäärä b) aikuiset]]*Table_1[[#This Row],[Tapaamis-kerrat /osallistuja]]))</f>
        <v>0</v>
      </c>
      <c r="O794" s="239">
        <f>IF(Table_1[[#This Row],[Kokonaiskävijämäärä]]&lt;1,0,Table_1[[#This Row],[Kokonaiskävijämäärä]]*Table_1[[#This Row],[Tapaamis-kerrat /osallistuja]])</f>
        <v>0</v>
      </c>
      <c r="P794" s="264"/>
      <c r="Q794" s="265"/>
    </row>
    <row r="795" spans="1:17" ht="15.75" customHeight="1" x14ac:dyDescent="0.25">
      <c r="A795" s="249"/>
      <c r="B795" s="250" t="str">
        <f>IF(Table_1[[#This Row],[SISÄLLÖN NIMI]]="","",1)</f>
        <v/>
      </c>
      <c r="C795" s="251"/>
      <c r="D795" s="252" t="s">
        <v>18</v>
      </c>
      <c r="E795" s="253" t="s">
        <v>18</v>
      </c>
      <c r="F795" s="254" t="s">
        <v>18</v>
      </c>
      <c r="G795" s="253" t="s">
        <v>18</v>
      </c>
      <c r="H795" s="255"/>
      <c r="I795" s="256" t="str">
        <f>IF(Table_1[[#This Row],[SISÄLLÖN NIMI]]="","",1)</f>
        <v/>
      </c>
      <c r="J795" s="257"/>
      <c r="K795" s="250"/>
      <c r="L795" s="239">
        <f>Table_1[[#This Row],[Kävijämäärä a) lapset]]+Table_1[[#This Row],[Kävijämäärä b) aikuiset]]</f>
        <v>0</v>
      </c>
      <c r="M795" s="239">
        <f>IF(Table_1[[#This Row],[Kokonaiskävijämäärä]]&lt;1,0,SUM(Table_1[[#This Row],[Kävijämäärä a) lapset]]*Table_1[[#This Row],[Tapaamis-kerrat /osallistuja]]))</f>
        <v>0</v>
      </c>
      <c r="N795" s="239">
        <f>IF(Table_1[[#This Row],[Kokonaiskävijämäärä]]&lt;1,0,SUM(Table_1[[#This Row],[Kävijämäärä b) aikuiset]]*Table_1[[#This Row],[Tapaamis-kerrat /osallistuja]]))</f>
        <v>0</v>
      </c>
      <c r="O795" s="239">
        <f>IF(Table_1[[#This Row],[Kokonaiskävijämäärä]]&lt;1,0,Table_1[[#This Row],[Kokonaiskävijämäärä]]*Table_1[[#This Row],[Tapaamis-kerrat /osallistuja]])</f>
        <v>0</v>
      </c>
      <c r="P795" s="264"/>
      <c r="Q795" s="265"/>
    </row>
    <row r="796" spans="1:17" ht="15.75" customHeight="1" x14ac:dyDescent="0.25">
      <c r="A796" s="249"/>
      <c r="B796" s="250" t="str">
        <f>IF(Table_1[[#This Row],[SISÄLLÖN NIMI]]="","",1)</f>
        <v/>
      </c>
      <c r="C796" s="251"/>
      <c r="D796" s="252" t="s">
        <v>18</v>
      </c>
      <c r="E796" s="253" t="s">
        <v>18</v>
      </c>
      <c r="F796" s="254" t="s">
        <v>18</v>
      </c>
      <c r="G796" s="253" t="s">
        <v>18</v>
      </c>
      <c r="H796" s="255"/>
      <c r="I796" s="256" t="str">
        <f>IF(Table_1[[#This Row],[SISÄLLÖN NIMI]]="","",1)</f>
        <v/>
      </c>
      <c r="J796" s="257"/>
      <c r="K796" s="250"/>
      <c r="L796" s="239">
        <f>Table_1[[#This Row],[Kävijämäärä a) lapset]]+Table_1[[#This Row],[Kävijämäärä b) aikuiset]]</f>
        <v>0</v>
      </c>
      <c r="M796" s="239">
        <f>IF(Table_1[[#This Row],[Kokonaiskävijämäärä]]&lt;1,0,SUM(Table_1[[#This Row],[Kävijämäärä a) lapset]]*Table_1[[#This Row],[Tapaamis-kerrat /osallistuja]]))</f>
        <v>0</v>
      </c>
      <c r="N796" s="239">
        <f>IF(Table_1[[#This Row],[Kokonaiskävijämäärä]]&lt;1,0,SUM(Table_1[[#This Row],[Kävijämäärä b) aikuiset]]*Table_1[[#This Row],[Tapaamis-kerrat /osallistuja]]))</f>
        <v>0</v>
      </c>
      <c r="O796" s="239">
        <f>IF(Table_1[[#This Row],[Kokonaiskävijämäärä]]&lt;1,0,Table_1[[#This Row],[Kokonaiskävijämäärä]]*Table_1[[#This Row],[Tapaamis-kerrat /osallistuja]])</f>
        <v>0</v>
      </c>
      <c r="P796" s="264"/>
      <c r="Q796" s="265"/>
    </row>
    <row r="797" spans="1:17" ht="15.75" customHeight="1" x14ac:dyDescent="0.25">
      <c r="A797" s="249"/>
      <c r="B797" s="250" t="str">
        <f>IF(Table_1[[#This Row],[SISÄLLÖN NIMI]]="","",1)</f>
        <v/>
      </c>
      <c r="C797" s="251"/>
      <c r="D797" s="252" t="s">
        <v>18</v>
      </c>
      <c r="E797" s="253" t="s">
        <v>18</v>
      </c>
      <c r="F797" s="254" t="s">
        <v>18</v>
      </c>
      <c r="G797" s="253" t="s">
        <v>18</v>
      </c>
      <c r="H797" s="255"/>
      <c r="I797" s="256" t="str">
        <f>IF(Table_1[[#This Row],[SISÄLLÖN NIMI]]="","",1)</f>
        <v/>
      </c>
      <c r="J797" s="257"/>
      <c r="K797" s="250"/>
      <c r="L797" s="239">
        <f>Table_1[[#This Row],[Kävijämäärä a) lapset]]+Table_1[[#This Row],[Kävijämäärä b) aikuiset]]</f>
        <v>0</v>
      </c>
      <c r="M797" s="239">
        <f>IF(Table_1[[#This Row],[Kokonaiskävijämäärä]]&lt;1,0,SUM(Table_1[[#This Row],[Kävijämäärä a) lapset]]*Table_1[[#This Row],[Tapaamis-kerrat /osallistuja]]))</f>
        <v>0</v>
      </c>
      <c r="N797" s="239">
        <f>IF(Table_1[[#This Row],[Kokonaiskävijämäärä]]&lt;1,0,SUM(Table_1[[#This Row],[Kävijämäärä b) aikuiset]]*Table_1[[#This Row],[Tapaamis-kerrat /osallistuja]]))</f>
        <v>0</v>
      </c>
      <c r="O797" s="239">
        <f>IF(Table_1[[#This Row],[Kokonaiskävijämäärä]]&lt;1,0,Table_1[[#This Row],[Kokonaiskävijämäärä]]*Table_1[[#This Row],[Tapaamis-kerrat /osallistuja]])</f>
        <v>0</v>
      </c>
      <c r="P797" s="264"/>
      <c r="Q797" s="265"/>
    </row>
    <row r="798" spans="1:17" ht="15.75" customHeight="1" x14ac:dyDescent="0.25">
      <c r="A798" s="249"/>
      <c r="B798" s="250" t="str">
        <f>IF(Table_1[[#This Row],[SISÄLLÖN NIMI]]="","",1)</f>
        <v/>
      </c>
      <c r="C798" s="251"/>
      <c r="D798" s="252" t="s">
        <v>18</v>
      </c>
      <c r="E798" s="253" t="s">
        <v>18</v>
      </c>
      <c r="F798" s="254" t="s">
        <v>18</v>
      </c>
      <c r="G798" s="253" t="s">
        <v>18</v>
      </c>
      <c r="H798" s="255"/>
      <c r="I798" s="256" t="str">
        <f>IF(Table_1[[#This Row],[SISÄLLÖN NIMI]]="","",1)</f>
        <v/>
      </c>
      <c r="J798" s="257"/>
      <c r="K798" s="250"/>
      <c r="L798" s="239">
        <f>Table_1[[#This Row],[Kävijämäärä a) lapset]]+Table_1[[#This Row],[Kävijämäärä b) aikuiset]]</f>
        <v>0</v>
      </c>
      <c r="M798" s="239">
        <f>IF(Table_1[[#This Row],[Kokonaiskävijämäärä]]&lt;1,0,SUM(Table_1[[#This Row],[Kävijämäärä a) lapset]]*Table_1[[#This Row],[Tapaamis-kerrat /osallistuja]]))</f>
        <v>0</v>
      </c>
      <c r="N798" s="239">
        <f>IF(Table_1[[#This Row],[Kokonaiskävijämäärä]]&lt;1,0,SUM(Table_1[[#This Row],[Kävijämäärä b) aikuiset]]*Table_1[[#This Row],[Tapaamis-kerrat /osallistuja]]))</f>
        <v>0</v>
      </c>
      <c r="O798" s="239">
        <f>IF(Table_1[[#This Row],[Kokonaiskävijämäärä]]&lt;1,0,Table_1[[#This Row],[Kokonaiskävijämäärä]]*Table_1[[#This Row],[Tapaamis-kerrat /osallistuja]])</f>
        <v>0</v>
      </c>
      <c r="P798" s="264"/>
      <c r="Q798" s="265"/>
    </row>
    <row r="799" spans="1:17" ht="15.75" customHeight="1" x14ac:dyDescent="0.25">
      <c r="A799" s="249"/>
      <c r="B799" s="250" t="str">
        <f>IF(Table_1[[#This Row],[SISÄLLÖN NIMI]]="","",1)</f>
        <v/>
      </c>
      <c r="C799" s="251"/>
      <c r="D799" s="252" t="s">
        <v>18</v>
      </c>
      <c r="E799" s="253" t="s">
        <v>18</v>
      </c>
      <c r="F799" s="254" t="s">
        <v>18</v>
      </c>
      <c r="G799" s="253" t="s">
        <v>18</v>
      </c>
      <c r="H799" s="255"/>
      <c r="I799" s="256" t="str">
        <f>IF(Table_1[[#This Row],[SISÄLLÖN NIMI]]="","",1)</f>
        <v/>
      </c>
      <c r="J799" s="257"/>
      <c r="K799" s="250"/>
      <c r="L799" s="239">
        <f>Table_1[[#This Row],[Kävijämäärä a) lapset]]+Table_1[[#This Row],[Kävijämäärä b) aikuiset]]</f>
        <v>0</v>
      </c>
      <c r="M799" s="239">
        <f>IF(Table_1[[#This Row],[Kokonaiskävijämäärä]]&lt;1,0,SUM(Table_1[[#This Row],[Kävijämäärä a) lapset]]*Table_1[[#This Row],[Tapaamis-kerrat /osallistuja]]))</f>
        <v>0</v>
      </c>
      <c r="N799" s="239">
        <f>IF(Table_1[[#This Row],[Kokonaiskävijämäärä]]&lt;1,0,SUM(Table_1[[#This Row],[Kävijämäärä b) aikuiset]]*Table_1[[#This Row],[Tapaamis-kerrat /osallistuja]]))</f>
        <v>0</v>
      </c>
      <c r="O799" s="239">
        <f>IF(Table_1[[#This Row],[Kokonaiskävijämäärä]]&lt;1,0,Table_1[[#This Row],[Kokonaiskävijämäärä]]*Table_1[[#This Row],[Tapaamis-kerrat /osallistuja]])</f>
        <v>0</v>
      </c>
      <c r="P799" s="264"/>
      <c r="Q799" s="265"/>
    </row>
    <row r="800" spans="1:17" ht="15.75" customHeight="1" x14ac:dyDescent="0.25">
      <c r="A800" s="249"/>
      <c r="B800" s="250" t="str">
        <f>IF(Table_1[[#This Row],[SISÄLLÖN NIMI]]="","",1)</f>
        <v/>
      </c>
      <c r="C800" s="251"/>
      <c r="D800" s="252" t="s">
        <v>18</v>
      </c>
      <c r="E800" s="253" t="s">
        <v>18</v>
      </c>
      <c r="F800" s="254" t="s">
        <v>18</v>
      </c>
      <c r="G800" s="253" t="s">
        <v>18</v>
      </c>
      <c r="H800" s="255"/>
      <c r="I800" s="256" t="str">
        <f>IF(Table_1[[#This Row],[SISÄLLÖN NIMI]]="","",1)</f>
        <v/>
      </c>
      <c r="J800" s="257"/>
      <c r="K800" s="250"/>
      <c r="L800" s="239">
        <f>Table_1[[#This Row],[Kävijämäärä a) lapset]]+Table_1[[#This Row],[Kävijämäärä b) aikuiset]]</f>
        <v>0</v>
      </c>
      <c r="M800" s="239">
        <f>IF(Table_1[[#This Row],[Kokonaiskävijämäärä]]&lt;1,0,SUM(Table_1[[#This Row],[Kävijämäärä a) lapset]]*Table_1[[#This Row],[Tapaamis-kerrat /osallistuja]]))</f>
        <v>0</v>
      </c>
      <c r="N800" s="239">
        <f>IF(Table_1[[#This Row],[Kokonaiskävijämäärä]]&lt;1,0,SUM(Table_1[[#This Row],[Kävijämäärä b) aikuiset]]*Table_1[[#This Row],[Tapaamis-kerrat /osallistuja]]))</f>
        <v>0</v>
      </c>
      <c r="O800" s="239">
        <f>IF(Table_1[[#This Row],[Kokonaiskävijämäärä]]&lt;1,0,Table_1[[#This Row],[Kokonaiskävijämäärä]]*Table_1[[#This Row],[Tapaamis-kerrat /osallistuja]])</f>
        <v>0</v>
      </c>
      <c r="P800" s="264"/>
      <c r="Q800" s="265"/>
    </row>
    <row r="801" spans="1:17" ht="15.75" customHeight="1" x14ac:dyDescent="0.25">
      <c r="A801" s="249"/>
      <c r="B801" s="250" t="str">
        <f>IF(Table_1[[#This Row],[SISÄLLÖN NIMI]]="","",1)</f>
        <v/>
      </c>
      <c r="C801" s="251"/>
      <c r="D801" s="252" t="s">
        <v>18</v>
      </c>
      <c r="E801" s="253" t="s">
        <v>18</v>
      </c>
      <c r="F801" s="254" t="s">
        <v>18</v>
      </c>
      <c r="G801" s="253" t="s">
        <v>18</v>
      </c>
      <c r="H801" s="255"/>
      <c r="I801" s="256" t="str">
        <f>IF(Table_1[[#This Row],[SISÄLLÖN NIMI]]="","",1)</f>
        <v/>
      </c>
      <c r="J801" s="257"/>
      <c r="K801" s="250"/>
      <c r="L801" s="239">
        <f>Table_1[[#This Row],[Kävijämäärä a) lapset]]+Table_1[[#This Row],[Kävijämäärä b) aikuiset]]</f>
        <v>0</v>
      </c>
      <c r="M801" s="239">
        <f>IF(Table_1[[#This Row],[Kokonaiskävijämäärä]]&lt;1,0,SUM(Table_1[[#This Row],[Kävijämäärä a) lapset]]*Table_1[[#This Row],[Tapaamis-kerrat /osallistuja]]))</f>
        <v>0</v>
      </c>
      <c r="N801" s="239">
        <f>IF(Table_1[[#This Row],[Kokonaiskävijämäärä]]&lt;1,0,SUM(Table_1[[#This Row],[Kävijämäärä b) aikuiset]]*Table_1[[#This Row],[Tapaamis-kerrat /osallistuja]]))</f>
        <v>0</v>
      </c>
      <c r="O801" s="239">
        <f>IF(Table_1[[#This Row],[Kokonaiskävijämäärä]]&lt;1,0,Table_1[[#This Row],[Kokonaiskävijämäärä]]*Table_1[[#This Row],[Tapaamis-kerrat /osallistuja]])</f>
        <v>0</v>
      </c>
      <c r="P801" s="264"/>
      <c r="Q801" s="265"/>
    </row>
    <row r="802" spans="1:17" ht="15.75" customHeight="1" x14ac:dyDescent="0.25">
      <c r="A802" s="249"/>
      <c r="B802" s="250" t="str">
        <f>IF(Table_1[[#This Row],[SISÄLLÖN NIMI]]="","",1)</f>
        <v/>
      </c>
      <c r="C802" s="251"/>
      <c r="D802" s="252" t="s">
        <v>18</v>
      </c>
      <c r="E802" s="253" t="s">
        <v>18</v>
      </c>
      <c r="F802" s="254" t="s">
        <v>18</v>
      </c>
      <c r="G802" s="253" t="s">
        <v>18</v>
      </c>
      <c r="H802" s="255"/>
      <c r="I802" s="256" t="str">
        <f>IF(Table_1[[#This Row],[SISÄLLÖN NIMI]]="","",1)</f>
        <v/>
      </c>
      <c r="J802" s="257"/>
      <c r="K802" s="250"/>
      <c r="L802" s="239">
        <f>Table_1[[#This Row],[Kävijämäärä a) lapset]]+Table_1[[#This Row],[Kävijämäärä b) aikuiset]]</f>
        <v>0</v>
      </c>
      <c r="M802" s="239">
        <f>IF(Table_1[[#This Row],[Kokonaiskävijämäärä]]&lt;1,0,SUM(Table_1[[#This Row],[Kävijämäärä a) lapset]]*Table_1[[#This Row],[Tapaamis-kerrat /osallistuja]]))</f>
        <v>0</v>
      </c>
      <c r="N802" s="239">
        <f>IF(Table_1[[#This Row],[Kokonaiskävijämäärä]]&lt;1,0,SUM(Table_1[[#This Row],[Kävijämäärä b) aikuiset]]*Table_1[[#This Row],[Tapaamis-kerrat /osallistuja]]))</f>
        <v>0</v>
      </c>
      <c r="O802" s="239">
        <f>IF(Table_1[[#This Row],[Kokonaiskävijämäärä]]&lt;1,0,Table_1[[#This Row],[Kokonaiskävijämäärä]]*Table_1[[#This Row],[Tapaamis-kerrat /osallistuja]])</f>
        <v>0</v>
      </c>
      <c r="P802" s="264"/>
      <c r="Q802" s="265"/>
    </row>
    <row r="803" spans="1:17" ht="15.75" customHeight="1" x14ac:dyDescent="0.25">
      <c r="A803" s="249"/>
      <c r="B803" s="250" t="str">
        <f>IF(Table_1[[#This Row],[SISÄLLÖN NIMI]]="","",1)</f>
        <v/>
      </c>
      <c r="C803" s="251"/>
      <c r="D803" s="252" t="s">
        <v>18</v>
      </c>
      <c r="E803" s="253" t="s">
        <v>18</v>
      </c>
      <c r="F803" s="254" t="s">
        <v>18</v>
      </c>
      <c r="G803" s="253" t="s">
        <v>18</v>
      </c>
      <c r="H803" s="255"/>
      <c r="I803" s="256" t="str">
        <f>IF(Table_1[[#This Row],[SISÄLLÖN NIMI]]="","",1)</f>
        <v/>
      </c>
      <c r="J803" s="257"/>
      <c r="K803" s="250"/>
      <c r="L803" s="239">
        <f>Table_1[[#This Row],[Kävijämäärä a) lapset]]+Table_1[[#This Row],[Kävijämäärä b) aikuiset]]</f>
        <v>0</v>
      </c>
      <c r="M803" s="239">
        <f>IF(Table_1[[#This Row],[Kokonaiskävijämäärä]]&lt;1,0,SUM(Table_1[[#This Row],[Kävijämäärä a) lapset]]*Table_1[[#This Row],[Tapaamis-kerrat /osallistuja]]))</f>
        <v>0</v>
      </c>
      <c r="N803" s="239">
        <f>IF(Table_1[[#This Row],[Kokonaiskävijämäärä]]&lt;1,0,SUM(Table_1[[#This Row],[Kävijämäärä b) aikuiset]]*Table_1[[#This Row],[Tapaamis-kerrat /osallistuja]]))</f>
        <v>0</v>
      </c>
      <c r="O803" s="239">
        <f>IF(Table_1[[#This Row],[Kokonaiskävijämäärä]]&lt;1,0,Table_1[[#This Row],[Kokonaiskävijämäärä]]*Table_1[[#This Row],[Tapaamis-kerrat /osallistuja]])</f>
        <v>0</v>
      </c>
      <c r="P803" s="264"/>
      <c r="Q803" s="265"/>
    </row>
    <row r="804" spans="1:17" ht="15.75" customHeight="1" x14ac:dyDescent="0.25">
      <c r="A804" s="249"/>
      <c r="B804" s="250" t="str">
        <f>IF(Table_1[[#This Row],[SISÄLLÖN NIMI]]="","",1)</f>
        <v/>
      </c>
      <c r="C804" s="251"/>
      <c r="D804" s="252" t="s">
        <v>18</v>
      </c>
      <c r="E804" s="253" t="s">
        <v>18</v>
      </c>
      <c r="F804" s="254" t="s">
        <v>18</v>
      </c>
      <c r="G804" s="253" t="s">
        <v>18</v>
      </c>
      <c r="H804" s="255"/>
      <c r="I804" s="256" t="str">
        <f>IF(Table_1[[#This Row],[SISÄLLÖN NIMI]]="","",1)</f>
        <v/>
      </c>
      <c r="J804" s="257"/>
      <c r="K804" s="250"/>
      <c r="L804" s="239">
        <f>Table_1[[#This Row],[Kävijämäärä a) lapset]]+Table_1[[#This Row],[Kävijämäärä b) aikuiset]]</f>
        <v>0</v>
      </c>
      <c r="M804" s="239">
        <f>IF(Table_1[[#This Row],[Kokonaiskävijämäärä]]&lt;1,0,SUM(Table_1[[#This Row],[Kävijämäärä a) lapset]]*Table_1[[#This Row],[Tapaamis-kerrat /osallistuja]]))</f>
        <v>0</v>
      </c>
      <c r="N804" s="239">
        <f>IF(Table_1[[#This Row],[Kokonaiskävijämäärä]]&lt;1,0,SUM(Table_1[[#This Row],[Kävijämäärä b) aikuiset]]*Table_1[[#This Row],[Tapaamis-kerrat /osallistuja]]))</f>
        <v>0</v>
      </c>
      <c r="O804" s="239">
        <f>IF(Table_1[[#This Row],[Kokonaiskävijämäärä]]&lt;1,0,Table_1[[#This Row],[Kokonaiskävijämäärä]]*Table_1[[#This Row],[Tapaamis-kerrat /osallistuja]])</f>
        <v>0</v>
      </c>
      <c r="P804" s="264"/>
      <c r="Q804" s="265"/>
    </row>
    <row r="805" spans="1:17" ht="15.75" customHeight="1" x14ac:dyDescent="0.25">
      <c r="A805" s="249"/>
      <c r="B805" s="250" t="str">
        <f>IF(Table_1[[#This Row],[SISÄLLÖN NIMI]]="","",1)</f>
        <v/>
      </c>
      <c r="C805" s="251"/>
      <c r="D805" s="252" t="s">
        <v>18</v>
      </c>
      <c r="E805" s="253" t="s">
        <v>18</v>
      </c>
      <c r="F805" s="254" t="s">
        <v>18</v>
      </c>
      <c r="G805" s="253" t="s">
        <v>18</v>
      </c>
      <c r="H805" s="255"/>
      <c r="I805" s="256" t="str">
        <f>IF(Table_1[[#This Row],[SISÄLLÖN NIMI]]="","",1)</f>
        <v/>
      </c>
      <c r="J805" s="257"/>
      <c r="K805" s="250"/>
      <c r="L805" s="239">
        <f>Table_1[[#This Row],[Kävijämäärä a) lapset]]+Table_1[[#This Row],[Kävijämäärä b) aikuiset]]</f>
        <v>0</v>
      </c>
      <c r="M805" s="239">
        <f>IF(Table_1[[#This Row],[Kokonaiskävijämäärä]]&lt;1,0,SUM(Table_1[[#This Row],[Kävijämäärä a) lapset]]*Table_1[[#This Row],[Tapaamis-kerrat /osallistuja]]))</f>
        <v>0</v>
      </c>
      <c r="N805" s="239">
        <f>IF(Table_1[[#This Row],[Kokonaiskävijämäärä]]&lt;1,0,SUM(Table_1[[#This Row],[Kävijämäärä b) aikuiset]]*Table_1[[#This Row],[Tapaamis-kerrat /osallistuja]]))</f>
        <v>0</v>
      </c>
      <c r="O805" s="239">
        <f>IF(Table_1[[#This Row],[Kokonaiskävijämäärä]]&lt;1,0,Table_1[[#This Row],[Kokonaiskävijämäärä]]*Table_1[[#This Row],[Tapaamis-kerrat /osallistuja]])</f>
        <v>0</v>
      </c>
      <c r="P805" s="264"/>
      <c r="Q805" s="265"/>
    </row>
    <row r="806" spans="1:17" ht="15.75" customHeight="1" x14ac:dyDescent="0.25">
      <c r="A806" s="249"/>
      <c r="B806" s="250" t="str">
        <f>IF(Table_1[[#This Row],[SISÄLLÖN NIMI]]="","",1)</f>
        <v/>
      </c>
      <c r="C806" s="251"/>
      <c r="D806" s="252" t="s">
        <v>18</v>
      </c>
      <c r="E806" s="253" t="s">
        <v>18</v>
      </c>
      <c r="F806" s="254" t="s">
        <v>18</v>
      </c>
      <c r="G806" s="253" t="s">
        <v>18</v>
      </c>
      <c r="H806" s="255"/>
      <c r="I806" s="256" t="str">
        <f>IF(Table_1[[#This Row],[SISÄLLÖN NIMI]]="","",1)</f>
        <v/>
      </c>
      <c r="J806" s="257"/>
      <c r="K806" s="250"/>
      <c r="L806" s="239">
        <f>Table_1[[#This Row],[Kävijämäärä a) lapset]]+Table_1[[#This Row],[Kävijämäärä b) aikuiset]]</f>
        <v>0</v>
      </c>
      <c r="M806" s="239">
        <f>IF(Table_1[[#This Row],[Kokonaiskävijämäärä]]&lt;1,0,SUM(Table_1[[#This Row],[Kävijämäärä a) lapset]]*Table_1[[#This Row],[Tapaamis-kerrat /osallistuja]]))</f>
        <v>0</v>
      </c>
      <c r="N806" s="239">
        <f>IF(Table_1[[#This Row],[Kokonaiskävijämäärä]]&lt;1,0,SUM(Table_1[[#This Row],[Kävijämäärä b) aikuiset]]*Table_1[[#This Row],[Tapaamis-kerrat /osallistuja]]))</f>
        <v>0</v>
      </c>
      <c r="O806" s="239">
        <f>IF(Table_1[[#This Row],[Kokonaiskävijämäärä]]&lt;1,0,Table_1[[#This Row],[Kokonaiskävijämäärä]]*Table_1[[#This Row],[Tapaamis-kerrat /osallistuja]])</f>
        <v>0</v>
      </c>
      <c r="P806" s="264"/>
      <c r="Q806" s="265"/>
    </row>
    <row r="807" spans="1:17" ht="15.75" customHeight="1" x14ac:dyDescent="0.25">
      <c r="A807" s="249"/>
      <c r="B807" s="250" t="str">
        <f>IF(Table_1[[#This Row],[SISÄLLÖN NIMI]]="","",1)</f>
        <v/>
      </c>
      <c r="C807" s="251"/>
      <c r="D807" s="252" t="s">
        <v>18</v>
      </c>
      <c r="E807" s="253" t="s">
        <v>18</v>
      </c>
      <c r="F807" s="254" t="s">
        <v>18</v>
      </c>
      <c r="G807" s="253" t="s">
        <v>18</v>
      </c>
      <c r="H807" s="255"/>
      <c r="I807" s="256" t="str">
        <f>IF(Table_1[[#This Row],[SISÄLLÖN NIMI]]="","",1)</f>
        <v/>
      </c>
      <c r="J807" s="257"/>
      <c r="K807" s="250"/>
      <c r="L807" s="239">
        <f>Table_1[[#This Row],[Kävijämäärä a) lapset]]+Table_1[[#This Row],[Kävijämäärä b) aikuiset]]</f>
        <v>0</v>
      </c>
      <c r="M807" s="239">
        <f>IF(Table_1[[#This Row],[Kokonaiskävijämäärä]]&lt;1,0,SUM(Table_1[[#This Row],[Kävijämäärä a) lapset]]*Table_1[[#This Row],[Tapaamis-kerrat /osallistuja]]))</f>
        <v>0</v>
      </c>
      <c r="N807" s="239">
        <f>IF(Table_1[[#This Row],[Kokonaiskävijämäärä]]&lt;1,0,SUM(Table_1[[#This Row],[Kävijämäärä b) aikuiset]]*Table_1[[#This Row],[Tapaamis-kerrat /osallistuja]]))</f>
        <v>0</v>
      </c>
      <c r="O807" s="239">
        <f>IF(Table_1[[#This Row],[Kokonaiskävijämäärä]]&lt;1,0,Table_1[[#This Row],[Kokonaiskävijämäärä]]*Table_1[[#This Row],[Tapaamis-kerrat /osallistuja]])</f>
        <v>0</v>
      </c>
      <c r="P807" s="264"/>
      <c r="Q807" s="265"/>
    </row>
    <row r="808" spans="1:17" ht="15.75" customHeight="1" x14ac:dyDescent="0.25">
      <c r="A808" s="249"/>
      <c r="B808" s="250" t="str">
        <f>IF(Table_1[[#This Row],[SISÄLLÖN NIMI]]="","",1)</f>
        <v/>
      </c>
      <c r="C808" s="251"/>
      <c r="D808" s="252" t="s">
        <v>18</v>
      </c>
      <c r="E808" s="253" t="s">
        <v>18</v>
      </c>
      <c r="F808" s="254" t="s">
        <v>18</v>
      </c>
      <c r="G808" s="253" t="s">
        <v>18</v>
      </c>
      <c r="H808" s="255"/>
      <c r="I808" s="256" t="str">
        <f>IF(Table_1[[#This Row],[SISÄLLÖN NIMI]]="","",1)</f>
        <v/>
      </c>
      <c r="J808" s="257"/>
      <c r="K808" s="250"/>
      <c r="L808" s="239">
        <f>Table_1[[#This Row],[Kävijämäärä a) lapset]]+Table_1[[#This Row],[Kävijämäärä b) aikuiset]]</f>
        <v>0</v>
      </c>
      <c r="M808" s="239">
        <f>IF(Table_1[[#This Row],[Kokonaiskävijämäärä]]&lt;1,0,SUM(Table_1[[#This Row],[Kävijämäärä a) lapset]]*Table_1[[#This Row],[Tapaamis-kerrat /osallistuja]]))</f>
        <v>0</v>
      </c>
      <c r="N808" s="239">
        <f>IF(Table_1[[#This Row],[Kokonaiskävijämäärä]]&lt;1,0,SUM(Table_1[[#This Row],[Kävijämäärä b) aikuiset]]*Table_1[[#This Row],[Tapaamis-kerrat /osallistuja]]))</f>
        <v>0</v>
      </c>
      <c r="O808" s="239">
        <f>IF(Table_1[[#This Row],[Kokonaiskävijämäärä]]&lt;1,0,Table_1[[#This Row],[Kokonaiskävijämäärä]]*Table_1[[#This Row],[Tapaamis-kerrat /osallistuja]])</f>
        <v>0</v>
      </c>
      <c r="P808" s="264"/>
      <c r="Q808" s="265"/>
    </row>
    <row r="809" spans="1:17" ht="15.75" customHeight="1" x14ac:dyDescent="0.25">
      <c r="A809" s="249"/>
      <c r="B809" s="250" t="str">
        <f>IF(Table_1[[#This Row],[SISÄLLÖN NIMI]]="","",1)</f>
        <v/>
      </c>
      <c r="C809" s="251"/>
      <c r="D809" s="252" t="s">
        <v>18</v>
      </c>
      <c r="E809" s="253" t="s">
        <v>18</v>
      </c>
      <c r="F809" s="254" t="s">
        <v>18</v>
      </c>
      <c r="G809" s="253" t="s">
        <v>18</v>
      </c>
      <c r="H809" s="255"/>
      <c r="I809" s="256" t="str">
        <f>IF(Table_1[[#This Row],[SISÄLLÖN NIMI]]="","",1)</f>
        <v/>
      </c>
      <c r="J809" s="257"/>
      <c r="K809" s="250"/>
      <c r="L809" s="239">
        <f>Table_1[[#This Row],[Kävijämäärä a) lapset]]+Table_1[[#This Row],[Kävijämäärä b) aikuiset]]</f>
        <v>0</v>
      </c>
      <c r="M809" s="239">
        <f>IF(Table_1[[#This Row],[Kokonaiskävijämäärä]]&lt;1,0,SUM(Table_1[[#This Row],[Kävijämäärä a) lapset]]*Table_1[[#This Row],[Tapaamis-kerrat /osallistuja]]))</f>
        <v>0</v>
      </c>
      <c r="N809" s="239">
        <f>IF(Table_1[[#This Row],[Kokonaiskävijämäärä]]&lt;1,0,SUM(Table_1[[#This Row],[Kävijämäärä b) aikuiset]]*Table_1[[#This Row],[Tapaamis-kerrat /osallistuja]]))</f>
        <v>0</v>
      </c>
      <c r="O809" s="239">
        <f>IF(Table_1[[#This Row],[Kokonaiskävijämäärä]]&lt;1,0,Table_1[[#This Row],[Kokonaiskävijämäärä]]*Table_1[[#This Row],[Tapaamis-kerrat /osallistuja]])</f>
        <v>0</v>
      </c>
      <c r="P809" s="264"/>
      <c r="Q809" s="265"/>
    </row>
    <row r="810" spans="1:17" ht="15.75" customHeight="1" x14ac:dyDescent="0.25">
      <c r="A810" s="249"/>
      <c r="B810" s="250" t="str">
        <f>IF(Table_1[[#This Row],[SISÄLLÖN NIMI]]="","",1)</f>
        <v/>
      </c>
      <c r="C810" s="251"/>
      <c r="D810" s="252" t="s">
        <v>18</v>
      </c>
      <c r="E810" s="253" t="s">
        <v>18</v>
      </c>
      <c r="F810" s="254" t="s">
        <v>18</v>
      </c>
      <c r="G810" s="253" t="s">
        <v>18</v>
      </c>
      <c r="H810" s="255"/>
      <c r="I810" s="256" t="str">
        <f>IF(Table_1[[#This Row],[SISÄLLÖN NIMI]]="","",1)</f>
        <v/>
      </c>
      <c r="J810" s="257"/>
      <c r="K810" s="250"/>
      <c r="L810" s="239">
        <f>Table_1[[#This Row],[Kävijämäärä a) lapset]]+Table_1[[#This Row],[Kävijämäärä b) aikuiset]]</f>
        <v>0</v>
      </c>
      <c r="M810" s="239">
        <f>IF(Table_1[[#This Row],[Kokonaiskävijämäärä]]&lt;1,0,SUM(Table_1[[#This Row],[Kävijämäärä a) lapset]]*Table_1[[#This Row],[Tapaamis-kerrat /osallistuja]]))</f>
        <v>0</v>
      </c>
      <c r="N810" s="239">
        <f>IF(Table_1[[#This Row],[Kokonaiskävijämäärä]]&lt;1,0,SUM(Table_1[[#This Row],[Kävijämäärä b) aikuiset]]*Table_1[[#This Row],[Tapaamis-kerrat /osallistuja]]))</f>
        <v>0</v>
      </c>
      <c r="O810" s="239">
        <f>IF(Table_1[[#This Row],[Kokonaiskävijämäärä]]&lt;1,0,Table_1[[#This Row],[Kokonaiskävijämäärä]]*Table_1[[#This Row],[Tapaamis-kerrat /osallistuja]])</f>
        <v>0</v>
      </c>
      <c r="P810" s="264"/>
      <c r="Q810" s="265"/>
    </row>
    <row r="811" spans="1:17" ht="15.75" customHeight="1" x14ac:dyDescent="0.25">
      <c r="A811" s="249"/>
      <c r="B811" s="250" t="str">
        <f>IF(Table_1[[#This Row],[SISÄLLÖN NIMI]]="","",1)</f>
        <v/>
      </c>
      <c r="C811" s="251"/>
      <c r="D811" s="252" t="s">
        <v>18</v>
      </c>
      <c r="E811" s="253" t="s">
        <v>18</v>
      </c>
      <c r="F811" s="254" t="s">
        <v>18</v>
      </c>
      <c r="G811" s="253" t="s">
        <v>18</v>
      </c>
      <c r="H811" s="255"/>
      <c r="I811" s="256" t="str">
        <f>IF(Table_1[[#This Row],[SISÄLLÖN NIMI]]="","",1)</f>
        <v/>
      </c>
      <c r="J811" s="257"/>
      <c r="K811" s="250"/>
      <c r="L811" s="239">
        <f>Table_1[[#This Row],[Kävijämäärä a) lapset]]+Table_1[[#This Row],[Kävijämäärä b) aikuiset]]</f>
        <v>0</v>
      </c>
      <c r="M811" s="239">
        <f>IF(Table_1[[#This Row],[Kokonaiskävijämäärä]]&lt;1,0,SUM(Table_1[[#This Row],[Kävijämäärä a) lapset]]*Table_1[[#This Row],[Tapaamis-kerrat /osallistuja]]))</f>
        <v>0</v>
      </c>
      <c r="N811" s="239">
        <f>IF(Table_1[[#This Row],[Kokonaiskävijämäärä]]&lt;1,0,SUM(Table_1[[#This Row],[Kävijämäärä b) aikuiset]]*Table_1[[#This Row],[Tapaamis-kerrat /osallistuja]]))</f>
        <v>0</v>
      </c>
      <c r="O811" s="239">
        <f>IF(Table_1[[#This Row],[Kokonaiskävijämäärä]]&lt;1,0,Table_1[[#This Row],[Kokonaiskävijämäärä]]*Table_1[[#This Row],[Tapaamis-kerrat /osallistuja]])</f>
        <v>0</v>
      </c>
      <c r="P811" s="264"/>
      <c r="Q811" s="265"/>
    </row>
    <row r="812" spans="1:17" ht="15.75" customHeight="1" x14ac:dyDescent="0.25">
      <c r="A812" s="249"/>
      <c r="B812" s="250" t="str">
        <f>IF(Table_1[[#This Row],[SISÄLLÖN NIMI]]="","",1)</f>
        <v/>
      </c>
      <c r="C812" s="251"/>
      <c r="D812" s="252" t="s">
        <v>18</v>
      </c>
      <c r="E812" s="253" t="s">
        <v>18</v>
      </c>
      <c r="F812" s="254" t="s">
        <v>18</v>
      </c>
      <c r="G812" s="253" t="s">
        <v>18</v>
      </c>
      <c r="H812" s="255"/>
      <c r="I812" s="256" t="str">
        <f>IF(Table_1[[#This Row],[SISÄLLÖN NIMI]]="","",1)</f>
        <v/>
      </c>
      <c r="J812" s="257"/>
      <c r="K812" s="250"/>
      <c r="L812" s="239">
        <f>Table_1[[#This Row],[Kävijämäärä a) lapset]]+Table_1[[#This Row],[Kävijämäärä b) aikuiset]]</f>
        <v>0</v>
      </c>
      <c r="M812" s="239">
        <f>IF(Table_1[[#This Row],[Kokonaiskävijämäärä]]&lt;1,0,SUM(Table_1[[#This Row],[Kävijämäärä a) lapset]]*Table_1[[#This Row],[Tapaamis-kerrat /osallistuja]]))</f>
        <v>0</v>
      </c>
      <c r="N812" s="239">
        <f>IF(Table_1[[#This Row],[Kokonaiskävijämäärä]]&lt;1,0,SUM(Table_1[[#This Row],[Kävijämäärä b) aikuiset]]*Table_1[[#This Row],[Tapaamis-kerrat /osallistuja]]))</f>
        <v>0</v>
      </c>
      <c r="O812" s="239">
        <f>IF(Table_1[[#This Row],[Kokonaiskävijämäärä]]&lt;1,0,Table_1[[#This Row],[Kokonaiskävijämäärä]]*Table_1[[#This Row],[Tapaamis-kerrat /osallistuja]])</f>
        <v>0</v>
      </c>
      <c r="P812" s="264"/>
      <c r="Q812" s="265"/>
    </row>
    <row r="813" spans="1:17" ht="15.75" customHeight="1" x14ac:dyDescent="0.25">
      <c r="A813" s="249"/>
      <c r="B813" s="250" t="str">
        <f>IF(Table_1[[#This Row],[SISÄLLÖN NIMI]]="","",1)</f>
        <v/>
      </c>
      <c r="C813" s="251"/>
      <c r="D813" s="252" t="s">
        <v>18</v>
      </c>
      <c r="E813" s="253" t="s">
        <v>18</v>
      </c>
      <c r="F813" s="254" t="s">
        <v>18</v>
      </c>
      <c r="G813" s="253" t="s">
        <v>18</v>
      </c>
      <c r="H813" s="255"/>
      <c r="I813" s="256" t="str">
        <f>IF(Table_1[[#This Row],[SISÄLLÖN NIMI]]="","",1)</f>
        <v/>
      </c>
      <c r="J813" s="257"/>
      <c r="K813" s="250"/>
      <c r="L813" s="239">
        <f>Table_1[[#This Row],[Kävijämäärä a) lapset]]+Table_1[[#This Row],[Kävijämäärä b) aikuiset]]</f>
        <v>0</v>
      </c>
      <c r="M813" s="239">
        <f>IF(Table_1[[#This Row],[Kokonaiskävijämäärä]]&lt;1,0,SUM(Table_1[[#This Row],[Kävijämäärä a) lapset]]*Table_1[[#This Row],[Tapaamis-kerrat /osallistuja]]))</f>
        <v>0</v>
      </c>
      <c r="N813" s="239">
        <f>IF(Table_1[[#This Row],[Kokonaiskävijämäärä]]&lt;1,0,SUM(Table_1[[#This Row],[Kävijämäärä b) aikuiset]]*Table_1[[#This Row],[Tapaamis-kerrat /osallistuja]]))</f>
        <v>0</v>
      </c>
      <c r="O813" s="239">
        <f>IF(Table_1[[#This Row],[Kokonaiskävijämäärä]]&lt;1,0,Table_1[[#This Row],[Kokonaiskävijämäärä]]*Table_1[[#This Row],[Tapaamis-kerrat /osallistuja]])</f>
        <v>0</v>
      </c>
      <c r="P813" s="264"/>
      <c r="Q813" s="265"/>
    </row>
    <row r="814" spans="1:17" ht="15.75" customHeight="1" x14ac:dyDescent="0.25">
      <c r="A814" s="249"/>
      <c r="B814" s="250" t="str">
        <f>IF(Table_1[[#This Row],[SISÄLLÖN NIMI]]="","",1)</f>
        <v/>
      </c>
      <c r="C814" s="251"/>
      <c r="D814" s="252" t="s">
        <v>18</v>
      </c>
      <c r="E814" s="253" t="s">
        <v>18</v>
      </c>
      <c r="F814" s="254" t="s">
        <v>18</v>
      </c>
      <c r="G814" s="253" t="s">
        <v>18</v>
      </c>
      <c r="H814" s="255"/>
      <c r="I814" s="256" t="str">
        <f>IF(Table_1[[#This Row],[SISÄLLÖN NIMI]]="","",1)</f>
        <v/>
      </c>
      <c r="J814" s="257"/>
      <c r="K814" s="250"/>
      <c r="L814" s="239">
        <f>Table_1[[#This Row],[Kävijämäärä a) lapset]]+Table_1[[#This Row],[Kävijämäärä b) aikuiset]]</f>
        <v>0</v>
      </c>
      <c r="M814" s="239">
        <f>IF(Table_1[[#This Row],[Kokonaiskävijämäärä]]&lt;1,0,SUM(Table_1[[#This Row],[Kävijämäärä a) lapset]]*Table_1[[#This Row],[Tapaamis-kerrat /osallistuja]]))</f>
        <v>0</v>
      </c>
      <c r="N814" s="239">
        <f>IF(Table_1[[#This Row],[Kokonaiskävijämäärä]]&lt;1,0,SUM(Table_1[[#This Row],[Kävijämäärä b) aikuiset]]*Table_1[[#This Row],[Tapaamis-kerrat /osallistuja]]))</f>
        <v>0</v>
      </c>
      <c r="O814" s="239">
        <f>IF(Table_1[[#This Row],[Kokonaiskävijämäärä]]&lt;1,0,Table_1[[#This Row],[Kokonaiskävijämäärä]]*Table_1[[#This Row],[Tapaamis-kerrat /osallistuja]])</f>
        <v>0</v>
      </c>
      <c r="P814" s="264"/>
      <c r="Q814" s="265"/>
    </row>
    <row r="815" spans="1:17" ht="15.75" customHeight="1" x14ac:dyDescent="0.25">
      <c r="A815" s="249"/>
      <c r="B815" s="250" t="str">
        <f>IF(Table_1[[#This Row],[SISÄLLÖN NIMI]]="","",1)</f>
        <v/>
      </c>
      <c r="C815" s="251"/>
      <c r="D815" s="252" t="s">
        <v>18</v>
      </c>
      <c r="E815" s="253" t="s">
        <v>18</v>
      </c>
      <c r="F815" s="254" t="s">
        <v>18</v>
      </c>
      <c r="G815" s="253" t="s">
        <v>18</v>
      </c>
      <c r="H815" s="255"/>
      <c r="I815" s="256" t="str">
        <f>IF(Table_1[[#This Row],[SISÄLLÖN NIMI]]="","",1)</f>
        <v/>
      </c>
      <c r="J815" s="257"/>
      <c r="K815" s="250"/>
      <c r="L815" s="239">
        <f>Table_1[[#This Row],[Kävijämäärä a) lapset]]+Table_1[[#This Row],[Kävijämäärä b) aikuiset]]</f>
        <v>0</v>
      </c>
      <c r="M815" s="239">
        <f>IF(Table_1[[#This Row],[Kokonaiskävijämäärä]]&lt;1,0,SUM(Table_1[[#This Row],[Kävijämäärä a) lapset]]*Table_1[[#This Row],[Tapaamis-kerrat /osallistuja]]))</f>
        <v>0</v>
      </c>
      <c r="N815" s="239">
        <f>IF(Table_1[[#This Row],[Kokonaiskävijämäärä]]&lt;1,0,SUM(Table_1[[#This Row],[Kävijämäärä b) aikuiset]]*Table_1[[#This Row],[Tapaamis-kerrat /osallistuja]]))</f>
        <v>0</v>
      </c>
      <c r="O815" s="239">
        <f>IF(Table_1[[#This Row],[Kokonaiskävijämäärä]]&lt;1,0,Table_1[[#This Row],[Kokonaiskävijämäärä]]*Table_1[[#This Row],[Tapaamis-kerrat /osallistuja]])</f>
        <v>0</v>
      </c>
      <c r="P815" s="264"/>
      <c r="Q815" s="265"/>
    </row>
    <row r="816" spans="1:17" ht="15.75" customHeight="1" x14ac:dyDescent="0.25">
      <c r="A816" s="249"/>
      <c r="B816" s="250" t="str">
        <f>IF(Table_1[[#This Row],[SISÄLLÖN NIMI]]="","",1)</f>
        <v/>
      </c>
      <c r="C816" s="251"/>
      <c r="D816" s="252" t="s">
        <v>18</v>
      </c>
      <c r="E816" s="253" t="s">
        <v>18</v>
      </c>
      <c r="F816" s="254" t="s">
        <v>18</v>
      </c>
      <c r="G816" s="253" t="s">
        <v>18</v>
      </c>
      <c r="H816" s="255"/>
      <c r="I816" s="256" t="str">
        <f>IF(Table_1[[#This Row],[SISÄLLÖN NIMI]]="","",1)</f>
        <v/>
      </c>
      <c r="J816" s="257"/>
      <c r="K816" s="250"/>
      <c r="L816" s="239">
        <f>Table_1[[#This Row],[Kävijämäärä a) lapset]]+Table_1[[#This Row],[Kävijämäärä b) aikuiset]]</f>
        <v>0</v>
      </c>
      <c r="M816" s="239">
        <f>IF(Table_1[[#This Row],[Kokonaiskävijämäärä]]&lt;1,0,SUM(Table_1[[#This Row],[Kävijämäärä a) lapset]]*Table_1[[#This Row],[Tapaamis-kerrat /osallistuja]]))</f>
        <v>0</v>
      </c>
      <c r="N816" s="239">
        <f>IF(Table_1[[#This Row],[Kokonaiskävijämäärä]]&lt;1,0,SUM(Table_1[[#This Row],[Kävijämäärä b) aikuiset]]*Table_1[[#This Row],[Tapaamis-kerrat /osallistuja]]))</f>
        <v>0</v>
      </c>
      <c r="O816" s="239">
        <f>IF(Table_1[[#This Row],[Kokonaiskävijämäärä]]&lt;1,0,Table_1[[#This Row],[Kokonaiskävijämäärä]]*Table_1[[#This Row],[Tapaamis-kerrat /osallistuja]])</f>
        <v>0</v>
      </c>
      <c r="P816" s="264"/>
      <c r="Q816" s="265"/>
    </row>
    <row r="817" spans="1:17" ht="15.75" customHeight="1" x14ac:dyDescent="0.25">
      <c r="A817" s="249"/>
      <c r="B817" s="250" t="str">
        <f>IF(Table_1[[#This Row],[SISÄLLÖN NIMI]]="","",1)</f>
        <v/>
      </c>
      <c r="C817" s="251"/>
      <c r="D817" s="252" t="s">
        <v>18</v>
      </c>
      <c r="E817" s="253" t="s">
        <v>18</v>
      </c>
      <c r="F817" s="254" t="s">
        <v>18</v>
      </c>
      <c r="G817" s="253" t="s">
        <v>18</v>
      </c>
      <c r="H817" s="255"/>
      <c r="I817" s="256" t="str">
        <f>IF(Table_1[[#This Row],[SISÄLLÖN NIMI]]="","",1)</f>
        <v/>
      </c>
      <c r="J817" s="257"/>
      <c r="K817" s="250"/>
      <c r="L817" s="239">
        <f>Table_1[[#This Row],[Kävijämäärä a) lapset]]+Table_1[[#This Row],[Kävijämäärä b) aikuiset]]</f>
        <v>0</v>
      </c>
      <c r="M817" s="239">
        <f>IF(Table_1[[#This Row],[Kokonaiskävijämäärä]]&lt;1,0,SUM(Table_1[[#This Row],[Kävijämäärä a) lapset]]*Table_1[[#This Row],[Tapaamis-kerrat /osallistuja]]))</f>
        <v>0</v>
      </c>
      <c r="N817" s="239">
        <f>IF(Table_1[[#This Row],[Kokonaiskävijämäärä]]&lt;1,0,SUM(Table_1[[#This Row],[Kävijämäärä b) aikuiset]]*Table_1[[#This Row],[Tapaamis-kerrat /osallistuja]]))</f>
        <v>0</v>
      </c>
      <c r="O817" s="239">
        <f>IF(Table_1[[#This Row],[Kokonaiskävijämäärä]]&lt;1,0,Table_1[[#This Row],[Kokonaiskävijämäärä]]*Table_1[[#This Row],[Tapaamis-kerrat /osallistuja]])</f>
        <v>0</v>
      </c>
      <c r="P817" s="264"/>
      <c r="Q817" s="265"/>
    </row>
    <row r="818" spans="1:17" ht="15.75" customHeight="1" x14ac:dyDescent="0.25">
      <c r="A818" s="249"/>
      <c r="B818" s="250" t="str">
        <f>IF(Table_1[[#This Row],[SISÄLLÖN NIMI]]="","",1)</f>
        <v/>
      </c>
      <c r="C818" s="251"/>
      <c r="D818" s="252" t="s">
        <v>18</v>
      </c>
      <c r="E818" s="253" t="s">
        <v>18</v>
      </c>
      <c r="F818" s="254" t="s">
        <v>18</v>
      </c>
      <c r="G818" s="253" t="s">
        <v>18</v>
      </c>
      <c r="H818" s="255"/>
      <c r="I818" s="256" t="str">
        <f>IF(Table_1[[#This Row],[SISÄLLÖN NIMI]]="","",1)</f>
        <v/>
      </c>
      <c r="J818" s="257"/>
      <c r="K818" s="250"/>
      <c r="L818" s="239">
        <f>Table_1[[#This Row],[Kävijämäärä a) lapset]]+Table_1[[#This Row],[Kävijämäärä b) aikuiset]]</f>
        <v>0</v>
      </c>
      <c r="M818" s="239">
        <f>IF(Table_1[[#This Row],[Kokonaiskävijämäärä]]&lt;1,0,SUM(Table_1[[#This Row],[Kävijämäärä a) lapset]]*Table_1[[#This Row],[Tapaamis-kerrat /osallistuja]]))</f>
        <v>0</v>
      </c>
      <c r="N818" s="239">
        <f>IF(Table_1[[#This Row],[Kokonaiskävijämäärä]]&lt;1,0,SUM(Table_1[[#This Row],[Kävijämäärä b) aikuiset]]*Table_1[[#This Row],[Tapaamis-kerrat /osallistuja]]))</f>
        <v>0</v>
      </c>
      <c r="O818" s="239">
        <f>IF(Table_1[[#This Row],[Kokonaiskävijämäärä]]&lt;1,0,Table_1[[#This Row],[Kokonaiskävijämäärä]]*Table_1[[#This Row],[Tapaamis-kerrat /osallistuja]])</f>
        <v>0</v>
      </c>
      <c r="P818" s="264"/>
      <c r="Q818" s="265"/>
    </row>
    <row r="819" spans="1:17" ht="15.75" customHeight="1" x14ac:dyDescent="0.25">
      <c r="A819" s="249"/>
      <c r="B819" s="250" t="str">
        <f>IF(Table_1[[#This Row],[SISÄLLÖN NIMI]]="","",1)</f>
        <v/>
      </c>
      <c r="C819" s="251"/>
      <c r="D819" s="252" t="s">
        <v>18</v>
      </c>
      <c r="E819" s="253" t="s">
        <v>18</v>
      </c>
      <c r="F819" s="254" t="s">
        <v>18</v>
      </c>
      <c r="G819" s="253" t="s">
        <v>18</v>
      </c>
      <c r="H819" s="255"/>
      <c r="I819" s="256" t="str">
        <f>IF(Table_1[[#This Row],[SISÄLLÖN NIMI]]="","",1)</f>
        <v/>
      </c>
      <c r="J819" s="257"/>
      <c r="K819" s="250"/>
      <c r="L819" s="239">
        <f>Table_1[[#This Row],[Kävijämäärä a) lapset]]+Table_1[[#This Row],[Kävijämäärä b) aikuiset]]</f>
        <v>0</v>
      </c>
      <c r="M819" s="239">
        <f>IF(Table_1[[#This Row],[Kokonaiskävijämäärä]]&lt;1,0,SUM(Table_1[[#This Row],[Kävijämäärä a) lapset]]*Table_1[[#This Row],[Tapaamis-kerrat /osallistuja]]))</f>
        <v>0</v>
      </c>
      <c r="N819" s="239">
        <f>IF(Table_1[[#This Row],[Kokonaiskävijämäärä]]&lt;1,0,SUM(Table_1[[#This Row],[Kävijämäärä b) aikuiset]]*Table_1[[#This Row],[Tapaamis-kerrat /osallistuja]]))</f>
        <v>0</v>
      </c>
      <c r="O819" s="239">
        <f>IF(Table_1[[#This Row],[Kokonaiskävijämäärä]]&lt;1,0,Table_1[[#This Row],[Kokonaiskävijämäärä]]*Table_1[[#This Row],[Tapaamis-kerrat /osallistuja]])</f>
        <v>0</v>
      </c>
      <c r="P819" s="264"/>
      <c r="Q819" s="265"/>
    </row>
    <row r="820" spans="1:17" ht="15.75" customHeight="1" x14ac:dyDescent="0.25">
      <c r="A820" s="249"/>
      <c r="B820" s="250" t="str">
        <f>IF(Table_1[[#This Row],[SISÄLLÖN NIMI]]="","",1)</f>
        <v/>
      </c>
      <c r="C820" s="251"/>
      <c r="D820" s="252" t="s">
        <v>18</v>
      </c>
      <c r="E820" s="253" t="s">
        <v>18</v>
      </c>
      <c r="F820" s="254" t="s">
        <v>18</v>
      </c>
      <c r="G820" s="253" t="s">
        <v>18</v>
      </c>
      <c r="H820" s="255"/>
      <c r="I820" s="256" t="str">
        <f>IF(Table_1[[#This Row],[SISÄLLÖN NIMI]]="","",1)</f>
        <v/>
      </c>
      <c r="J820" s="257"/>
      <c r="K820" s="250"/>
      <c r="L820" s="239">
        <f>Table_1[[#This Row],[Kävijämäärä a) lapset]]+Table_1[[#This Row],[Kävijämäärä b) aikuiset]]</f>
        <v>0</v>
      </c>
      <c r="M820" s="239">
        <f>IF(Table_1[[#This Row],[Kokonaiskävijämäärä]]&lt;1,0,SUM(Table_1[[#This Row],[Kävijämäärä a) lapset]]*Table_1[[#This Row],[Tapaamis-kerrat /osallistuja]]))</f>
        <v>0</v>
      </c>
      <c r="N820" s="239">
        <f>IF(Table_1[[#This Row],[Kokonaiskävijämäärä]]&lt;1,0,SUM(Table_1[[#This Row],[Kävijämäärä b) aikuiset]]*Table_1[[#This Row],[Tapaamis-kerrat /osallistuja]]))</f>
        <v>0</v>
      </c>
      <c r="O820" s="239">
        <f>IF(Table_1[[#This Row],[Kokonaiskävijämäärä]]&lt;1,0,Table_1[[#This Row],[Kokonaiskävijämäärä]]*Table_1[[#This Row],[Tapaamis-kerrat /osallistuja]])</f>
        <v>0</v>
      </c>
      <c r="P820" s="264"/>
      <c r="Q820" s="265"/>
    </row>
    <row r="821" spans="1:17" ht="15.75" customHeight="1" x14ac:dyDescent="0.25">
      <c r="A821" s="249"/>
      <c r="B821" s="250" t="str">
        <f>IF(Table_1[[#This Row],[SISÄLLÖN NIMI]]="","",1)</f>
        <v/>
      </c>
      <c r="C821" s="251"/>
      <c r="D821" s="252" t="s">
        <v>18</v>
      </c>
      <c r="E821" s="253" t="s">
        <v>18</v>
      </c>
      <c r="F821" s="254" t="s">
        <v>18</v>
      </c>
      <c r="G821" s="253" t="s">
        <v>18</v>
      </c>
      <c r="H821" s="255"/>
      <c r="I821" s="256" t="str">
        <f>IF(Table_1[[#This Row],[SISÄLLÖN NIMI]]="","",1)</f>
        <v/>
      </c>
      <c r="J821" s="257"/>
      <c r="K821" s="250"/>
      <c r="L821" s="239">
        <f>Table_1[[#This Row],[Kävijämäärä a) lapset]]+Table_1[[#This Row],[Kävijämäärä b) aikuiset]]</f>
        <v>0</v>
      </c>
      <c r="M821" s="239">
        <f>IF(Table_1[[#This Row],[Kokonaiskävijämäärä]]&lt;1,0,SUM(Table_1[[#This Row],[Kävijämäärä a) lapset]]*Table_1[[#This Row],[Tapaamis-kerrat /osallistuja]]))</f>
        <v>0</v>
      </c>
      <c r="N821" s="239">
        <f>IF(Table_1[[#This Row],[Kokonaiskävijämäärä]]&lt;1,0,SUM(Table_1[[#This Row],[Kävijämäärä b) aikuiset]]*Table_1[[#This Row],[Tapaamis-kerrat /osallistuja]]))</f>
        <v>0</v>
      </c>
      <c r="O821" s="239">
        <f>IF(Table_1[[#This Row],[Kokonaiskävijämäärä]]&lt;1,0,Table_1[[#This Row],[Kokonaiskävijämäärä]]*Table_1[[#This Row],[Tapaamis-kerrat /osallistuja]])</f>
        <v>0</v>
      </c>
      <c r="P821" s="264"/>
      <c r="Q821" s="265"/>
    </row>
    <row r="822" spans="1:17" ht="15.75" customHeight="1" x14ac:dyDescent="0.25">
      <c r="A822" s="249"/>
      <c r="B822" s="250" t="str">
        <f>IF(Table_1[[#This Row],[SISÄLLÖN NIMI]]="","",1)</f>
        <v/>
      </c>
      <c r="C822" s="251"/>
      <c r="D822" s="252" t="s">
        <v>18</v>
      </c>
      <c r="E822" s="253" t="s">
        <v>18</v>
      </c>
      <c r="F822" s="254" t="s">
        <v>18</v>
      </c>
      <c r="G822" s="253" t="s">
        <v>18</v>
      </c>
      <c r="H822" s="255"/>
      <c r="I822" s="256" t="str">
        <f>IF(Table_1[[#This Row],[SISÄLLÖN NIMI]]="","",1)</f>
        <v/>
      </c>
      <c r="J822" s="257"/>
      <c r="K822" s="250"/>
      <c r="L822" s="239">
        <f>Table_1[[#This Row],[Kävijämäärä a) lapset]]+Table_1[[#This Row],[Kävijämäärä b) aikuiset]]</f>
        <v>0</v>
      </c>
      <c r="M822" s="239">
        <f>IF(Table_1[[#This Row],[Kokonaiskävijämäärä]]&lt;1,0,SUM(Table_1[[#This Row],[Kävijämäärä a) lapset]]*Table_1[[#This Row],[Tapaamis-kerrat /osallistuja]]))</f>
        <v>0</v>
      </c>
      <c r="N822" s="239">
        <f>IF(Table_1[[#This Row],[Kokonaiskävijämäärä]]&lt;1,0,SUM(Table_1[[#This Row],[Kävijämäärä b) aikuiset]]*Table_1[[#This Row],[Tapaamis-kerrat /osallistuja]]))</f>
        <v>0</v>
      </c>
      <c r="O822" s="239">
        <f>IF(Table_1[[#This Row],[Kokonaiskävijämäärä]]&lt;1,0,Table_1[[#This Row],[Kokonaiskävijämäärä]]*Table_1[[#This Row],[Tapaamis-kerrat /osallistuja]])</f>
        <v>0</v>
      </c>
      <c r="P822" s="264"/>
      <c r="Q822" s="265"/>
    </row>
    <row r="823" spans="1:17" ht="15.75" customHeight="1" x14ac:dyDescent="0.25">
      <c r="A823" s="249"/>
      <c r="B823" s="250" t="str">
        <f>IF(Table_1[[#This Row],[SISÄLLÖN NIMI]]="","",1)</f>
        <v/>
      </c>
      <c r="C823" s="251"/>
      <c r="D823" s="252" t="s">
        <v>18</v>
      </c>
      <c r="E823" s="253" t="s">
        <v>18</v>
      </c>
      <c r="F823" s="254" t="s">
        <v>18</v>
      </c>
      <c r="G823" s="253" t="s">
        <v>18</v>
      </c>
      <c r="H823" s="255"/>
      <c r="I823" s="256" t="str">
        <f>IF(Table_1[[#This Row],[SISÄLLÖN NIMI]]="","",1)</f>
        <v/>
      </c>
      <c r="J823" s="257"/>
      <c r="K823" s="250"/>
      <c r="L823" s="239">
        <f>Table_1[[#This Row],[Kävijämäärä a) lapset]]+Table_1[[#This Row],[Kävijämäärä b) aikuiset]]</f>
        <v>0</v>
      </c>
      <c r="M823" s="239">
        <f>IF(Table_1[[#This Row],[Kokonaiskävijämäärä]]&lt;1,0,SUM(Table_1[[#This Row],[Kävijämäärä a) lapset]]*Table_1[[#This Row],[Tapaamis-kerrat /osallistuja]]))</f>
        <v>0</v>
      </c>
      <c r="N823" s="239">
        <f>IF(Table_1[[#This Row],[Kokonaiskävijämäärä]]&lt;1,0,SUM(Table_1[[#This Row],[Kävijämäärä b) aikuiset]]*Table_1[[#This Row],[Tapaamis-kerrat /osallistuja]]))</f>
        <v>0</v>
      </c>
      <c r="O823" s="239">
        <f>IF(Table_1[[#This Row],[Kokonaiskävijämäärä]]&lt;1,0,Table_1[[#This Row],[Kokonaiskävijämäärä]]*Table_1[[#This Row],[Tapaamis-kerrat /osallistuja]])</f>
        <v>0</v>
      </c>
      <c r="P823" s="264"/>
      <c r="Q823" s="265"/>
    </row>
    <row r="824" spans="1:17" ht="15.75" customHeight="1" x14ac:dyDescent="0.25">
      <c r="A824" s="249"/>
      <c r="B824" s="250" t="str">
        <f>IF(Table_1[[#This Row],[SISÄLLÖN NIMI]]="","",1)</f>
        <v/>
      </c>
      <c r="C824" s="251"/>
      <c r="D824" s="252" t="s">
        <v>18</v>
      </c>
      <c r="E824" s="253" t="s">
        <v>18</v>
      </c>
      <c r="F824" s="254" t="s">
        <v>18</v>
      </c>
      <c r="G824" s="253" t="s">
        <v>18</v>
      </c>
      <c r="H824" s="255"/>
      <c r="I824" s="256" t="str">
        <f>IF(Table_1[[#This Row],[SISÄLLÖN NIMI]]="","",1)</f>
        <v/>
      </c>
      <c r="J824" s="257"/>
      <c r="K824" s="250"/>
      <c r="L824" s="239">
        <f>Table_1[[#This Row],[Kävijämäärä a) lapset]]+Table_1[[#This Row],[Kävijämäärä b) aikuiset]]</f>
        <v>0</v>
      </c>
      <c r="M824" s="239">
        <f>IF(Table_1[[#This Row],[Kokonaiskävijämäärä]]&lt;1,0,SUM(Table_1[[#This Row],[Kävijämäärä a) lapset]]*Table_1[[#This Row],[Tapaamis-kerrat /osallistuja]]))</f>
        <v>0</v>
      </c>
      <c r="N824" s="239">
        <f>IF(Table_1[[#This Row],[Kokonaiskävijämäärä]]&lt;1,0,SUM(Table_1[[#This Row],[Kävijämäärä b) aikuiset]]*Table_1[[#This Row],[Tapaamis-kerrat /osallistuja]]))</f>
        <v>0</v>
      </c>
      <c r="O824" s="239">
        <f>IF(Table_1[[#This Row],[Kokonaiskävijämäärä]]&lt;1,0,Table_1[[#This Row],[Kokonaiskävijämäärä]]*Table_1[[#This Row],[Tapaamis-kerrat /osallistuja]])</f>
        <v>0</v>
      </c>
      <c r="P824" s="264"/>
      <c r="Q824" s="265"/>
    </row>
    <row r="825" spans="1:17" ht="15.75" customHeight="1" x14ac:dyDescent="0.25">
      <c r="A825" s="249"/>
      <c r="B825" s="250" t="str">
        <f>IF(Table_1[[#This Row],[SISÄLLÖN NIMI]]="","",1)</f>
        <v/>
      </c>
      <c r="C825" s="251"/>
      <c r="D825" s="252" t="s">
        <v>18</v>
      </c>
      <c r="E825" s="253" t="s">
        <v>18</v>
      </c>
      <c r="F825" s="254" t="s">
        <v>18</v>
      </c>
      <c r="G825" s="253" t="s">
        <v>18</v>
      </c>
      <c r="H825" s="255"/>
      <c r="I825" s="256" t="str">
        <f>IF(Table_1[[#This Row],[SISÄLLÖN NIMI]]="","",1)</f>
        <v/>
      </c>
      <c r="J825" s="257"/>
      <c r="K825" s="250"/>
      <c r="L825" s="239">
        <f>Table_1[[#This Row],[Kävijämäärä a) lapset]]+Table_1[[#This Row],[Kävijämäärä b) aikuiset]]</f>
        <v>0</v>
      </c>
      <c r="M825" s="239">
        <f>IF(Table_1[[#This Row],[Kokonaiskävijämäärä]]&lt;1,0,SUM(Table_1[[#This Row],[Kävijämäärä a) lapset]]*Table_1[[#This Row],[Tapaamis-kerrat /osallistuja]]))</f>
        <v>0</v>
      </c>
      <c r="N825" s="239">
        <f>IF(Table_1[[#This Row],[Kokonaiskävijämäärä]]&lt;1,0,SUM(Table_1[[#This Row],[Kävijämäärä b) aikuiset]]*Table_1[[#This Row],[Tapaamis-kerrat /osallistuja]]))</f>
        <v>0</v>
      </c>
      <c r="O825" s="239">
        <f>IF(Table_1[[#This Row],[Kokonaiskävijämäärä]]&lt;1,0,Table_1[[#This Row],[Kokonaiskävijämäärä]]*Table_1[[#This Row],[Tapaamis-kerrat /osallistuja]])</f>
        <v>0</v>
      </c>
      <c r="P825" s="264"/>
      <c r="Q825" s="265"/>
    </row>
    <row r="826" spans="1:17" ht="15.75" customHeight="1" x14ac:dyDescent="0.25">
      <c r="A826" s="249"/>
      <c r="B826" s="250" t="str">
        <f>IF(Table_1[[#This Row],[SISÄLLÖN NIMI]]="","",1)</f>
        <v/>
      </c>
      <c r="C826" s="251"/>
      <c r="D826" s="252" t="s">
        <v>18</v>
      </c>
      <c r="E826" s="253" t="s">
        <v>18</v>
      </c>
      <c r="F826" s="254" t="s">
        <v>18</v>
      </c>
      <c r="G826" s="253" t="s">
        <v>18</v>
      </c>
      <c r="H826" s="255"/>
      <c r="I826" s="256" t="str">
        <f>IF(Table_1[[#This Row],[SISÄLLÖN NIMI]]="","",1)</f>
        <v/>
      </c>
      <c r="J826" s="257"/>
      <c r="K826" s="250"/>
      <c r="L826" s="239">
        <f>Table_1[[#This Row],[Kävijämäärä a) lapset]]+Table_1[[#This Row],[Kävijämäärä b) aikuiset]]</f>
        <v>0</v>
      </c>
      <c r="M826" s="239">
        <f>IF(Table_1[[#This Row],[Kokonaiskävijämäärä]]&lt;1,0,SUM(Table_1[[#This Row],[Kävijämäärä a) lapset]]*Table_1[[#This Row],[Tapaamis-kerrat /osallistuja]]))</f>
        <v>0</v>
      </c>
      <c r="N826" s="239">
        <f>IF(Table_1[[#This Row],[Kokonaiskävijämäärä]]&lt;1,0,SUM(Table_1[[#This Row],[Kävijämäärä b) aikuiset]]*Table_1[[#This Row],[Tapaamis-kerrat /osallistuja]]))</f>
        <v>0</v>
      </c>
      <c r="O826" s="239">
        <f>IF(Table_1[[#This Row],[Kokonaiskävijämäärä]]&lt;1,0,Table_1[[#This Row],[Kokonaiskävijämäärä]]*Table_1[[#This Row],[Tapaamis-kerrat /osallistuja]])</f>
        <v>0</v>
      </c>
      <c r="P826" s="264"/>
      <c r="Q826" s="265"/>
    </row>
    <row r="827" spans="1:17" ht="15.75" customHeight="1" x14ac:dyDescent="0.25">
      <c r="A827" s="249"/>
      <c r="B827" s="250" t="str">
        <f>IF(Table_1[[#This Row],[SISÄLLÖN NIMI]]="","",1)</f>
        <v/>
      </c>
      <c r="C827" s="251"/>
      <c r="D827" s="252" t="s">
        <v>18</v>
      </c>
      <c r="E827" s="253" t="s">
        <v>18</v>
      </c>
      <c r="F827" s="254" t="s">
        <v>18</v>
      </c>
      <c r="G827" s="253" t="s">
        <v>18</v>
      </c>
      <c r="H827" s="255"/>
      <c r="I827" s="256" t="str">
        <f>IF(Table_1[[#This Row],[SISÄLLÖN NIMI]]="","",1)</f>
        <v/>
      </c>
      <c r="J827" s="257"/>
      <c r="K827" s="250"/>
      <c r="L827" s="239">
        <f>Table_1[[#This Row],[Kävijämäärä a) lapset]]+Table_1[[#This Row],[Kävijämäärä b) aikuiset]]</f>
        <v>0</v>
      </c>
      <c r="M827" s="239">
        <f>IF(Table_1[[#This Row],[Kokonaiskävijämäärä]]&lt;1,0,SUM(Table_1[[#This Row],[Kävijämäärä a) lapset]]*Table_1[[#This Row],[Tapaamis-kerrat /osallistuja]]))</f>
        <v>0</v>
      </c>
      <c r="N827" s="239">
        <f>IF(Table_1[[#This Row],[Kokonaiskävijämäärä]]&lt;1,0,SUM(Table_1[[#This Row],[Kävijämäärä b) aikuiset]]*Table_1[[#This Row],[Tapaamis-kerrat /osallistuja]]))</f>
        <v>0</v>
      </c>
      <c r="O827" s="239">
        <f>IF(Table_1[[#This Row],[Kokonaiskävijämäärä]]&lt;1,0,Table_1[[#This Row],[Kokonaiskävijämäärä]]*Table_1[[#This Row],[Tapaamis-kerrat /osallistuja]])</f>
        <v>0</v>
      </c>
      <c r="P827" s="264"/>
      <c r="Q827" s="265"/>
    </row>
    <row r="828" spans="1:17" ht="15.75" customHeight="1" x14ac:dyDescent="0.25">
      <c r="A828" s="249"/>
      <c r="B828" s="250" t="str">
        <f>IF(Table_1[[#This Row],[SISÄLLÖN NIMI]]="","",1)</f>
        <v/>
      </c>
      <c r="C828" s="251"/>
      <c r="D828" s="252" t="s">
        <v>18</v>
      </c>
      <c r="E828" s="253" t="s">
        <v>18</v>
      </c>
      <c r="F828" s="254" t="s">
        <v>18</v>
      </c>
      <c r="G828" s="253" t="s">
        <v>18</v>
      </c>
      <c r="H828" s="255"/>
      <c r="I828" s="256" t="str">
        <f>IF(Table_1[[#This Row],[SISÄLLÖN NIMI]]="","",1)</f>
        <v/>
      </c>
      <c r="J828" s="257"/>
      <c r="K828" s="250"/>
      <c r="L828" s="239">
        <f>Table_1[[#This Row],[Kävijämäärä a) lapset]]+Table_1[[#This Row],[Kävijämäärä b) aikuiset]]</f>
        <v>0</v>
      </c>
      <c r="M828" s="239">
        <f>IF(Table_1[[#This Row],[Kokonaiskävijämäärä]]&lt;1,0,SUM(Table_1[[#This Row],[Kävijämäärä a) lapset]]*Table_1[[#This Row],[Tapaamis-kerrat /osallistuja]]))</f>
        <v>0</v>
      </c>
      <c r="N828" s="239">
        <f>IF(Table_1[[#This Row],[Kokonaiskävijämäärä]]&lt;1,0,SUM(Table_1[[#This Row],[Kävijämäärä b) aikuiset]]*Table_1[[#This Row],[Tapaamis-kerrat /osallistuja]]))</f>
        <v>0</v>
      </c>
      <c r="O828" s="239">
        <f>IF(Table_1[[#This Row],[Kokonaiskävijämäärä]]&lt;1,0,Table_1[[#This Row],[Kokonaiskävijämäärä]]*Table_1[[#This Row],[Tapaamis-kerrat /osallistuja]])</f>
        <v>0</v>
      </c>
      <c r="P828" s="264"/>
      <c r="Q828" s="265"/>
    </row>
    <row r="829" spans="1:17" ht="15.75" customHeight="1" x14ac:dyDescent="0.25">
      <c r="A829" s="249"/>
      <c r="B829" s="250" t="str">
        <f>IF(Table_1[[#This Row],[SISÄLLÖN NIMI]]="","",1)</f>
        <v/>
      </c>
      <c r="C829" s="251"/>
      <c r="D829" s="252" t="s">
        <v>18</v>
      </c>
      <c r="E829" s="253" t="s">
        <v>18</v>
      </c>
      <c r="F829" s="254" t="s">
        <v>18</v>
      </c>
      <c r="G829" s="253" t="s">
        <v>18</v>
      </c>
      <c r="H829" s="255"/>
      <c r="I829" s="256" t="str">
        <f>IF(Table_1[[#This Row],[SISÄLLÖN NIMI]]="","",1)</f>
        <v/>
      </c>
      <c r="J829" s="257"/>
      <c r="K829" s="250"/>
      <c r="L829" s="239">
        <f>Table_1[[#This Row],[Kävijämäärä a) lapset]]+Table_1[[#This Row],[Kävijämäärä b) aikuiset]]</f>
        <v>0</v>
      </c>
      <c r="M829" s="239">
        <f>IF(Table_1[[#This Row],[Kokonaiskävijämäärä]]&lt;1,0,SUM(Table_1[[#This Row],[Kävijämäärä a) lapset]]*Table_1[[#This Row],[Tapaamis-kerrat /osallistuja]]))</f>
        <v>0</v>
      </c>
      <c r="N829" s="239">
        <f>IF(Table_1[[#This Row],[Kokonaiskävijämäärä]]&lt;1,0,SUM(Table_1[[#This Row],[Kävijämäärä b) aikuiset]]*Table_1[[#This Row],[Tapaamis-kerrat /osallistuja]]))</f>
        <v>0</v>
      </c>
      <c r="O829" s="239">
        <f>IF(Table_1[[#This Row],[Kokonaiskävijämäärä]]&lt;1,0,Table_1[[#This Row],[Kokonaiskävijämäärä]]*Table_1[[#This Row],[Tapaamis-kerrat /osallistuja]])</f>
        <v>0</v>
      </c>
      <c r="P829" s="264"/>
      <c r="Q829" s="265"/>
    </row>
    <row r="830" spans="1:17" ht="15.75" customHeight="1" x14ac:dyDescent="0.25">
      <c r="A830" s="249"/>
      <c r="B830" s="250" t="str">
        <f>IF(Table_1[[#This Row],[SISÄLLÖN NIMI]]="","",1)</f>
        <v/>
      </c>
      <c r="C830" s="251"/>
      <c r="D830" s="252" t="s">
        <v>18</v>
      </c>
      <c r="E830" s="253" t="s">
        <v>18</v>
      </c>
      <c r="F830" s="254" t="s">
        <v>18</v>
      </c>
      <c r="G830" s="253" t="s">
        <v>18</v>
      </c>
      <c r="H830" s="255"/>
      <c r="I830" s="256" t="str">
        <f>IF(Table_1[[#This Row],[SISÄLLÖN NIMI]]="","",1)</f>
        <v/>
      </c>
      <c r="J830" s="257"/>
      <c r="K830" s="250"/>
      <c r="L830" s="239">
        <f>Table_1[[#This Row],[Kävijämäärä a) lapset]]+Table_1[[#This Row],[Kävijämäärä b) aikuiset]]</f>
        <v>0</v>
      </c>
      <c r="M830" s="239">
        <f>IF(Table_1[[#This Row],[Kokonaiskävijämäärä]]&lt;1,0,SUM(Table_1[[#This Row],[Kävijämäärä a) lapset]]*Table_1[[#This Row],[Tapaamis-kerrat /osallistuja]]))</f>
        <v>0</v>
      </c>
      <c r="N830" s="239">
        <f>IF(Table_1[[#This Row],[Kokonaiskävijämäärä]]&lt;1,0,SUM(Table_1[[#This Row],[Kävijämäärä b) aikuiset]]*Table_1[[#This Row],[Tapaamis-kerrat /osallistuja]]))</f>
        <v>0</v>
      </c>
      <c r="O830" s="239">
        <f>IF(Table_1[[#This Row],[Kokonaiskävijämäärä]]&lt;1,0,Table_1[[#This Row],[Kokonaiskävijämäärä]]*Table_1[[#This Row],[Tapaamis-kerrat /osallistuja]])</f>
        <v>0</v>
      </c>
      <c r="P830" s="264"/>
      <c r="Q830" s="265"/>
    </row>
    <row r="831" spans="1:17" ht="15.75" customHeight="1" x14ac:dyDescent="0.25">
      <c r="A831" s="249"/>
      <c r="B831" s="250" t="str">
        <f>IF(Table_1[[#This Row],[SISÄLLÖN NIMI]]="","",1)</f>
        <v/>
      </c>
      <c r="C831" s="251"/>
      <c r="D831" s="252" t="s">
        <v>18</v>
      </c>
      <c r="E831" s="253" t="s">
        <v>18</v>
      </c>
      <c r="F831" s="254" t="s">
        <v>18</v>
      </c>
      <c r="G831" s="253" t="s">
        <v>18</v>
      </c>
      <c r="H831" s="255"/>
      <c r="I831" s="256" t="str">
        <f>IF(Table_1[[#This Row],[SISÄLLÖN NIMI]]="","",1)</f>
        <v/>
      </c>
      <c r="J831" s="257"/>
      <c r="K831" s="250"/>
      <c r="L831" s="239">
        <f>Table_1[[#This Row],[Kävijämäärä a) lapset]]+Table_1[[#This Row],[Kävijämäärä b) aikuiset]]</f>
        <v>0</v>
      </c>
      <c r="M831" s="239">
        <f>IF(Table_1[[#This Row],[Kokonaiskävijämäärä]]&lt;1,0,SUM(Table_1[[#This Row],[Kävijämäärä a) lapset]]*Table_1[[#This Row],[Tapaamis-kerrat /osallistuja]]))</f>
        <v>0</v>
      </c>
      <c r="N831" s="239">
        <f>IF(Table_1[[#This Row],[Kokonaiskävijämäärä]]&lt;1,0,SUM(Table_1[[#This Row],[Kävijämäärä b) aikuiset]]*Table_1[[#This Row],[Tapaamis-kerrat /osallistuja]]))</f>
        <v>0</v>
      </c>
      <c r="O831" s="239">
        <f>IF(Table_1[[#This Row],[Kokonaiskävijämäärä]]&lt;1,0,Table_1[[#This Row],[Kokonaiskävijämäärä]]*Table_1[[#This Row],[Tapaamis-kerrat /osallistuja]])</f>
        <v>0</v>
      </c>
      <c r="P831" s="264"/>
      <c r="Q831" s="265"/>
    </row>
    <row r="832" spans="1:17" ht="15.75" customHeight="1" x14ac:dyDescent="0.25">
      <c r="A832" s="249"/>
      <c r="B832" s="250" t="str">
        <f>IF(Table_1[[#This Row],[SISÄLLÖN NIMI]]="","",1)</f>
        <v/>
      </c>
      <c r="C832" s="251"/>
      <c r="D832" s="252" t="s">
        <v>18</v>
      </c>
      <c r="E832" s="253" t="s">
        <v>18</v>
      </c>
      <c r="F832" s="254" t="s">
        <v>18</v>
      </c>
      <c r="G832" s="253" t="s">
        <v>18</v>
      </c>
      <c r="H832" s="255"/>
      <c r="I832" s="256" t="str">
        <f>IF(Table_1[[#This Row],[SISÄLLÖN NIMI]]="","",1)</f>
        <v/>
      </c>
      <c r="J832" s="257"/>
      <c r="K832" s="250"/>
      <c r="L832" s="239">
        <f>Table_1[[#This Row],[Kävijämäärä a) lapset]]+Table_1[[#This Row],[Kävijämäärä b) aikuiset]]</f>
        <v>0</v>
      </c>
      <c r="M832" s="239">
        <f>IF(Table_1[[#This Row],[Kokonaiskävijämäärä]]&lt;1,0,SUM(Table_1[[#This Row],[Kävijämäärä a) lapset]]*Table_1[[#This Row],[Tapaamis-kerrat /osallistuja]]))</f>
        <v>0</v>
      </c>
      <c r="N832" s="239">
        <f>IF(Table_1[[#This Row],[Kokonaiskävijämäärä]]&lt;1,0,SUM(Table_1[[#This Row],[Kävijämäärä b) aikuiset]]*Table_1[[#This Row],[Tapaamis-kerrat /osallistuja]]))</f>
        <v>0</v>
      </c>
      <c r="O832" s="239">
        <f>IF(Table_1[[#This Row],[Kokonaiskävijämäärä]]&lt;1,0,Table_1[[#This Row],[Kokonaiskävijämäärä]]*Table_1[[#This Row],[Tapaamis-kerrat /osallistuja]])</f>
        <v>0</v>
      </c>
      <c r="P832" s="264"/>
      <c r="Q832" s="265"/>
    </row>
    <row r="833" spans="1:17" ht="15.75" customHeight="1" x14ac:dyDescent="0.25">
      <c r="A833" s="249"/>
      <c r="B833" s="250" t="str">
        <f>IF(Table_1[[#This Row],[SISÄLLÖN NIMI]]="","",1)</f>
        <v/>
      </c>
      <c r="C833" s="251"/>
      <c r="D833" s="252" t="s">
        <v>18</v>
      </c>
      <c r="E833" s="253" t="s">
        <v>18</v>
      </c>
      <c r="F833" s="254" t="s">
        <v>18</v>
      </c>
      <c r="G833" s="253" t="s">
        <v>18</v>
      </c>
      <c r="H833" s="255"/>
      <c r="I833" s="256" t="str">
        <f>IF(Table_1[[#This Row],[SISÄLLÖN NIMI]]="","",1)</f>
        <v/>
      </c>
      <c r="J833" s="257"/>
      <c r="K833" s="250"/>
      <c r="L833" s="239">
        <f>Table_1[[#This Row],[Kävijämäärä a) lapset]]+Table_1[[#This Row],[Kävijämäärä b) aikuiset]]</f>
        <v>0</v>
      </c>
      <c r="M833" s="239">
        <f>IF(Table_1[[#This Row],[Kokonaiskävijämäärä]]&lt;1,0,SUM(Table_1[[#This Row],[Kävijämäärä a) lapset]]*Table_1[[#This Row],[Tapaamis-kerrat /osallistuja]]))</f>
        <v>0</v>
      </c>
      <c r="N833" s="239">
        <f>IF(Table_1[[#This Row],[Kokonaiskävijämäärä]]&lt;1,0,SUM(Table_1[[#This Row],[Kävijämäärä b) aikuiset]]*Table_1[[#This Row],[Tapaamis-kerrat /osallistuja]]))</f>
        <v>0</v>
      </c>
      <c r="O833" s="239">
        <f>IF(Table_1[[#This Row],[Kokonaiskävijämäärä]]&lt;1,0,Table_1[[#This Row],[Kokonaiskävijämäärä]]*Table_1[[#This Row],[Tapaamis-kerrat /osallistuja]])</f>
        <v>0</v>
      </c>
      <c r="P833" s="264"/>
      <c r="Q833" s="265"/>
    </row>
    <row r="834" spans="1:17" ht="15.75" customHeight="1" x14ac:dyDescent="0.25">
      <c r="A834" s="249"/>
      <c r="B834" s="250" t="str">
        <f>IF(Table_1[[#This Row],[SISÄLLÖN NIMI]]="","",1)</f>
        <v/>
      </c>
      <c r="C834" s="251"/>
      <c r="D834" s="252" t="s">
        <v>18</v>
      </c>
      <c r="E834" s="253" t="s">
        <v>18</v>
      </c>
      <c r="F834" s="254" t="s">
        <v>18</v>
      </c>
      <c r="G834" s="253" t="s">
        <v>18</v>
      </c>
      <c r="H834" s="255"/>
      <c r="I834" s="256" t="str">
        <f>IF(Table_1[[#This Row],[SISÄLLÖN NIMI]]="","",1)</f>
        <v/>
      </c>
      <c r="J834" s="257"/>
      <c r="K834" s="250"/>
      <c r="L834" s="239">
        <f>Table_1[[#This Row],[Kävijämäärä a) lapset]]+Table_1[[#This Row],[Kävijämäärä b) aikuiset]]</f>
        <v>0</v>
      </c>
      <c r="M834" s="239">
        <f>IF(Table_1[[#This Row],[Kokonaiskävijämäärä]]&lt;1,0,SUM(Table_1[[#This Row],[Kävijämäärä a) lapset]]*Table_1[[#This Row],[Tapaamis-kerrat /osallistuja]]))</f>
        <v>0</v>
      </c>
      <c r="N834" s="239">
        <f>IF(Table_1[[#This Row],[Kokonaiskävijämäärä]]&lt;1,0,SUM(Table_1[[#This Row],[Kävijämäärä b) aikuiset]]*Table_1[[#This Row],[Tapaamis-kerrat /osallistuja]]))</f>
        <v>0</v>
      </c>
      <c r="O834" s="239">
        <f>IF(Table_1[[#This Row],[Kokonaiskävijämäärä]]&lt;1,0,Table_1[[#This Row],[Kokonaiskävijämäärä]]*Table_1[[#This Row],[Tapaamis-kerrat /osallistuja]])</f>
        <v>0</v>
      </c>
      <c r="P834" s="264"/>
      <c r="Q834" s="265"/>
    </row>
    <row r="835" spans="1:17" ht="15.75" customHeight="1" x14ac:dyDescent="0.25">
      <c r="A835" s="249"/>
      <c r="B835" s="250" t="str">
        <f>IF(Table_1[[#This Row],[SISÄLLÖN NIMI]]="","",1)</f>
        <v/>
      </c>
      <c r="C835" s="251"/>
      <c r="D835" s="252" t="s">
        <v>18</v>
      </c>
      <c r="E835" s="253" t="s">
        <v>18</v>
      </c>
      <c r="F835" s="254" t="s">
        <v>18</v>
      </c>
      <c r="G835" s="253" t="s">
        <v>18</v>
      </c>
      <c r="H835" s="255"/>
      <c r="I835" s="256" t="str">
        <f>IF(Table_1[[#This Row],[SISÄLLÖN NIMI]]="","",1)</f>
        <v/>
      </c>
      <c r="J835" s="257"/>
      <c r="K835" s="250"/>
      <c r="L835" s="239">
        <f>Table_1[[#This Row],[Kävijämäärä a) lapset]]+Table_1[[#This Row],[Kävijämäärä b) aikuiset]]</f>
        <v>0</v>
      </c>
      <c r="M835" s="239">
        <f>IF(Table_1[[#This Row],[Kokonaiskävijämäärä]]&lt;1,0,SUM(Table_1[[#This Row],[Kävijämäärä a) lapset]]*Table_1[[#This Row],[Tapaamis-kerrat /osallistuja]]))</f>
        <v>0</v>
      </c>
      <c r="N835" s="239">
        <f>IF(Table_1[[#This Row],[Kokonaiskävijämäärä]]&lt;1,0,SUM(Table_1[[#This Row],[Kävijämäärä b) aikuiset]]*Table_1[[#This Row],[Tapaamis-kerrat /osallistuja]]))</f>
        <v>0</v>
      </c>
      <c r="O835" s="239">
        <f>IF(Table_1[[#This Row],[Kokonaiskävijämäärä]]&lt;1,0,Table_1[[#This Row],[Kokonaiskävijämäärä]]*Table_1[[#This Row],[Tapaamis-kerrat /osallistuja]])</f>
        <v>0</v>
      </c>
      <c r="P835" s="264"/>
      <c r="Q835" s="265"/>
    </row>
    <row r="836" spans="1:17" ht="15.75" customHeight="1" x14ac:dyDescent="0.25">
      <c r="A836" s="249"/>
      <c r="B836" s="250" t="str">
        <f>IF(Table_1[[#This Row],[SISÄLLÖN NIMI]]="","",1)</f>
        <v/>
      </c>
      <c r="C836" s="251"/>
      <c r="D836" s="252" t="s">
        <v>18</v>
      </c>
      <c r="E836" s="253" t="s">
        <v>18</v>
      </c>
      <c r="F836" s="254" t="s">
        <v>18</v>
      </c>
      <c r="G836" s="253" t="s">
        <v>18</v>
      </c>
      <c r="H836" s="255"/>
      <c r="I836" s="256" t="str">
        <f>IF(Table_1[[#This Row],[SISÄLLÖN NIMI]]="","",1)</f>
        <v/>
      </c>
      <c r="J836" s="257"/>
      <c r="K836" s="250"/>
      <c r="L836" s="239">
        <f>Table_1[[#This Row],[Kävijämäärä a) lapset]]+Table_1[[#This Row],[Kävijämäärä b) aikuiset]]</f>
        <v>0</v>
      </c>
      <c r="M836" s="239">
        <f>IF(Table_1[[#This Row],[Kokonaiskävijämäärä]]&lt;1,0,SUM(Table_1[[#This Row],[Kävijämäärä a) lapset]]*Table_1[[#This Row],[Tapaamis-kerrat /osallistuja]]))</f>
        <v>0</v>
      </c>
      <c r="N836" s="239">
        <f>IF(Table_1[[#This Row],[Kokonaiskävijämäärä]]&lt;1,0,SUM(Table_1[[#This Row],[Kävijämäärä b) aikuiset]]*Table_1[[#This Row],[Tapaamis-kerrat /osallistuja]]))</f>
        <v>0</v>
      </c>
      <c r="O836" s="239">
        <f>IF(Table_1[[#This Row],[Kokonaiskävijämäärä]]&lt;1,0,Table_1[[#This Row],[Kokonaiskävijämäärä]]*Table_1[[#This Row],[Tapaamis-kerrat /osallistuja]])</f>
        <v>0</v>
      </c>
      <c r="P836" s="264"/>
      <c r="Q836" s="265"/>
    </row>
    <row r="837" spans="1:17" ht="15.75" customHeight="1" x14ac:dyDescent="0.25">
      <c r="A837" s="249"/>
      <c r="B837" s="250" t="str">
        <f>IF(Table_1[[#This Row],[SISÄLLÖN NIMI]]="","",1)</f>
        <v/>
      </c>
      <c r="C837" s="251"/>
      <c r="D837" s="252" t="s">
        <v>18</v>
      </c>
      <c r="E837" s="253" t="s">
        <v>18</v>
      </c>
      <c r="F837" s="254" t="s">
        <v>18</v>
      </c>
      <c r="G837" s="253" t="s">
        <v>18</v>
      </c>
      <c r="H837" s="255"/>
      <c r="I837" s="256" t="str">
        <f>IF(Table_1[[#This Row],[SISÄLLÖN NIMI]]="","",1)</f>
        <v/>
      </c>
      <c r="J837" s="257"/>
      <c r="K837" s="250"/>
      <c r="L837" s="239">
        <f>Table_1[[#This Row],[Kävijämäärä a) lapset]]+Table_1[[#This Row],[Kävijämäärä b) aikuiset]]</f>
        <v>0</v>
      </c>
      <c r="M837" s="239">
        <f>IF(Table_1[[#This Row],[Kokonaiskävijämäärä]]&lt;1,0,SUM(Table_1[[#This Row],[Kävijämäärä a) lapset]]*Table_1[[#This Row],[Tapaamis-kerrat /osallistuja]]))</f>
        <v>0</v>
      </c>
      <c r="N837" s="239">
        <f>IF(Table_1[[#This Row],[Kokonaiskävijämäärä]]&lt;1,0,SUM(Table_1[[#This Row],[Kävijämäärä b) aikuiset]]*Table_1[[#This Row],[Tapaamis-kerrat /osallistuja]]))</f>
        <v>0</v>
      </c>
      <c r="O837" s="239">
        <f>IF(Table_1[[#This Row],[Kokonaiskävijämäärä]]&lt;1,0,Table_1[[#This Row],[Kokonaiskävijämäärä]]*Table_1[[#This Row],[Tapaamis-kerrat /osallistuja]])</f>
        <v>0</v>
      </c>
      <c r="P837" s="264"/>
      <c r="Q837" s="265"/>
    </row>
    <row r="838" spans="1:17" ht="15.75" customHeight="1" x14ac:dyDescent="0.25">
      <c r="A838" s="249"/>
      <c r="B838" s="250" t="str">
        <f>IF(Table_1[[#This Row],[SISÄLLÖN NIMI]]="","",1)</f>
        <v/>
      </c>
      <c r="C838" s="251"/>
      <c r="D838" s="252" t="s">
        <v>18</v>
      </c>
      <c r="E838" s="253" t="s">
        <v>18</v>
      </c>
      <c r="F838" s="254" t="s">
        <v>18</v>
      </c>
      <c r="G838" s="253" t="s">
        <v>18</v>
      </c>
      <c r="H838" s="255"/>
      <c r="I838" s="256" t="str">
        <f>IF(Table_1[[#This Row],[SISÄLLÖN NIMI]]="","",1)</f>
        <v/>
      </c>
      <c r="J838" s="257"/>
      <c r="K838" s="250"/>
      <c r="L838" s="239">
        <f>Table_1[[#This Row],[Kävijämäärä a) lapset]]+Table_1[[#This Row],[Kävijämäärä b) aikuiset]]</f>
        <v>0</v>
      </c>
      <c r="M838" s="239">
        <f>IF(Table_1[[#This Row],[Kokonaiskävijämäärä]]&lt;1,0,SUM(Table_1[[#This Row],[Kävijämäärä a) lapset]]*Table_1[[#This Row],[Tapaamis-kerrat /osallistuja]]))</f>
        <v>0</v>
      </c>
      <c r="N838" s="239">
        <f>IF(Table_1[[#This Row],[Kokonaiskävijämäärä]]&lt;1,0,SUM(Table_1[[#This Row],[Kävijämäärä b) aikuiset]]*Table_1[[#This Row],[Tapaamis-kerrat /osallistuja]]))</f>
        <v>0</v>
      </c>
      <c r="O838" s="239">
        <f>IF(Table_1[[#This Row],[Kokonaiskävijämäärä]]&lt;1,0,Table_1[[#This Row],[Kokonaiskävijämäärä]]*Table_1[[#This Row],[Tapaamis-kerrat /osallistuja]])</f>
        <v>0</v>
      </c>
      <c r="P838" s="264"/>
      <c r="Q838" s="265"/>
    </row>
    <row r="839" spans="1:17" ht="15.75" customHeight="1" x14ac:dyDescent="0.25">
      <c r="A839" s="249"/>
      <c r="B839" s="250" t="str">
        <f>IF(Table_1[[#This Row],[SISÄLLÖN NIMI]]="","",1)</f>
        <v/>
      </c>
      <c r="C839" s="251"/>
      <c r="D839" s="252" t="s">
        <v>18</v>
      </c>
      <c r="E839" s="253" t="s">
        <v>18</v>
      </c>
      <c r="F839" s="254" t="s">
        <v>18</v>
      </c>
      <c r="G839" s="253" t="s">
        <v>18</v>
      </c>
      <c r="H839" s="255"/>
      <c r="I839" s="256" t="str">
        <f>IF(Table_1[[#This Row],[SISÄLLÖN NIMI]]="","",1)</f>
        <v/>
      </c>
      <c r="J839" s="257"/>
      <c r="K839" s="250"/>
      <c r="L839" s="239">
        <f>Table_1[[#This Row],[Kävijämäärä a) lapset]]+Table_1[[#This Row],[Kävijämäärä b) aikuiset]]</f>
        <v>0</v>
      </c>
      <c r="M839" s="239">
        <f>IF(Table_1[[#This Row],[Kokonaiskävijämäärä]]&lt;1,0,SUM(Table_1[[#This Row],[Kävijämäärä a) lapset]]*Table_1[[#This Row],[Tapaamis-kerrat /osallistuja]]))</f>
        <v>0</v>
      </c>
      <c r="N839" s="239">
        <f>IF(Table_1[[#This Row],[Kokonaiskävijämäärä]]&lt;1,0,SUM(Table_1[[#This Row],[Kävijämäärä b) aikuiset]]*Table_1[[#This Row],[Tapaamis-kerrat /osallistuja]]))</f>
        <v>0</v>
      </c>
      <c r="O839" s="239">
        <f>IF(Table_1[[#This Row],[Kokonaiskävijämäärä]]&lt;1,0,Table_1[[#This Row],[Kokonaiskävijämäärä]]*Table_1[[#This Row],[Tapaamis-kerrat /osallistuja]])</f>
        <v>0</v>
      </c>
      <c r="P839" s="264"/>
      <c r="Q839" s="265"/>
    </row>
    <row r="840" spans="1:17" ht="15.75" customHeight="1" x14ac:dyDescent="0.25">
      <c r="A840" s="249"/>
      <c r="B840" s="250" t="str">
        <f>IF(Table_1[[#This Row],[SISÄLLÖN NIMI]]="","",1)</f>
        <v/>
      </c>
      <c r="C840" s="251"/>
      <c r="D840" s="252" t="s">
        <v>18</v>
      </c>
      <c r="E840" s="253" t="s">
        <v>18</v>
      </c>
      <c r="F840" s="254" t="s">
        <v>18</v>
      </c>
      <c r="G840" s="253" t="s">
        <v>18</v>
      </c>
      <c r="H840" s="255"/>
      <c r="I840" s="256" t="str">
        <f>IF(Table_1[[#This Row],[SISÄLLÖN NIMI]]="","",1)</f>
        <v/>
      </c>
      <c r="J840" s="257"/>
      <c r="K840" s="250"/>
      <c r="L840" s="239">
        <f>Table_1[[#This Row],[Kävijämäärä a) lapset]]+Table_1[[#This Row],[Kävijämäärä b) aikuiset]]</f>
        <v>0</v>
      </c>
      <c r="M840" s="239">
        <f>IF(Table_1[[#This Row],[Kokonaiskävijämäärä]]&lt;1,0,SUM(Table_1[[#This Row],[Kävijämäärä a) lapset]]*Table_1[[#This Row],[Tapaamis-kerrat /osallistuja]]))</f>
        <v>0</v>
      </c>
      <c r="N840" s="239">
        <f>IF(Table_1[[#This Row],[Kokonaiskävijämäärä]]&lt;1,0,SUM(Table_1[[#This Row],[Kävijämäärä b) aikuiset]]*Table_1[[#This Row],[Tapaamis-kerrat /osallistuja]]))</f>
        <v>0</v>
      </c>
      <c r="O840" s="239">
        <f>IF(Table_1[[#This Row],[Kokonaiskävijämäärä]]&lt;1,0,Table_1[[#This Row],[Kokonaiskävijämäärä]]*Table_1[[#This Row],[Tapaamis-kerrat /osallistuja]])</f>
        <v>0</v>
      </c>
      <c r="P840" s="264"/>
      <c r="Q840" s="265"/>
    </row>
    <row r="841" spans="1:17" ht="15.75" customHeight="1" x14ac:dyDescent="0.25">
      <c r="A841" s="249"/>
      <c r="B841" s="250" t="str">
        <f>IF(Table_1[[#This Row],[SISÄLLÖN NIMI]]="","",1)</f>
        <v/>
      </c>
      <c r="C841" s="251"/>
      <c r="D841" s="252" t="s">
        <v>18</v>
      </c>
      <c r="E841" s="253" t="s">
        <v>18</v>
      </c>
      <c r="F841" s="254" t="s">
        <v>18</v>
      </c>
      <c r="G841" s="253" t="s">
        <v>18</v>
      </c>
      <c r="H841" s="255"/>
      <c r="I841" s="256" t="str">
        <f>IF(Table_1[[#This Row],[SISÄLLÖN NIMI]]="","",1)</f>
        <v/>
      </c>
      <c r="J841" s="257"/>
      <c r="K841" s="250"/>
      <c r="L841" s="239">
        <f>Table_1[[#This Row],[Kävijämäärä a) lapset]]+Table_1[[#This Row],[Kävijämäärä b) aikuiset]]</f>
        <v>0</v>
      </c>
      <c r="M841" s="239">
        <f>IF(Table_1[[#This Row],[Kokonaiskävijämäärä]]&lt;1,0,SUM(Table_1[[#This Row],[Kävijämäärä a) lapset]]*Table_1[[#This Row],[Tapaamis-kerrat /osallistuja]]))</f>
        <v>0</v>
      </c>
      <c r="N841" s="239">
        <f>IF(Table_1[[#This Row],[Kokonaiskävijämäärä]]&lt;1,0,SUM(Table_1[[#This Row],[Kävijämäärä b) aikuiset]]*Table_1[[#This Row],[Tapaamis-kerrat /osallistuja]]))</f>
        <v>0</v>
      </c>
      <c r="O841" s="239">
        <f>IF(Table_1[[#This Row],[Kokonaiskävijämäärä]]&lt;1,0,Table_1[[#This Row],[Kokonaiskävijämäärä]]*Table_1[[#This Row],[Tapaamis-kerrat /osallistuja]])</f>
        <v>0</v>
      </c>
      <c r="P841" s="264"/>
      <c r="Q841" s="265"/>
    </row>
    <row r="842" spans="1:17" ht="15.75" customHeight="1" x14ac:dyDescent="0.25">
      <c r="A842" s="249"/>
      <c r="B842" s="250" t="str">
        <f>IF(Table_1[[#This Row],[SISÄLLÖN NIMI]]="","",1)</f>
        <v/>
      </c>
      <c r="C842" s="251"/>
      <c r="D842" s="252" t="s">
        <v>18</v>
      </c>
      <c r="E842" s="253" t="s">
        <v>18</v>
      </c>
      <c r="F842" s="254" t="s">
        <v>18</v>
      </c>
      <c r="G842" s="253" t="s">
        <v>18</v>
      </c>
      <c r="H842" s="255"/>
      <c r="I842" s="256" t="str">
        <f>IF(Table_1[[#This Row],[SISÄLLÖN NIMI]]="","",1)</f>
        <v/>
      </c>
      <c r="J842" s="257"/>
      <c r="K842" s="250"/>
      <c r="L842" s="239">
        <f>Table_1[[#This Row],[Kävijämäärä a) lapset]]+Table_1[[#This Row],[Kävijämäärä b) aikuiset]]</f>
        <v>0</v>
      </c>
      <c r="M842" s="239">
        <f>IF(Table_1[[#This Row],[Kokonaiskävijämäärä]]&lt;1,0,SUM(Table_1[[#This Row],[Kävijämäärä a) lapset]]*Table_1[[#This Row],[Tapaamis-kerrat /osallistuja]]))</f>
        <v>0</v>
      </c>
      <c r="N842" s="239">
        <f>IF(Table_1[[#This Row],[Kokonaiskävijämäärä]]&lt;1,0,SUM(Table_1[[#This Row],[Kävijämäärä b) aikuiset]]*Table_1[[#This Row],[Tapaamis-kerrat /osallistuja]]))</f>
        <v>0</v>
      </c>
      <c r="O842" s="239">
        <f>IF(Table_1[[#This Row],[Kokonaiskävijämäärä]]&lt;1,0,Table_1[[#This Row],[Kokonaiskävijämäärä]]*Table_1[[#This Row],[Tapaamis-kerrat /osallistuja]])</f>
        <v>0</v>
      </c>
      <c r="P842" s="264"/>
      <c r="Q842" s="265"/>
    </row>
    <row r="843" spans="1:17" ht="15.75" customHeight="1" x14ac:dyDescent="0.25">
      <c r="A843" s="249"/>
      <c r="B843" s="250" t="str">
        <f>IF(Table_1[[#This Row],[SISÄLLÖN NIMI]]="","",1)</f>
        <v/>
      </c>
      <c r="C843" s="251"/>
      <c r="D843" s="252" t="s">
        <v>18</v>
      </c>
      <c r="E843" s="253" t="s">
        <v>18</v>
      </c>
      <c r="F843" s="254" t="s">
        <v>18</v>
      </c>
      <c r="G843" s="253" t="s">
        <v>18</v>
      </c>
      <c r="H843" s="255"/>
      <c r="I843" s="256" t="str">
        <f>IF(Table_1[[#This Row],[SISÄLLÖN NIMI]]="","",1)</f>
        <v/>
      </c>
      <c r="J843" s="257"/>
      <c r="K843" s="250"/>
      <c r="L843" s="239">
        <f>Table_1[[#This Row],[Kävijämäärä a) lapset]]+Table_1[[#This Row],[Kävijämäärä b) aikuiset]]</f>
        <v>0</v>
      </c>
      <c r="M843" s="239">
        <f>IF(Table_1[[#This Row],[Kokonaiskävijämäärä]]&lt;1,0,SUM(Table_1[[#This Row],[Kävijämäärä a) lapset]]*Table_1[[#This Row],[Tapaamis-kerrat /osallistuja]]))</f>
        <v>0</v>
      </c>
      <c r="N843" s="239">
        <f>IF(Table_1[[#This Row],[Kokonaiskävijämäärä]]&lt;1,0,SUM(Table_1[[#This Row],[Kävijämäärä b) aikuiset]]*Table_1[[#This Row],[Tapaamis-kerrat /osallistuja]]))</f>
        <v>0</v>
      </c>
      <c r="O843" s="239">
        <f>IF(Table_1[[#This Row],[Kokonaiskävijämäärä]]&lt;1,0,Table_1[[#This Row],[Kokonaiskävijämäärä]]*Table_1[[#This Row],[Tapaamis-kerrat /osallistuja]])</f>
        <v>0</v>
      </c>
      <c r="P843" s="264"/>
      <c r="Q843" s="265"/>
    </row>
    <row r="844" spans="1:17" ht="15.75" customHeight="1" x14ac:dyDescent="0.25">
      <c r="A844" s="249"/>
      <c r="B844" s="250" t="str">
        <f>IF(Table_1[[#This Row],[SISÄLLÖN NIMI]]="","",1)</f>
        <v/>
      </c>
      <c r="C844" s="251"/>
      <c r="D844" s="252" t="s">
        <v>18</v>
      </c>
      <c r="E844" s="253" t="s">
        <v>18</v>
      </c>
      <c r="F844" s="254" t="s">
        <v>18</v>
      </c>
      <c r="G844" s="253" t="s">
        <v>18</v>
      </c>
      <c r="H844" s="255"/>
      <c r="I844" s="256" t="str">
        <f>IF(Table_1[[#This Row],[SISÄLLÖN NIMI]]="","",1)</f>
        <v/>
      </c>
      <c r="J844" s="257"/>
      <c r="K844" s="250"/>
      <c r="L844" s="239">
        <f>Table_1[[#This Row],[Kävijämäärä a) lapset]]+Table_1[[#This Row],[Kävijämäärä b) aikuiset]]</f>
        <v>0</v>
      </c>
      <c r="M844" s="239">
        <f>IF(Table_1[[#This Row],[Kokonaiskävijämäärä]]&lt;1,0,SUM(Table_1[[#This Row],[Kävijämäärä a) lapset]]*Table_1[[#This Row],[Tapaamis-kerrat /osallistuja]]))</f>
        <v>0</v>
      </c>
      <c r="N844" s="239">
        <f>IF(Table_1[[#This Row],[Kokonaiskävijämäärä]]&lt;1,0,SUM(Table_1[[#This Row],[Kävijämäärä b) aikuiset]]*Table_1[[#This Row],[Tapaamis-kerrat /osallistuja]]))</f>
        <v>0</v>
      </c>
      <c r="O844" s="239">
        <f>IF(Table_1[[#This Row],[Kokonaiskävijämäärä]]&lt;1,0,Table_1[[#This Row],[Kokonaiskävijämäärä]]*Table_1[[#This Row],[Tapaamis-kerrat /osallistuja]])</f>
        <v>0</v>
      </c>
      <c r="P844" s="264"/>
      <c r="Q844" s="265"/>
    </row>
    <row r="845" spans="1:17" ht="15.75" customHeight="1" x14ac:dyDescent="0.25">
      <c r="A845" s="249"/>
      <c r="B845" s="250" t="str">
        <f>IF(Table_1[[#This Row],[SISÄLLÖN NIMI]]="","",1)</f>
        <v/>
      </c>
      <c r="C845" s="251"/>
      <c r="D845" s="252" t="s">
        <v>18</v>
      </c>
      <c r="E845" s="253" t="s">
        <v>18</v>
      </c>
      <c r="F845" s="254" t="s">
        <v>18</v>
      </c>
      <c r="G845" s="253" t="s">
        <v>18</v>
      </c>
      <c r="H845" s="255"/>
      <c r="I845" s="256" t="str">
        <f>IF(Table_1[[#This Row],[SISÄLLÖN NIMI]]="","",1)</f>
        <v/>
      </c>
      <c r="J845" s="257"/>
      <c r="K845" s="250"/>
      <c r="L845" s="239">
        <f>Table_1[[#This Row],[Kävijämäärä a) lapset]]+Table_1[[#This Row],[Kävijämäärä b) aikuiset]]</f>
        <v>0</v>
      </c>
      <c r="M845" s="239">
        <f>IF(Table_1[[#This Row],[Kokonaiskävijämäärä]]&lt;1,0,SUM(Table_1[[#This Row],[Kävijämäärä a) lapset]]*Table_1[[#This Row],[Tapaamis-kerrat /osallistuja]]))</f>
        <v>0</v>
      </c>
      <c r="N845" s="239">
        <f>IF(Table_1[[#This Row],[Kokonaiskävijämäärä]]&lt;1,0,SUM(Table_1[[#This Row],[Kävijämäärä b) aikuiset]]*Table_1[[#This Row],[Tapaamis-kerrat /osallistuja]]))</f>
        <v>0</v>
      </c>
      <c r="O845" s="239">
        <f>IF(Table_1[[#This Row],[Kokonaiskävijämäärä]]&lt;1,0,Table_1[[#This Row],[Kokonaiskävijämäärä]]*Table_1[[#This Row],[Tapaamis-kerrat /osallistuja]])</f>
        <v>0</v>
      </c>
      <c r="P845" s="264"/>
      <c r="Q845" s="265"/>
    </row>
    <row r="846" spans="1:17" ht="15.75" customHeight="1" x14ac:dyDescent="0.25">
      <c r="A846" s="249"/>
      <c r="B846" s="250" t="str">
        <f>IF(Table_1[[#This Row],[SISÄLLÖN NIMI]]="","",1)</f>
        <v/>
      </c>
      <c r="C846" s="251"/>
      <c r="D846" s="252" t="s">
        <v>18</v>
      </c>
      <c r="E846" s="253" t="s">
        <v>18</v>
      </c>
      <c r="F846" s="254" t="s">
        <v>18</v>
      </c>
      <c r="G846" s="253" t="s">
        <v>18</v>
      </c>
      <c r="H846" s="255"/>
      <c r="I846" s="256" t="str">
        <f>IF(Table_1[[#This Row],[SISÄLLÖN NIMI]]="","",1)</f>
        <v/>
      </c>
      <c r="J846" s="257"/>
      <c r="K846" s="250"/>
      <c r="L846" s="239">
        <f>Table_1[[#This Row],[Kävijämäärä a) lapset]]+Table_1[[#This Row],[Kävijämäärä b) aikuiset]]</f>
        <v>0</v>
      </c>
      <c r="M846" s="239">
        <f>IF(Table_1[[#This Row],[Kokonaiskävijämäärä]]&lt;1,0,SUM(Table_1[[#This Row],[Kävijämäärä a) lapset]]*Table_1[[#This Row],[Tapaamis-kerrat /osallistuja]]))</f>
        <v>0</v>
      </c>
      <c r="N846" s="239">
        <f>IF(Table_1[[#This Row],[Kokonaiskävijämäärä]]&lt;1,0,SUM(Table_1[[#This Row],[Kävijämäärä b) aikuiset]]*Table_1[[#This Row],[Tapaamis-kerrat /osallistuja]]))</f>
        <v>0</v>
      </c>
      <c r="O846" s="239">
        <f>IF(Table_1[[#This Row],[Kokonaiskävijämäärä]]&lt;1,0,Table_1[[#This Row],[Kokonaiskävijämäärä]]*Table_1[[#This Row],[Tapaamis-kerrat /osallistuja]])</f>
        <v>0</v>
      </c>
      <c r="P846" s="264"/>
      <c r="Q846" s="265"/>
    </row>
    <row r="847" spans="1:17" ht="15.75" customHeight="1" x14ac:dyDescent="0.25">
      <c r="A847" s="249"/>
      <c r="B847" s="250" t="str">
        <f>IF(Table_1[[#This Row],[SISÄLLÖN NIMI]]="","",1)</f>
        <v/>
      </c>
      <c r="C847" s="251"/>
      <c r="D847" s="252" t="s">
        <v>18</v>
      </c>
      <c r="E847" s="253" t="s">
        <v>18</v>
      </c>
      <c r="F847" s="254" t="s">
        <v>18</v>
      </c>
      <c r="G847" s="253" t="s">
        <v>18</v>
      </c>
      <c r="H847" s="255"/>
      <c r="I847" s="256" t="str">
        <f>IF(Table_1[[#This Row],[SISÄLLÖN NIMI]]="","",1)</f>
        <v/>
      </c>
      <c r="J847" s="257"/>
      <c r="K847" s="250"/>
      <c r="L847" s="239">
        <f>Table_1[[#This Row],[Kävijämäärä a) lapset]]+Table_1[[#This Row],[Kävijämäärä b) aikuiset]]</f>
        <v>0</v>
      </c>
      <c r="M847" s="239">
        <f>IF(Table_1[[#This Row],[Kokonaiskävijämäärä]]&lt;1,0,SUM(Table_1[[#This Row],[Kävijämäärä a) lapset]]*Table_1[[#This Row],[Tapaamis-kerrat /osallistuja]]))</f>
        <v>0</v>
      </c>
      <c r="N847" s="239">
        <f>IF(Table_1[[#This Row],[Kokonaiskävijämäärä]]&lt;1,0,SUM(Table_1[[#This Row],[Kävijämäärä b) aikuiset]]*Table_1[[#This Row],[Tapaamis-kerrat /osallistuja]]))</f>
        <v>0</v>
      </c>
      <c r="O847" s="239">
        <f>IF(Table_1[[#This Row],[Kokonaiskävijämäärä]]&lt;1,0,Table_1[[#This Row],[Kokonaiskävijämäärä]]*Table_1[[#This Row],[Tapaamis-kerrat /osallistuja]])</f>
        <v>0</v>
      </c>
      <c r="P847" s="264"/>
      <c r="Q847" s="265"/>
    </row>
    <row r="848" spans="1:17" ht="15.75" customHeight="1" x14ac:dyDescent="0.25">
      <c r="A848" s="249"/>
      <c r="B848" s="250" t="str">
        <f>IF(Table_1[[#This Row],[SISÄLLÖN NIMI]]="","",1)</f>
        <v/>
      </c>
      <c r="C848" s="251"/>
      <c r="D848" s="252" t="s">
        <v>18</v>
      </c>
      <c r="E848" s="253" t="s">
        <v>18</v>
      </c>
      <c r="F848" s="254" t="s">
        <v>18</v>
      </c>
      <c r="G848" s="253" t="s">
        <v>18</v>
      </c>
      <c r="H848" s="255"/>
      <c r="I848" s="256" t="str">
        <f>IF(Table_1[[#This Row],[SISÄLLÖN NIMI]]="","",1)</f>
        <v/>
      </c>
      <c r="J848" s="257"/>
      <c r="K848" s="250"/>
      <c r="L848" s="239">
        <f>Table_1[[#This Row],[Kävijämäärä a) lapset]]+Table_1[[#This Row],[Kävijämäärä b) aikuiset]]</f>
        <v>0</v>
      </c>
      <c r="M848" s="239">
        <f>IF(Table_1[[#This Row],[Kokonaiskävijämäärä]]&lt;1,0,SUM(Table_1[[#This Row],[Kävijämäärä a) lapset]]*Table_1[[#This Row],[Tapaamis-kerrat /osallistuja]]))</f>
        <v>0</v>
      </c>
      <c r="N848" s="239">
        <f>IF(Table_1[[#This Row],[Kokonaiskävijämäärä]]&lt;1,0,SUM(Table_1[[#This Row],[Kävijämäärä b) aikuiset]]*Table_1[[#This Row],[Tapaamis-kerrat /osallistuja]]))</f>
        <v>0</v>
      </c>
      <c r="O848" s="239">
        <f>IF(Table_1[[#This Row],[Kokonaiskävijämäärä]]&lt;1,0,Table_1[[#This Row],[Kokonaiskävijämäärä]]*Table_1[[#This Row],[Tapaamis-kerrat /osallistuja]])</f>
        <v>0</v>
      </c>
      <c r="P848" s="264"/>
      <c r="Q848" s="265"/>
    </row>
    <row r="849" spans="1:17" ht="15.75" customHeight="1" x14ac:dyDescent="0.25">
      <c r="A849" s="249"/>
      <c r="B849" s="250" t="str">
        <f>IF(Table_1[[#This Row],[SISÄLLÖN NIMI]]="","",1)</f>
        <v/>
      </c>
      <c r="C849" s="251"/>
      <c r="D849" s="252" t="s">
        <v>18</v>
      </c>
      <c r="E849" s="253" t="s">
        <v>18</v>
      </c>
      <c r="F849" s="254" t="s">
        <v>18</v>
      </c>
      <c r="G849" s="253" t="s">
        <v>18</v>
      </c>
      <c r="H849" s="255"/>
      <c r="I849" s="256" t="str">
        <f>IF(Table_1[[#This Row],[SISÄLLÖN NIMI]]="","",1)</f>
        <v/>
      </c>
      <c r="J849" s="257"/>
      <c r="K849" s="250"/>
      <c r="L849" s="239">
        <f>Table_1[[#This Row],[Kävijämäärä a) lapset]]+Table_1[[#This Row],[Kävijämäärä b) aikuiset]]</f>
        <v>0</v>
      </c>
      <c r="M849" s="239">
        <f>IF(Table_1[[#This Row],[Kokonaiskävijämäärä]]&lt;1,0,SUM(Table_1[[#This Row],[Kävijämäärä a) lapset]]*Table_1[[#This Row],[Tapaamis-kerrat /osallistuja]]))</f>
        <v>0</v>
      </c>
      <c r="N849" s="239">
        <f>IF(Table_1[[#This Row],[Kokonaiskävijämäärä]]&lt;1,0,SUM(Table_1[[#This Row],[Kävijämäärä b) aikuiset]]*Table_1[[#This Row],[Tapaamis-kerrat /osallistuja]]))</f>
        <v>0</v>
      </c>
      <c r="O849" s="239">
        <f>IF(Table_1[[#This Row],[Kokonaiskävijämäärä]]&lt;1,0,Table_1[[#This Row],[Kokonaiskävijämäärä]]*Table_1[[#This Row],[Tapaamis-kerrat /osallistuja]])</f>
        <v>0</v>
      </c>
      <c r="P849" s="264"/>
      <c r="Q849" s="265"/>
    </row>
    <row r="850" spans="1:17" ht="15.75" customHeight="1" x14ac:dyDescent="0.25">
      <c r="A850" s="249"/>
      <c r="B850" s="250" t="str">
        <f>IF(Table_1[[#This Row],[SISÄLLÖN NIMI]]="","",1)</f>
        <v/>
      </c>
      <c r="C850" s="251"/>
      <c r="D850" s="252" t="s">
        <v>18</v>
      </c>
      <c r="E850" s="253" t="s">
        <v>18</v>
      </c>
      <c r="F850" s="254" t="s">
        <v>18</v>
      </c>
      <c r="G850" s="253" t="s">
        <v>18</v>
      </c>
      <c r="H850" s="255"/>
      <c r="I850" s="256" t="str">
        <f>IF(Table_1[[#This Row],[SISÄLLÖN NIMI]]="","",1)</f>
        <v/>
      </c>
      <c r="J850" s="257"/>
      <c r="K850" s="250"/>
      <c r="L850" s="239">
        <f>Table_1[[#This Row],[Kävijämäärä a) lapset]]+Table_1[[#This Row],[Kävijämäärä b) aikuiset]]</f>
        <v>0</v>
      </c>
      <c r="M850" s="239">
        <f>IF(Table_1[[#This Row],[Kokonaiskävijämäärä]]&lt;1,0,SUM(Table_1[[#This Row],[Kävijämäärä a) lapset]]*Table_1[[#This Row],[Tapaamis-kerrat /osallistuja]]))</f>
        <v>0</v>
      </c>
      <c r="N850" s="239">
        <f>IF(Table_1[[#This Row],[Kokonaiskävijämäärä]]&lt;1,0,SUM(Table_1[[#This Row],[Kävijämäärä b) aikuiset]]*Table_1[[#This Row],[Tapaamis-kerrat /osallistuja]]))</f>
        <v>0</v>
      </c>
      <c r="O850" s="239">
        <f>IF(Table_1[[#This Row],[Kokonaiskävijämäärä]]&lt;1,0,Table_1[[#This Row],[Kokonaiskävijämäärä]]*Table_1[[#This Row],[Tapaamis-kerrat /osallistuja]])</f>
        <v>0</v>
      </c>
      <c r="P850" s="264"/>
      <c r="Q850" s="265"/>
    </row>
    <row r="851" spans="1:17" ht="15.75" customHeight="1" x14ac:dyDescent="0.25">
      <c r="A851" s="249"/>
      <c r="B851" s="250" t="str">
        <f>IF(Table_1[[#This Row],[SISÄLLÖN NIMI]]="","",1)</f>
        <v/>
      </c>
      <c r="C851" s="251"/>
      <c r="D851" s="252" t="s">
        <v>18</v>
      </c>
      <c r="E851" s="253" t="s">
        <v>18</v>
      </c>
      <c r="F851" s="254" t="s">
        <v>18</v>
      </c>
      <c r="G851" s="253" t="s">
        <v>18</v>
      </c>
      <c r="H851" s="255"/>
      <c r="I851" s="256" t="str">
        <f>IF(Table_1[[#This Row],[SISÄLLÖN NIMI]]="","",1)</f>
        <v/>
      </c>
      <c r="J851" s="257"/>
      <c r="K851" s="250"/>
      <c r="L851" s="239">
        <f>Table_1[[#This Row],[Kävijämäärä a) lapset]]+Table_1[[#This Row],[Kävijämäärä b) aikuiset]]</f>
        <v>0</v>
      </c>
      <c r="M851" s="239">
        <f>IF(Table_1[[#This Row],[Kokonaiskävijämäärä]]&lt;1,0,SUM(Table_1[[#This Row],[Kävijämäärä a) lapset]]*Table_1[[#This Row],[Tapaamis-kerrat /osallistuja]]))</f>
        <v>0</v>
      </c>
      <c r="N851" s="239">
        <f>IF(Table_1[[#This Row],[Kokonaiskävijämäärä]]&lt;1,0,SUM(Table_1[[#This Row],[Kävijämäärä b) aikuiset]]*Table_1[[#This Row],[Tapaamis-kerrat /osallistuja]]))</f>
        <v>0</v>
      </c>
      <c r="O851" s="239">
        <f>IF(Table_1[[#This Row],[Kokonaiskävijämäärä]]&lt;1,0,Table_1[[#This Row],[Kokonaiskävijämäärä]]*Table_1[[#This Row],[Tapaamis-kerrat /osallistuja]])</f>
        <v>0</v>
      </c>
      <c r="P851" s="264"/>
      <c r="Q851" s="265"/>
    </row>
    <row r="852" spans="1:17" ht="15.75" customHeight="1" x14ac:dyDescent="0.25">
      <c r="A852" s="249"/>
      <c r="B852" s="250" t="str">
        <f>IF(Table_1[[#This Row],[SISÄLLÖN NIMI]]="","",1)</f>
        <v/>
      </c>
      <c r="C852" s="251"/>
      <c r="D852" s="252" t="s">
        <v>18</v>
      </c>
      <c r="E852" s="253" t="s">
        <v>18</v>
      </c>
      <c r="F852" s="254" t="s">
        <v>18</v>
      </c>
      <c r="G852" s="253" t="s">
        <v>18</v>
      </c>
      <c r="H852" s="255"/>
      <c r="I852" s="256" t="str">
        <f>IF(Table_1[[#This Row],[SISÄLLÖN NIMI]]="","",1)</f>
        <v/>
      </c>
      <c r="J852" s="257"/>
      <c r="K852" s="250"/>
      <c r="L852" s="239">
        <f>Table_1[[#This Row],[Kävijämäärä a) lapset]]+Table_1[[#This Row],[Kävijämäärä b) aikuiset]]</f>
        <v>0</v>
      </c>
      <c r="M852" s="239">
        <f>IF(Table_1[[#This Row],[Kokonaiskävijämäärä]]&lt;1,0,SUM(Table_1[[#This Row],[Kävijämäärä a) lapset]]*Table_1[[#This Row],[Tapaamis-kerrat /osallistuja]]))</f>
        <v>0</v>
      </c>
      <c r="N852" s="239">
        <f>IF(Table_1[[#This Row],[Kokonaiskävijämäärä]]&lt;1,0,SUM(Table_1[[#This Row],[Kävijämäärä b) aikuiset]]*Table_1[[#This Row],[Tapaamis-kerrat /osallistuja]]))</f>
        <v>0</v>
      </c>
      <c r="O852" s="239">
        <f>IF(Table_1[[#This Row],[Kokonaiskävijämäärä]]&lt;1,0,Table_1[[#This Row],[Kokonaiskävijämäärä]]*Table_1[[#This Row],[Tapaamis-kerrat /osallistuja]])</f>
        <v>0</v>
      </c>
      <c r="P852" s="264"/>
      <c r="Q852" s="265"/>
    </row>
    <row r="853" spans="1:17" ht="15.75" customHeight="1" x14ac:dyDescent="0.25">
      <c r="A853" s="249"/>
      <c r="B853" s="250" t="str">
        <f>IF(Table_1[[#This Row],[SISÄLLÖN NIMI]]="","",1)</f>
        <v/>
      </c>
      <c r="C853" s="251"/>
      <c r="D853" s="252" t="s">
        <v>18</v>
      </c>
      <c r="E853" s="253" t="s">
        <v>18</v>
      </c>
      <c r="F853" s="254" t="s">
        <v>18</v>
      </c>
      <c r="G853" s="253" t="s">
        <v>18</v>
      </c>
      <c r="H853" s="255"/>
      <c r="I853" s="256" t="str">
        <f>IF(Table_1[[#This Row],[SISÄLLÖN NIMI]]="","",1)</f>
        <v/>
      </c>
      <c r="J853" s="257"/>
      <c r="K853" s="250"/>
      <c r="L853" s="239">
        <f>Table_1[[#This Row],[Kävijämäärä a) lapset]]+Table_1[[#This Row],[Kävijämäärä b) aikuiset]]</f>
        <v>0</v>
      </c>
      <c r="M853" s="239">
        <f>IF(Table_1[[#This Row],[Kokonaiskävijämäärä]]&lt;1,0,SUM(Table_1[[#This Row],[Kävijämäärä a) lapset]]*Table_1[[#This Row],[Tapaamis-kerrat /osallistuja]]))</f>
        <v>0</v>
      </c>
      <c r="N853" s="239">
        <f>IF(Table_1[[#This Row],[Kokonaiskävijämäärä]]&lt;1,0,SUM(Table_1[[#This Row],[Kävijämäärä b) aikuiset]]*Table_1[[#This Row],[Tapaamis-kerrat /osallistuja]]))</f>
        <v>0</v>
      </c>
      <c r="O853" s="239">
        <f>IF(Table_1[[#This Row],[Kokonaiskävijämäärä]]&lt;1,0,Table_1[[#This Row],[Kokonaiskävijämäärä]]*Table_1[[#This Row],[Tapaamis-kerrat /osallistuja]])</f>
        <v>0</v>
      </c>
      <c r="P853" s="264"/>
      <c r="Q853" s="265"/>
    </row>
    <row r="854" spans="1:17" ht="15.75" customHeight="1" x14ac:dyDescent="0.25">
      <c r="A854" s="249"/>
      <c r="B854" s="250" t="str">
        <f>IF(Table_1[[#This Row],[SISÄLLÖN NIMI]]="","",1)</f>
        <v/>
      </c>
      <c r="C854" s="251"/>
      <c r="D854" s="252" t="s">
        <v>18</v>
      </c>
      <c r="E854" s="253" t="s">
        <v>18</v>
      </c>
      <c r="F854" s="254" t="s">
        <v>18</v>
      </c>
      <c r="G854" s="253" t="s">
        <v>18</v>
      </c>
      <c r="H854" s="255"/>
      <c r="I854" s="256" t="str">
        <f>IF(Table_1[[#This Row],[SISÄLLÖN NIMI]]="","",1)</f>
        <v/>
      </c>
      <c r="J854" s="257"/>
      <c r="K854" s="250"/>
      <c r="L854" s="239">
        <f>Table_1[[#This Row],[Kävijämäärä a) lapset]]+Table_1[[#This Row],[Kävijämäärä b) aikuiset]]</f>
        <v>0</v>
      </c>
      <c r="M854" s="239">
        <f>IF(Table_1[[#This Row],[Kokonaiskävijämäärä]]&lt;1,0,SUM(Table_1[[#This Row],[Kävijämäärä a) lapset]]*Table_1[[#This Row],[Tapaamis-kerrat /osallistuja]]))</f>
        <v>0</v>
      </c>
      <c r="N854" s="239">
        <f>IF(Table_1[[#This Row],[Kokonaiskävijämäärä]]&lt;1,0,SUM(Table_1[[#This Row],[Kävijämäärä b) aikuiset]]*Table_1[[#This Row],[Tapaamis-kerrat /osallistuja]]))</f>
        <v>0</v>
      </c>
      <c r="O854" s="239">
        <f>IF(Table_1[[#This Row],[Kokonaiskävijämäärä]]&lt;1,0,Table_1[[#This Row],[Kokonaiskävijämäärä]]*Table_1[[#This Row],[Tapaamis-kerrat /osallistuja]])</f>
        <v>0</v>
      </c>
      <c r="P854" s="264"/>
      <c r="Q854" s="265"/>
    </row>
    <row r="855" spans="1:17" ht="15.75" customHeight="1" x14ac:dyDescent="0.25">
      <c r="A855" s="249"/>
      <c r="B855" s="250" t="str">
        <f>IF(Table_1[[#This Row],[SISÄLLÖN NIMI]]="","",1)</f>
        <v/>
      </c>
      <c r="C855" s="251"/>
      <c r="D855" s="252" t="s">
        <v>18</v>
      </c>
      <c r="E855" s="253" t="s">
        <v>18</v>
      </c>
      <c r="F855" s="254" t="s">
        <v>18</v>
      </c>
      <c r="G855" s="253" t="s">
        <v>18</v>
      </c>
      <c r="H855" s="255"/>
      <c r="I855" s="256" t="str">
        <f>IF(Table_1[[#This Row],[SISÄLLÖN NIMI]]="","",1)</f>
        <v/>
      </c>
      <c r="J855" s="257"/>
      <c r="K855" s="250"/>
      <c r="L855" s="239">
        <f>Table_1[[#This Row],[Kävijämäärä a) lapset]]+Table_1[[#This Row],[Kävijämäärä b) aikuiset]]</f>
        <v>0</v>
      </c>
      <c r="M855" s="239">
        <f>IF(Table_1[[#This Row],[Kokonaiskävijämäärä]]&lt;1,0,SUM(Table_1[[#This Row],[Kävijämäärä a) lapset]]*Table_1[[#This Row],[Tapaamis-kerrat /osallistuja]]))</f>
        <v>0</v>
      </c>
      <c r="N855" s="239">
        <f>IF(Table_1[[#This Row],[Kokonaiskävijämäärä]]&lt;1,0,SUM(Table_1[[#This Row],[Kävijämäärä b) aikuiset]]*Table_1[[#This Row],[Tapaamis-kerrat /osallistuja]]))</f>
        <v>0</v>
      </c>
      <c r="O855" s="239">
        <f>IF(Table_1[[#This Row],[Kokonaiskävijämäärä]]&lt;1,0,Table_1[[#This Row],[Kokonaiskävijämäärä]]*Table_1[[#This Row],[Tapaamis-kerrat /osallistuja]])</f>
        <v>0</v>
      </c>
      <c r="P855" s="264"/>
      <c r="Q855" s="265"/>
    </row>
    <row r="856" spans="1:17" ht="15.75" customHeight="1" x14ac:dyDescent="0.25">
      <c r="A856" s="249"/>
      <c r="B856" s="250" t="str">
        <f>IF(Table_1[[#This Row],[SISÄLLÖN NIMI]]="","",1)</f>
        <v/>
      </c>
      <c r="C856" s="251"/>
      <c r="D856" s="252" t="s">
        <v>18</v>
      </c>
      <c r="E856" s="253" t="s">
        <v>18</v>
      </c>
      <c r="F856" s="254" t="s">
        <v>18</v>
      </c>
      <c r="G856" s="253" t="s">
        <v>18</v>
      </c>
      <c r="H856" s="255"/>
      <c r="I856" s="256" t="str">
        <f>IF(Table_1[[#This Row],[SISÄLLÖN NIMI]]="","",1)</f>
        <v/>
      </c>
      <c r="J856" s="257"/>
      <c r="K856" s="250"/>
      <c r="L856" s="239">
        <f>Table_1[[#This Row],[Kävijämäärä a) lapset]]+Table_1[[#This Row],[Kävijämäärä b) aikuiset]]</f>
        <v>0</v>
      </c>
      <c r="M856" s="239">
        <f>IF(Table_1[[#This Row],[Kokonaiskävijämäärä]]&lt;1,0,SUM(Table_1[[#This Row],[Kävijämäärä a) lapset]]*Table_1[[#This Row],[Tapaamis-kerrat /osallistuja]]))</f>
        <v>0</v>
      </c>
      <c r="N856" s="239">
        <f>IF(Table_1[[#This Row],[Kokonaiskävijämäärä]]&lt;1,0,SUM(Table_1[[#This Row],[Kävijämäärä b) aikuiset]]*Table_1[[#This Row],[Tapaamis-kerrat /osallistuja]]))</f>
        <v>0</v>
      </c>
      <c r="O856" s="239">
        <f>IF(Table_1[[#This Row],[Kokonaiskävijämäärä]]&lt;1,0,Table_1[[#This Row],[Kokonaiskävijämäärä]]*Table_1[[#This Row],[Tapaamis-kerrat /osallistuja]])</f>
        <v>0</v>
      </c>
      <c r="P856" s="264"/>
      <c r="Q856" s="265"/>
    </row>
    <row r="857" spans="1:17" ht="15.75" customHeight="1" x14ac:dyDescent="0.25">
      <c r="A857" s="249"/>
      <c r="B857" s="250" t="str">
        <f>IF(Table_1[[#This Row],[SISÄLLÖN NIMI]]="","",1)</f>
        <v/>
      </c>
      <c r="C857" s="251"/>
      <c r="D857" s="252" t="s">
        <v>18</v>
      </c>
      <c r="E857" s="253" t="s">
        <v>18</v>
      </c>
      <c r="F857" s="254" t="s">
        <v>18</v>
      </c>
      <c r="G857" s="253" t="s">
        <v>18</v>
      </c>
      <c r="H857" s="255"/>
      <c r="I857" s="256" t="str">
        <f>IF(Table_1[[#This Row],[SISÄLLÖN NIMI]]="","",1)</f>
        <v/>
      </c>
      <c r="J857" s="257"/>
      <c r="K857" s="250"/>
      <c r="L857" s="239">
        <f>Table_1[[#This Row],[Kävijämäärä a) lapset]]+Table_1[[#This Row],[Kävijämäärä b) aikuiset]]</f>
        <v>0</v>
      </c>
      <c r="M857" s="239">
        <f>IF(Table_1[[#This Row],[Kokonaiskävijämäärä]]&lt;1,0,SUM(Table_1[[#This Row],[Kävijämäärä a) lapset]]*Table_1[[#This Row],[Tapaamis-kerrat /osallistuja]]))</f>
        <v>0</v>
      </c>
      <c r="N857" s="239">
        <f>IF(Table_1[[#This Row],[Kokonaiskävijämäärä]]&lt;1,0,SUM(Table_1[[#This Row],[Kävijämäärä b) aikuiset]]*Table_1[[#This Row],[Tapaamis-kerrat /osallistuja]]))</f>
        <v>0</v>
      </c>
      <c r="O857" s="239">
        <f>IF(Table_1[[#This Row],[Kokonaiskävijämäärä]]&lt;1,0,Table_1[[#This Row],[Kokonaiskävijämäärä]]*Table_1[[#This Row],[Tapaamis-kerrat /osallistuja]])</f>
        <v>0</v>
      </c>
      <c r="P857" s="264"/>
      <c r="Q857" s="265"/>
    </row>
    <row r="858" spans="1:17" ht="15.75" customHeight="1" x14ac:dyDescent="0.25">
      <c r="A858" s="249"/>
      <c r="B858" s="250" t="str">
        <f>IF(Table_1[[#This Row],[SISÄLLÖN NIMI]]="","",1)</f>
        <v/>
      </c>
      <c r="C858" s="251"/>
      <c r="D858" s="252" t="s">
        <v>18</v>
      </c>
      <c r="E858" s="253" t="s">
        <v>18</v>
      </c>
      <c r="F858" s="254" t="s">
        <v>18</v>
      </c>
      <c r="G858" s="253" t="s">
        <v>18</v>
      </c>
      <c r="H858" s="255"/>
      <c r="I858" s="256" t="str">
        <f>IF(Table_1[[#This Row],[SISÄLLÖN NIMI]]="","",1)</f>
        <v/>
      </c>
      <c r="J858" s="257"/>
      <c r="K858" s="250"/>
      <c r="L858" s="239">
        <f>Table_1[[#This Row],[Kävijämäärä a) lapset]]+Table_1[[#This Row],[Kävijämäärä b) aikuiset]]</f>
        <v>0</v>
      </c>
      <c r="M858" s="239">
        <f>IF(Table_1[[#This Row],[Kokonaiskävijämäärä]]&lt;1,0,SUM(Table_1[[#This Row],[Kävijämäärä a) lapset]]*Table_1[[#This Row],[Tapaamis-kerrat /osallistuja]]))</f>
        <v>0</v>
      </c>
      <c r="N858" s="239">
        <f>IF(Table_1[[#This Row],[Kokonaiskävijämäärä]]&lt;1,0,SUM(Table_1[[#This Row],[Kävijämäärä b) aikuiset]]*Table_1[[#This Row],[Tapaamis-kerrat /osallistuja]]))</f>
        <v>0</v>
      </c>
      <c r="O858" s="239">
        <f>IF(Table_1[[#This Row],[Kokonaiskävijämäärä]]&lt;1,0,Table_1[[#This Row],[Kokonaiskävijämäärä]]*Table_1[[#This Row],[Tapaamis-kerrat /osallistuja]])</f>
        <v>0</v>
      </c>
      <c r="P858" s="264"/>
      <c r="Q858" s="265"/>
    </row>
    <row r="859" spans="1:17" ht="15.75" customHeight="1" x14ac:dyDescent="0.25">
      <c r="A859" s="249"/>
      <c r="B859" s="250" t="str">
        <f>IF(Table_1[[#This Row],[SISÄLLÖN NIMI]]="","",1)</f>
        <v/>
      </c>
      <c r="C859" s="251"/>
      <c r="D859" s="252" t="s">
        <v>18</v>
      </c>
      <c r="E859" s="253" t="s">
        <v>18</v>
      </c>
      <c r="F859" s="254" t="s">
        <v>18</v>
      </c>
      <c r="G859" s="253" t="s">
        <v>18</v>
      </c>
      <c r="H859" s="255"/>
      <c r="I859" s="256" t="str">
        <f>IF(Table_1[[#This Row],[SISÄLLÖN NIMI]]="","",1)</f>
        <v/>
      </c>
      <c r="J859" s="257"/>
      <c r="K859" s="250"/>
      <c r="L859" s="239">
        <f>Table_1[[#This Row],[Kävijämäärä a) lapset]]+Table_1[[#This Row],[Kävijämäärä b) aikuiset]]</f>
        <v>0</v>
      </c>
      <c r="M859" s="239">
        <f>IF(Table_1[[#This Row],[Kokonaiskävijämäärä]]&lt;1,0,SUM(Table_1[[#This Row],[Kävijämäärä a) lapset]]*Table_1[[#This Row],[Tapaamis-kerrat /osallistuja]]))</f>
        <v>0</v>
      </c>
      <c r="N859" s="239">
        <f>IF(Table_1[[#This Row],[Kokonaiskävijämäärä]]&lt;1,0,SUM(Table_1[[#This Row],[Kävijämäärä b) aikuiset]]*Table_1[[#This Row],[Tapaamis-kerrat /osallistuja]]))</f>
        <v>0</v>
      </c>
      <c r="O859" s="239">
        <f>IF(Table_1[[#This Row],[Kokonaiskävijämäärä]]&lt;1,0,Table_1[[#This Row],[Kokonaiskävijämäärä]]*Table_1[[#This Row],[Tapaamis-kerrat /osallistuja]])</f>
        <v>0</v>
      </c>
      <c r="P859" s="264"/>
      <c r="Q859" s="265"/>
    </row>
    <row r="860" spans="1:17" ht="15.75" customHeight="1" x14ac:dyDescent="0.25">
      <c r="A860" s="249"/>
      <c r="B860" s="250" t="str">
        <f>IF(Table_1[[#This Row],[SISÄLLÖN NIMI]]="","",1)</f>
        <v/>
      </c>
      <c r="C860" s="251"/>
      <c r="D860" s="252" t="s">
        <v>18</v>
      </c>
      <c r="E860" s="253" t="s">
        <v>18</v>
      </c>
      <c r="F860" s="254" t="s">
        <v>18</v>
      </c>
      <c r="G860" s="253" t="s">
        <v>18</v>
      </c>
      <c r="H860" s="255"/>
      <c r="I860" s="256" t="str">
        <f>IF(Table_1[[#This Row],[SISÄLLÖN NIMI]]="","",1)</f>
        <v/>
      </c>
      <c r="J860" s="257"/>
      <c r="K860" s="250"/>
      <c r="L860" s="239">
        <f>Table_1[[#This Row],[Kävijämäärä a) lapset]]+Table_1[[#This Row],[Kävijämäärä b) aikuiset]]</f>
        <v>0</v>
      </c>
      <c r="M860" s="239">
        <f>IF(Table_1[[#This Row],[Kokonaiskävijämäärä]]&lt;1,0,SUM(Table_1[[#This Row],[Kävijämäärä a) lapset]]*Table_1[[#This Row],[Tapaamis-kerrat /osallistuja]]))</f>
        <v>0</v>
      </c>
      <c r="N860" s="239">
        <f>IF(Table_1[[#This Row],[Kokonaiskävijämäärä]]&lt;1,0,SUM(Table_1[[#This Row],[Kävijämäärä b) aikuiset]]*Table_1[[#This Row],[Tapaamis-kerrat /osallistuja]]))</f>
        <v>0</v>
      </c>
      <c r="O860" s="239">
        <f>IF(Table_1[[#This Row],[Kokonaiskävijämäärä]]&lt;1,0,Table_1[[#This Row],[Kokonaiskävijämäärä]]*Table_1[[#This Row],[Tapaamis-kerrat /osallistuja]])</f>
        <v>0</v>
      </c>
      <c r="P860" s="264"/>
      <c r="Q860" s="265"/>
    </row>
    <row r="861" spans="1:17" ht="15.75" customHeight="1" x14ac:dyDescent="0.25">
      <c r="A861" s="249"/>
      <c r="B861" s="250" t="str">
        <f>IF(Table_1[[#This Row],[SISÄLLÖN NIMI]]="","",1)</f>
        <v/>
      </c>
      <c r="C861" s="251"/>
      <c r="D861" s="252" t="s">
        <v>18</v>
      </c>
      <c r="E861" s="253" t="s">
        <v>18</v>
      </c>
      <c r="F861" s="254" t="s">
        <v>18</v>
      </c>
      <c r="G861" s="253" t="s">
        <v>18</v>
      </c>
      <c r="H861" s="255"/>
      <c r="I861" s="256" t="str">
        <f>IF(Table_1[[#This Row],[SISÄLLÖN NIMI]]="","",1)</f>
        <v/>
      </c>
      <c r="J861" s="257"/>
      <c r="K861" s="250"/>
      <c r="L861" s="239">
        <f>Table_1[[#This Row],[Kävijämäärä a) lapset]]+Table_1[[#This Row],[Kävijämäärä b) aikuiset]]</f>
        <v>0</v>
      </c>
      <c r="M861" s="239">
        <f>IF(Table_1[[#This Row],[Kokonaiskävijämäärä]]&lt;1,0,SUM(Table_1[[#This Row],[Kävijämäärä a) lapset]]*Table_1[[#This Row],[Tapaamis-kerrat /osallistuja]]))</f>
        <v>0</v>
      </c>
      <c r="N861" s="239">
        <f>IF(Table_1[[#This Row],[Kokonaiskävijämäärä]]&lt;1,0,SUM(Table_1[[#This Row],[Kävijämäärä b) aikuiset]]*Table_1[[#This Row],[Tapaamis-kerrat /osallistuja]]))</f>
        <v>0</v>
      </c>
      <c r="O861" s="239">
        <f>IF(Table_1[[#This Row],[Kokonaiskävijämäärä]]&lt;1,0,Table_1[[#This Row],[Kokonaiskävijämäärä]]*Table_1[[#This Row],[Tapaamis-kerrat /osallistuja]])</f>
        <v>0</v>
      </c>
      <c r="P861" s="264"/>
      <c r="Q861" s="265"/>
    </row>
    <row r="862" spans="1:17" ht="15.75" customHeight="1" x14ac:dyDescent="0.25">
      <c r="A862" s="249"/>
      <c r="B862" s="250" t="str">
        <f>IF(Table_1[[#This Row],[SISÄLLÖN NIMI]]="","",1)</f>
        <v/>
      </c>
      <c r="C862" s="251"/>
      <c r="D862" s="252" t="s">
        <v>18</v>
      </c>
      <c r="E862" s="253" t="s">
        <v>18</v>
      </c>
      <c r="F862" s="254" t="s">
        <v>18</v>
      </c>
      <c r="G862" s="253" t="s">
        <v>18</v>
      </c>
      <c r="H862" s="255"/>
      <c r="I862" s="256" t="str">
        <f>IF(Table_1[[#This Row],[SISÄLLÖN NIMI]]="","",1)</f>
        <v/>
      </c>
      <c r="J862" s="257"/>
      <c r="K862" s="250"/>
      <c r="L862" s="239">
        <f>Table_1[[#This Row],[Kävijämäärä a) lapset]]+Table_1[[#This Row],[Kävijämäärä b) aikuiset]]</f>
        <v>0</v>
      </c>
      <c r="M862" s="239">
        <f>IF(Table_1[[#This Row],[Kokonaiskävijämäärä]]&lt;1,0,SUM(Table_1[[#This Row],[Kävijämäärä a) lapset]]*Table_1[[#This Row],[Tapaamis-kerrat /osallistuja]]))</f>
        <v>0</v>
      </c>
      <c r="N862" s="239">
        <f>IF(Table_1[[#This Row],[Kokonaiskävijämäärä]]&lt;1,0,SUM(Table_1[[#This Row],[Kävijämäärä b) aikuiset]]*Table_1[[#This Row],[Tapaamis-kerrat /osallistuja]]))</f>
        <v>0</v>
      </c>
      <c r="O862" s="239">
        <f>IF(Table_1[[#This Row],[Kokonaiskävijämäärä]]&lt;1,0,Table_1[[#This Row],[Kokonaiskävijämäärä]]*Table_1[[#This Row],[Tapaamis-kerrat /osallistuja]])</f>
        <v>0</v>
      </c>
      <c r="P862" s="264"/>
      <c r="Q862" s="265"/>
    </row>
    <row r="863" spans="1:17" ht="15.75" customHeight="1" x14ac:dyDescent="0.25">
      <c r="A863" s="249"/>
      <c r="B863" s="250" t="str">
        <f>IF(Table_1[[#This Row],[SISÄLLÖN NIMI]]="","",1)</f>
        <v/>
      </c>
      <c r="C863" s="251"/>
      <c r="D863" s="252" t="s">
        <v>18</v>
      </c>
      <c r="E863" s="253" t="s">
        <v>18</v>
      </c>
      <c r="F863" s="254" t="s">
        <v>18</v>
      </c>
      <c r="G863" s="253" t="s">
        <v>18</v>
      </c>
      <c r="H863" s="255"/>
      <c r="I863" s="256" t="str">
        <f>IF(Table_1[[#This Row],[SISÄLLÖN NIMI]]="","",1)</f>
        <v/>
      </c>
      <c r="J863" s="257"/>
      <c r="K863" s="250"/>
      <c r="L863" s="239">
        <f>Table_1[[#This Row],[Kävijämäärä a) lapset]]+Table_1[[#This Row],[Kävijämäärä b) aikuiset]]</f>
        <v>0</v>
      </c>
      <c r="M863" s="239">
        <f>IF(Table_1[[#This Row],[Kokonaiskävijämäärä]]&lt;1,0,SUM(Table_1[[#This Row],[Kävijämäärä a) lapset]]*Table_1[[#This Row],[Tapaamis-kerrat /osallistuja]]))</f>
        <v>0</v>
      </c>
      <c r="N863" s="239">
        <f>IF(Table_1[[#This Row],[Kokonaiskävijämäärä]]&lt;1,0,SUM(Table_1[[#This Row],[Kävijämäärä b) aikuiset]]*Table_1[[#This Row],[Tapaamis-kerrat /osallistuja]]))</f>
        <v>0</v>
      </c>
      <c r="O863" s="239">
        <f>IF(Table_1[[#This Row],[Kokonaiskävijämäärä]]&lt;1,0,Table_1[[#This Row],[Kokonaiskävijämäärä]]*Table_1[[#This Row],[Tapaamis-kerrat /osallistuja]])</f>
        <v>0</v>
      </c>
      <c r="P863" s="264"/>
      <c r="Q863" s="265"/>
    </row>
    <row r="864" spans="1:17" ht="15.75" customHeight="1" x14ac:dyDescent="0.25">
      <c r="A864" s="249"/>
      <c r="B864" s="250" t="str">
        <f>IF(Table_1[[#This Row],[SISÄLLÖN NIMI]]="","",1)</f>
        <v/>
      </c>
      <c r="C864" s="251"/>
      <c r="D864" s="252" t="s">
        <v>18</v>
      </c>
      <c r="E864" s="253" t="s">
        <v>18</v>
      </c>
      <c r="F864" s="254" t="s">
        <v>18</v>
      </c>
      <c r="G864" s="253" t="s">
        <v>18</v>
      </c>
      <c r="H864" s="255"/>
      <c r="I864" s="256" t="str">
        <f>IF(Table_1[[#This Row],[SISÄLLÖN NIMI]]="","",1)</f>
        <v/>
      </c>
      <c r="J864" s="257"/>
      <c r="K864" s="250"/>
      <c r="L864" s="239">
        <f>Table_1[[#This Row],[Kävijämäärä a) lapset]]+Table_1[[#This Row],[Kävijämäärä b) aikuiset]]</f>
        <v>0</v>
      </c>
      <c r="M864" s="239">
        <f>IF(Table_1[[#This Row],[Kokonaiskävijämäärä]]&lt;1,0,SUM(Table_1[[#This Row],[Kävijämäärä a) lapset]]*Table_1[[#This Row],[Tapaamis-kerrat /osallistuja]]))</f>
        <v>0</v>
      </c>
      <c r="N864" s="239">
        <f>IF(Table_1[[#This Row],[Kokonaiskävijämäärä]]&lt;1,0,SUM(Table_1[[#This Row],[Kävijämäärä b) aikuiset]]*Table_1[[#This Row],[Tapaamis-kerrat /osallistuja]]))</f>
        <v>0</v>
      </c>
      <c r="O864" s="239">
        <f>IF(Table_1[[#This Row],[Kokonaiskävijämäärä]]&lt;1,0,Table_1[[#This Row],[Kokonaiskävijämäärä]]*Table_1[[#This Row],[Tapaamis-kerrat /osallistuja]])</f>
        <v>0</v>
      </c>
      <c r="P864" s="264"/>
      <c r="Q864" s="265"/>
    </row>
    <row r="865" spans="1:17" ht="15.75" customHeight="1" x14ac:dyDescent="0.25">
      <c r="A865" s="249"/>
      <c r="B865" s="250" t="str">
        <f>IF(Table_1[[#This Row],[SISÄLLÖN NIMI]]="","",1)</f>
        <v/>
      </c>
      <c r="C865" s="251"/>
      <c r="D865" s="252" t="s">
        <v>18</v>
      </c>
      <c r="E865" s="253" t="s">
        <v>18</v>
      </c>
      <c r="F865" s="254" t="s">
        <v>18</v>
      </c>
      <c r="G865" s="253" t="s">
        <v>18</v>
      </c>
      <c r="H865" s="255"/>
      <c r="I865" s="256" t="str">
        <f>IF(Table_1[[#This Row],[SISÄLLÖN NIMI]]="","",1)</f>
        <v/>
      </c>
      <c r="J865" s="257"/>
      <c r="K865" s="250"/>
      <c r="L865" s="239">
        <f>Table_1[[#This Row],[Kävijämäärä a) lapset]]+Table_1[[#This Row],[Kävijämäärä b) aikuiset]]</f>
        <v>0</v>
      </c>
      <c r="M865" s="239">
        <f>IF(Table_1[[#This Row],[Kokonaiskävijämäärä]]&lt;1,0,SUM(Table_1[[#This Row],[Kävijämäärä a) lapset]]*Table_1[[#This Row],[Tapaamis-kerrat /osallistuja]]))</f>
        <v>0</v>
      </c>
      <c r="N865" s="239">
        <f>IF(Table_1[[#This Row],[Kokonaiskävijämäärä]]&lt;1,0,SUM(Table_1[[#This Row],[Kävijämäärä b) aikuiset]]*Table_1[[#This Row],[Tapaamis-kerrat /osallistuja]]))</f>
        <v>0</v>
      </c>
      <c r="O865" s="239">
        <f>IF(Table_1[[#This Row],[Kokonaiskävijämäärä]]&lt;1,0,Table_1[[#This Row],[Kokonaiskävijämäärä]]*Table_1[[#This Row],[Tapaamis-kerrat /osallistuja]])</f>
        <v>0</v>
      </c>
      <c r="P865" s="264"/>
      <c r="Q865" s="265"/>
    </row>
    <row r="866" spans="1:17" ht="15.75" customHeight="1" x14ac:dyDescent="0.25">
      <c r="A866" s="249"/>
      <c r="B866" s="250" t="str">
        <f>IF(Table_1[[#This Row],[SISÄLLÖN NIMI]]="","",1)</f>
        <v/>
      </c>
      <c r="C866" s="251"/>
      <c r="D866" s="252" t="s">
        <v>18</v>
      </c>
      <c r="E866" s="253" t="s">
        <v>18</v>
      </c>
      <c r="F866" s="254" t="s">
        <v>18</v>
      </c>
      <c r="G866" s="253" t="s">
        <v>18</v>
      </c>
      <c r="H866" s="255"/>
      <c r="I866" s="256" t="str">
        <f>IF(Table_1[[#This Row],[SISÄLLÖN NIMI]]="","",1)</f>
        <v/>
      </c>
      <c r="J866" s="257"/>
      <c r="K866" s="250"/>
      <c r="L866" s="239">
        <f>Table_1[[#This Row],[Kävijämäärä a) lapset]]+Table_1[[#This Row],[Kävijämäärä b) aikuiset]]</f>
        <v>0</v>
      </c>
      <c r="M866" s="239">
        <f>IF(Table_1[[#This Row],[Kokonaiskävijämäärä]]&lt;1,0,SUM(Table_1[[#This Row],[Kävijämäärä a) lapset]]*Table_1[[#This Row],[Tapaamis-kerrat /osallistuja]]))</f>
        <v>0</v>
      </c>
      <c r="N866" s="239">
        <f>IF(Table_1[[#This Row],[Kokonaiskävijämäärä]]&lt;1,0,SUM(Table_1[[#This Row],[Kävijämäärä b) aikuiset]]*Table_1[[#This Row],[Tapaamis-kerrat /osallistuja]]))</f>
        <v>0</v>
      </c>
      <c r="O866" s="239">
        <f>IF(Table_1[[#This Row],[Kokonaiskävijämäärä]]&lt;1,0,Table_1[[#This Row],[Kokonaiskävijämäärä]]*Table_1[[#This Row],[Tapaamis-kerrat /osallistuja]])</f>
        <v>0</v>
      </c>
      <c r="P866" s="264"/>
      <c r="Q866" s="265"/>
    </row>
    <row r="867" spans="1:17" ht="15.75" customHeight="1" x14ac:dyDescent="0.25">
      <c r="A867" s="249"/>
      <c r="B867" s="250" t="str">
        <f>IF(Table_1[[#This Row],[SISÄLLÖN NIMI]]="","",1)</f>
        <v/>
      </c>
      <c r="C867" s="251"/>
      <c r="D867" s="252" t="s">
        <v>18</v>
      </c>
      <c r="E867" s="253" t="s">
        <v>18</v>
      </c>
      <c r="F867" s="254" t="s">
        <v>18</v>
      </c>
      <c r="G867" s="253" t="s">
        <v>18</v>
      </c>
      <c r="H867" s="255"/>
      <c r="I867" s="256" t="str">
        <f>IF(Table_1[[#This Row],[SISÄLLÖN NIMI]]="","",1)</f>
        <v/>
      </c>
      <c r="J867" s="257"/>
      <c r="K867" s="250"/>
      <c r="L867" s="239">
        <f>Table_1[[#This Row],[Kävijämäärä a) lapset]]+Table_1[[#This Row],[Kävijämäärä b) aikuiset]]</f>
        <v>0</v>
      </c>
      <c r="M867" s="239">
        <f>IF(Table_1[[#This Row],[Kokonaiskävijämäärä]]&lt;1,0,SUM(Table_1[[#This Row],[Kävijämäärä a) lapset]]*Table_1[[#This Row],[Tapaamis-kerrat /osallistuja]]))</f>
        <v>0</v>
      </c>
      <c r="N867" s="239">
        <f>IF(Table_1[[#This Row],[Kokonaiskävijämäärä]]&lt;1,0,SUM(Table_1[[#This Row],[Kävijämäärä b) aikuiset]]*Table_1[[#This Row],[Tapaamis-kerrat /osallistuja]]))</f>
        <v>0</v>
      </c>
      <c r="O867" s="239">
        <f>IF(Table_1[[#This Row],[Kokonaiskävijämäärä]]&lt;1,0,Table_1[[#This Row],[Kokonaiskävijämäärä]]*Table_1[[#This Row],[Tapaamis-kerrat /osallistuja]])</f>
        <v>0</v>
      </c>
      <c r="P867" s="264"/>
      <c r="Q867" s="265"/>
    </row>
    <row r="868" spans="1:17" ht="15.75" customHeight="1" x14ac:dyDescent="0.25">
      <c r="A868" s="249"/>
      <c r="B868" s="250" t="str">
        <f>IF(Table_1[[#This Row],[SISÄLLÖN NIMI]]="","",1)</f>
        <v/>
      </c>
      <c r="C868" s="251"/>
      <c r="D868" s="252" t="s">
        <v>18</v>
      </c>
      <c r="E868" s="253" t="s">
        <v>18</v>
      </c>
      <c r="F868" s="254" t="s">
        <v>18</v>
      </c>
      <c r="G868" s="253" t="s">
        <v>18</v>
      </c>
      <c r="H868" s="255"/>
      <c r="I868" s="256" t="str">
        <f>IF(Table_1[[#This Row],[SISÄLLÖN NIMI]]="","",1)</f>
        <v/>
      </c>
      <c r="J868" s="257"/>
      <c r="K868" s="250"/>
      <c r="L868" s="239">
        <f>Table_1[[#This Row],[Kävijämäärä a) lapset]]+Table_1[[#This Row],[Kävijämäärä b) aikuiset]]</f>
        <v>0</v>
      </c>
      <c r="M868" s="239">
        <f>IF(Table_1[[#This Row],[Kokonaiskävijämäärä]]&lt;1,0,SUM(Table_1[[#This Row],[Kävijämäärä a) lapset]]*Table_1[[#This Row],[Tapaamis-kerrat /osallistuja]]))</f>
        <v>0</v>
      </c>
      <c r="N868" s="239">
        <f>IF(Table_1[[#This Row],[Kokonaiskävijämäärä]]&lt;1,0,SUM(Table_1[[#This Row],[Kävijämäärä b) aikuiset]]*Table_1[[#This Row],[Tapaamis-kerrat /osallistuja]]))</f>
        <v>0</v>
      </c>
      <c r="O868" s="239">
        <f>IF(Table_1[[#This Row],[Kokonaiskävijämäärä]]&lt;1,0,Table_1[[#This Row],[Kokonaiskävijämäärä]]*Table_1[[#This Row],[Tapaamis-kerrat /osallistuja]])</f>
        <v>0</v>
      </c>
      <c r="P868" s="264"/>
      <c r="Q868" s="265"/>
    </row>
    <row r="869" spans="1:17" ht="15.75" customHeight="1" x14ac:dyDescent="0.25">
      <c r="A869" s="249"/>
      <c r="B869" s="250" t="str">
        <f>IF(Table_1[[#This Row],[SISÄLLÖN NIMI]]="","",1)</f>
        <v/>
      </c>
      <c r="C869" s="251"/>
      <c r="D869" s="252" t="s">
        <v>18</v>
      </c>
      <c r="E869" s="253" t="s">
        <v>18</v>
      </c>
      <c r="F869" s="254" t="s">
        <v>18</v>
      </c>
      <c r="G869" s="253" t="s">
        <v>18</v>
      </c>
      <c r="H869" s="255"/>
      <c r="I869" s="256" t="str">
        <f>IF(Table_1[[#This Row],[SISÄLLÖN NIMI]]="","",1)</f>
        <v/>
      </c>
      <c r="J869" s="257"/>
      <c r="K869" s="250"/>
      <c r="L869" s="239">
        <f>Table_1[[#This Row],[Kävijämäärä a) lapset]]+Table_1[[#This Row],[Kävijämäärä b) aikuiset]]</f>
        <v>0</v>
      </c>
      <c r="M869" s="239">
        <f>IF(Table_1[[#This Row],[Kokonaiskävijämäärä]]&lt;1,0,SUM(Table_1[[#This Row],[Kävijämäärä a) lapset]]*Table_1[[#This Row],[Tapaamis-kerrat /osallistuja]]))</f>
        <v>0</v>
      </c>
      <c r="N869" s="239">
        <f>IF(Table_1[[#This Row],[Kokonaiskävijämäärä]]&lt;1,0,SUM(Table_1[[#This Row],[Kävijämäärä b) aikuiset]]*Table_1[[#This Row],[Tapaamis-kerrat /osallistuja]]))</f>
        <v>0</v>
      </c>
      <c r="O869" s="239">
        <f>IF(Table_1[[#This Row],[Kokonaiskävijämäärä]]&lt;1,0,Table_1[[#This Row],[Kokonaiskävijämäärä]]*Table_1[[#This Row],[Tapaamis-kerrat /osallistuja]])</f>
        <v>0</v>
      </c>
      <c r="P869" s="264"/>
      <c r="Q869" s="265"/>
    </row>
    <row r="870" spans="1:17" ht="15.75" customHeight="1" x14ac:dyDescent="0.25">
      <c r="A870" s="249"/>
      <c r="B870" s="250" t="str">
        <f>IF(Table_1[[#This Row],[SISÄLLÖN NIMI]]="","",1)</f>
        <v/>
      </c>
      <c r="C870" s="251"/>
      <c r="D870" s="252" t="s">
        <v>18</v>
      </c>
      <c r="E870" s="253" t="s">
        <v>18</v>
      </c>
      <c r="F870" s="254" t="s">
        <v>18</v>
      </c>
      <c r="G870" s="253" t="s">
        <v>18</v>
      </c>
      <c r="H870" s="255"/>
      <c r="I870" s="256" t="str">
        <f>IF(Table_1[[#This Row],[SISÄLLÖN NIMI]]="","",1)</f>
        <v/>
      </c>
      <c r="J870" s="257"/>
      <c r="K870" s="250"/>
      <c r="L870" s="239">
        <f>Table_1[[#This Row],[Kävijämäärä a) lapset]]+Table_1[[#This Row],[Kävijämäärä b) aikuiset]]</f>
        <v>0</v>
      </c>
      <c r="M870" s="239">
        <f>IF(Table_1[[#This Row],[Kokonaiskävijämäärä]]&lt;1,0,SUM(Table_1[[#This Row],[Kävijämäärä a) lapset]]*Table_1[[#This Row],[Tapaamis-kerrat /osallistuja]]))</f>
        <v>0</v>
      </c>
      <c r="N870" s="239">
        <f>IF(Table_1[[#This Row],[Kokonaiskävijämäärä]]&lt;1,0,SUM(Table_1[[#This Row],[Kävijämäärä b) aikuiset]]*Table_1[[#This Row],[Tapaamis-kerrat /osallistuja]]))</f>
        <v>0</v>
      </c>
      <c r="O870" s="239">
        <f>IF(Table_1[[#This Row],[Kokonaiskävijämäärä]]&lt;1,0,Table_1[[#This Row],[Kokonaiskävijämäärä]]*Table_1[[#This Row],[Tapaamis-kerrat /osallistuja]])</f>
        <v>0</v>
      </c>
      <c r="P870" s="264"/>
      <c r="Q870" s="265"/>
    </row>
    <row r="871" spans="1:17" ht="15.75" customHeight="1" x14ac:dyDescent="0.25">
      <c r="A871" s="249"/>
      <c r="B871" s="250" t="str">
        <f>IF(Table_1[[#This Row],[SISÄLLÖN NIMI]]="","",1)</f>
        <v/>
      </c>
      <c r="C871" s="251"/>
      <c r="D871" s="252" t="s">
        <v>18</v>
      </c>
      <c r="E871" s="253" t="s">
        <v>18</v>
      </c>
      <c r="F871" s="254" t="s">
        <v>18</v>
      </c>
      <c r="G871" s="253" t="s">
        <v>18</v>
      </c>
      <c r="H871" s="255"/>
      <c r="I871" s="256" t="str">
        <f>IF(Table_1[[#This Row],[SISÄLLÖN NIMI]]="","",1)</f>
        <v/>
      </c>
      <c r="J871" s="257"/>
      <c r="K871" s="250"/>
      <c r="L871" s="239">
        <f>Table_1[[#This Row],[Kävijämäärä a) lapset]]+Table_1[[#This Row],[Kävijämäärä b) aikuiset]]</f>
        <v>0</v>
      </c>
      <c r="M871" s="239">
        <f>IF(Table_1[[#This Row],[Kokonaiskävijämäärä]]&lt;1,0,SUM(Table_1[[#This Row],[Kävijämäärä a) lapset]]*Table_1[[#This Row],[Tapaamis-kerrat /osallistuja]]))</f>
        <v>0</v>
      </c>
      <c r="N871" s="239">
        <f>IF(Table_1[[#This Row],[Kokonaiskävijämäärä]]&lt;1,0,SUM(Table_1[[#This Row],[Kävijämäärä b) aikuiset]]*Table_1[[#This Row],[Tapaamis-kerrat /osallistuja]]))</f>
        <v>0</v>
      </c>
      <c r="O871" s="239">
        <f>IF(Table_1[[#This Row],[Kokonaiskävijämäärä]]&lt;1,0,Table_1[[#This Row],[Kokonaiskävijämäärä]]*Table_1[[#This Row],[Tapaamis-kerrat /osallistuja]])</f>
        <v>0</v>
      </c>
      <c r="P871" s="264"/>
      <c r="Q871" s="265"/>
    </row>
    <row r="872" spans="1:17" ht="15.75" customHeight="1" x14ac:dyDescent="0.25">
      <c r="A872" s="249"/>
      <c r="B872" s="250" t="str">
        <f>IF(Table_1[[#This Row],[SISÄLLÖN NIMI]]="","",1)</f>
        <v/>
      </c>
      <c r="C872" s="251"/>
      <c r="D872" s="252" t="s">
        <v>18</v>
      </c>
      <c r="E872" s="253" t="s">
        <v>18</v>
      </c>
      <c r="F872" s="254" t="s">
        <v>18</v>
      </c>
      <c r="G872" s="253" t="s">
        <v>18</v>
      </c>
      <c r="H872" s="255"/>
      <c r="I872" s="256" t="str">
        <f>IF(Table_1[[#This Row],[SISÄLLÖN NIMI]]="","",1)</f>
        <v/>
      </c>
      <c r="J872" s="257"/>
      <c r="K872" s="250"/>
      <c r="L872" s="239">
        <f>Table_1[[#This Row],[Kävijämäärä a) lapset]]+Table_1[[#This Row],[Kävijämäärä b) aikuiset]]</f>
        <v>0</v>
      </c>
      <c r="M872" s="239">
        <f>IF(Table_1[[#This Row],[Kokonaiskävijämäärä]]&lt;1,0,SUM(Table_1[[#This Row],[Kävijämäärä a) lapset]]*Table_1[[#This Row],[Tapaamis-kerrat /osallistuja]]))</f>
        <v>0</v>
      </c>
      <c r="N872" s="239">
        <f>IF(Table_1[[#This Row],[Kokonaiskävijämäärä]]&lt;1,0,SUM(Table_1[[#This Row],[Kävijämäärä b) aikuiset]]*Table_1[[#This Row],[Tapaamis-kerrat /osallistuja]]))</f>
        <v>0</v>
      </c>
      <c r="O872" s="239">
        <f>IF(Table_1[[#This Row],[Kokonaiskävijämäärä]]&lt;1,0,Table_1[[#This Row],[Kokonaiskävijämäärä]]*Table_1[[#This Row],[Tapaamis-kerrat /osallistuja]])</f>
        <v>0</v>
      </c>
      <c r="P872" s="264"/>
      <c r="Q872" s="265"/>
    </row>
    <row r="873" spans="1:17" ht="15.75" customHeight="1" x14ac:dyDescent="0.25">
      <c r="A873" s="249"/>
      <c r="B873" s="250" t="str">
        <f>IF(Table_1[[#This Row],[SISÄLLÖN NIMI]]="","",1)</f>
        <v/>
      </c>
      <c r="C873" s="251"/>
      <c r="D873" s="252" t="s">
        <v>18</v>
      </c>
      <c r="E873" s="253" t="s">
        <v>18</v>
      </c>
      <c r="F873" s="254" t="s">
        <v>18</v>
      </c>
      <c r="G873" s="253" t="s">
        <v>18</v>
      </c>
      <c r="H873" s="255"/>
      <c r="I873" s="256" t="str">
        <f>IF(Table_1[[#This Row],[SISÄLLÖN NIMI]]="","",1)</f>
        <v/>
      </c>
      <c r="J873" s="257"/>
      <c r="K873" s="250"/>
      <c r="L873" s="239">
        <f>Table_1[[#This Row],[Kävijämäärä a) lapset]]+Table_1[[#This Row],[Kävijämäärä b) aikuiset]]</f>
        <v>0</v>
      </c>
      <c r="M873" s="239">
        <f>IF(Table_1[[#This Row],[Kokonaiskävijämäärä]]&lt;1,0,SUM(Table_1[[#This Row],[Kävijämäärä a) lapset]]*Table_1[[#This Row],[Tapaamis-kerrat /osallistuja]]))</f>
        <v>0</v>
      </c>
      <c r="N873" s="239">
        <f>IF(Table_1[[#This Row],[Kokonaiskävijämäärä]]&lt;1,0,SUM(Table_1[[#This Row],[Kävijämäärä b) aikuiset]]*Table_1[[#This Row],[Tapaamis-kerrat /osallistuja]]))</f>
        <v>0</v>
      </c>
      <c r="O873" s="239">
        <f>IF(Table_1[[#This Row],[Kokonaiskävijämäärä]]&lt;1,0,Table_1[[#This Row],[Kokonaiskävijämäärä]]*Table_1[[#This Row],[Tapaamis-kerrat /osallistuja]])</f>
        <v>0</v>
      </c>
      <c r="P873" s="264"/>
      <c r="Q873" s="265"/>
    </row>
    <row r="874" spans="1:17" ht="15.75" customHeight="1" x14ac:dyDescent="0.25">
      <c r="A874" s="249"/>
      <c r="B874" s="250" t="str">
        <f>IF(Table_1[[#This Row],[SISÄLLÖN NIMI]]="","",1)</f>
        <v/>
      </c>
      <c r="C874" s="251"/>
      <c r="D874" s="252" t="s">
        <v>18</v>
      </c>
      <c r="E874" s="253" t="s">
        <v>18</v>
      </c>
      <c r="F874" s="254" t="s">
        <v>18</v>
      </c>
      <c r="G874" s="253" t="s">
        <v>18</v>
      </c>
      <c r="H874" s="255"/>
      <c r="I874" s="256" t="str">
        <f>IF(Table_1[[#This Row],[SISÄLLÖN NIMI]]="","",1)</f>
        <v/>
      </c>
      <c r="J874" s="257"/>
      <c r="K874" s="250"/>
      <c r="L874" s="239">
        <f>Table_1[[#This Row],[Kävijämäärä a) lapset]]+Table_1[[#This Row],[Kävijämäärä b) aikuiset]]</f>
        <v>0</v>
      </c>
      <c r="M874" s="239">
        <f>IF(Table_1[[#This Row],[Kokonaiskävijämäärä]]&lt;1,0,SUM(Table_1[[#This Row],[Kävijämäärä a) lapset]]*Table_1[[#This Row],[Tapaamis-kerrat /osallistuja]]))</f>
        <v>0</v>
      </c>
      <c r="N874" s="239">
        <f>IF(Table_1[[#This Row],[Kokonaiskävijämäärä]]&lt;1,0,SUM(Table_1[[#This Row],[Kävijämäärä b) aikuiset]]*Table_1[[#This Row],[Tapaamis-kerrat /osallistuja]]))</f>
        <v>0</v>
      </c>
      <c r="O874" s="239">
        <f>IF(Table_1[[#This Row],[Kokonaiskävijämäärä]]&lt;1,0,Table_1[[#This Row],[Kokonaiskävijämäärä]]*Table_1[[#This Row],[Tapaamis-kerrat /osallistuja]])</f>
        <v>0</v>
      </c>
      <c r="P874" s="264"/>
      <c r="Q874" s="265"/>
    </row>
    <row r="875" spans="1:17" ht="15.75" customHeight="1" x14ac:dyDescent="0.25">
      <c r="A875" s="249"/>
      <c r="B875" s="250" t="str">
        <f>IF(Table_1[[#This Row],[SISÄLLÖN NIMI]]="","",1)</f>
        <v/>
      </c>
      <c r="C875" s="251"/>
      <c r="D875" s="252" t="s">
        <v>18</v>
      </c>
      <c r="E875" s="253" t="s">
        <v>18</v>
      </c>
      <c r="F875" s="254" t="s">
        <v>18</v>
      </c>
      <c r="G875" s="253" t="s">
        <v>18</v>
      </c>
      <c r="H875" s="255"/>
      <c r="I875" s="256" t="str">
        <f>IF(Table_1[[#This Row],[SISÄLLÖN NIMI]]="","",1)</f>
        <v/>
      </c>
      <c r="J875" s="257"/>
      <c r="K875" s="250"/>
      <c r="L875" s="239">
        <f>Table_1[[#This Row],[Kävijämäärä a) lapset]]+Table_1[[#This Row],[Kävijämäärä b) aikuiset]]</f>
        <v>0</v>
      </c>
      <c r="M875" s="239">
        <f>IF(Table_1[[#This Row],[Kokonaiskävijämäärä]]&lt;1,0,SUM(Table_1[[#This Row],[Kävijämäärä a) lapset]]*Table_1[[#This Row],[Tapaamis-kerrat /osallistuja]]))</f>
        <v>0</v>
      </c>
      <c r="N875" s="239">
        <f>IF(Table_1[[#This Row],[Kokonaiskävijämäärä]]&lt;1,0,SUM(Table_1[[#This Row],[Kävijämäärä b) aikuiset]]*Table_1[[#This Row],[Tapaamis-kerrat /osallistuja]]))</f>
        <v>0</v>
      </c>
      <c r="O875" s="239">
        <f>IF(Table_1[[#This Row],[Kokonaiskävijämäärä]]&lt;1,0,Table_1[[#This Row],[Kokonaiskävijämäärä]]*Table_1[[#This Row],[Tapaamis-kerrat /osallistuja]])</f>
        <v>0</v>
      </c>
      <c r="P875" s="264"/>
      <c r="Q875" s="265"/>
    </row>
    <row r="876" spans="1:17" ht="15.75" customHeight="1" x14ac:dyDescent="0.25">
      <c r="A876" s="249"/>
      <c r="B876" s="250" t="str">
        <f>IF(Table_1[[#This Row],[SISÄLLÖN NIMI]]="","",1)</f>
        <v/>
      </c>
      <c r="C876" s="251"/>
      <c r="D876" s="252" t="s">
        <v>18</v>
      </c>
      <c r="E876" s="253" t="s">
        <v>18</v>
      </c>
      <c r="F876" s="254" t="s">
        <v>18</v>
      </c>
      <c r="G876" s="253" t="s">
        <v>18</v>
      </c>
      <c r="H876" s="255"/>
      <c r="I876" s="256" t="str">
        <f>IF(Table_1[[#This Row],[SISÄLLÖN NIMI]]="","",1)</f>
        <v/>
      </c>
      <c r="J876" s="257"/>
      <c r="K876" s="250"/>
      <c r="L876" s="239">
        <f>Table_1[[#This Row],[Kävijämäärä a) lapset]]+Table_1[[#This Row],[Kävijämäärä b) aikuiset]]</f>
        <v>0</v>
      </c>
      <c r="M876" s="239">
        <f>IF(Table_1[[#This Row],[Kokonaiskävijämäärä]]&lt;1,0,SUM(Table_1[[#This Row],[Kävijämäärä a) lapset]]*Table_1[[#This Row],[Tapaamis-kerrat /osallistuja]]))</f>
        <v>0</v>
      </c>
      <c r="N876" s="239">
        <f>IF(Table_1[[#This Row],[Kokonaiskävijämäärä]]&lt;1,0,SUM(Table_1[[#This Row],[Kävijämäärä b) aikuiset]]*Table_1[[#This Row],[Tapaamis-kerrat /osallistuja]]))</f>
        <v>0</v>
      </c>
      <c r="O876" s="239">
        <f>IF(Table_1[[#This Row],[Kokonaiskävijämäärä]]&lt;1,0,Table_1[[#This Row],[Kokonaiskävijämäärä]]*Table_1[[#This Row],[Tapaamis-kerrat /osallistuja]])</f>
        <v>0</v>
      </c>
      <c r="P876" s="264"/>
      <c r="Q876" s="265"/>
    </row>
    <row r="877" spans="1:17" ht="15.75" customHeight="1" x14ac:dyDescent="0.25">
      <c r="A877" s="249"/>
      <c r="B877" s="250" t="str">
        <f>IF(Table_1[[#This Row],[SISÄLLÖN NIMI]]="","",1)</f>
        <v/>
      </c>
      <c r="C877" s="251"/>
      <c r="D877" s="252" t="s">
        <v>18</v>
      </c>
      <c r="E877" s="253" t="s">
        <v>18</v>
      </c>
      <c r="F877" s="254" t="s">
        <v>18</v>
      </c>
      <c r="G877" s="253" t="s">
        <v>18</v>
      </c>
      <c r="H877" s="255"/>
      <c r="I877" s="256" t="str">
        <f>IF(Table_1[[#This Row],[SISÄLLÖN NIMI]]="","",1)</f>
        <v/>
      </c>
      <c r="J877" s="257"/>
      <c r="K877" s="250"/>
      <c r="L877" s="239">
        <f>Table_1[[#This Row],[Kävijämäärä a) lapset]]+Table_1[[#This Row],[Kävijämäärä b) aikuiset]]</f>
        <v>0</v>
      </c>
      <c r="M877" s="239">
        <f>IF(Table_1[[#This Row],[Kokonaiskävijämäärä]]&lt;1,0,SUM(Table_1[[#This Row],[Kävijämäärä a) lapset]]*Table_1[[#This Row],[Tapaamis-kerrat /osallistuja]]))</f>
        <v>0</v>
      </c>
      <c r="N877" s="239">
        <f>IF(Table_1[[#This Row],[Kokonaiskävijämäärä]]&lt;1,0,SUM(Table_1[[#This Row],[Kävijämäärä b) aikuiset]]*Table_1[[#This Row],[Tapaamis-kerrat /osallistuja]]))</f>
        <v>0</v>
      </c>
      <c r="O877" s="239">
        <f>IF(Table_1[[#This Row],[Kokonaiskävijämäärä]]&lt;1,0,Table_1[[#This Row],[Kokonaiskävijämäärä]]*Table_1[[#This Row],[Tapaamis-kerrat /osallistuja]])</f>
        <v>0</v>
      </c>
      <c r="P877" s="264"/>
      <c r="Q877" s="265"/>
    </row>
    <row r="878" spans="1:17" ht="15.75" customHeight="1" x14ac:dyDescent="0.25">
      <c r="A878" s="249"/>
      <c r="B878" s="250" t="str">
        <f>IF(Table_1[[#This Row],[SISÄLLÖN NIMI]]="","",1)</f>
        <v/>
      </c>
      <c r="C878" s="251"/>
      <c r="D878" s="252" t="s">
        <v>18</v>
      </c>
      <c r="E878" s="253" t="s">
        <v>18</v>
      </c>
      <c r="F878" s="254" t="s">
        <v>18</v>
      </c>
      <c r="G878" s="253" t="s">
        <v>18</v>
      </c>
      <c r="H878" s="255"/>
      <c r="I878" s="256" t="str">
        <f>IF(Table_1[[#This Row],[SISÄLLÖN NIMI]]="","",1)</f>
        <v/>
      </c>
      <c r="J878" s="257"/>
      <c r="K878" s="250"/>
      <c r="L878" s="239">
        <f>Table_1[[#This Row],[Kävijämäärä a) lapset]]+Table_1[[#This Row],[Kävijämäärä b) aikuiset]]</f>
        <v>0</v>
      </c>
      <c r="M878" s="239">
        <f>IF(Table_1[[#This Row],[Kokonaiskävijämäärä]]&lt;1,0,SUM(Table_1[[#This Row],[Kävijämäärä a) lapset]]*Table_1[[#This Row],[Tapaamis-kerrat /osallistuja]]))</f>
        <v>0</v>
      </c>
      <c r="N878" s="239">
        <f>IF(Table_1[[#This Row],[Kokonaiskävijämäärä]]&lt;1,0,SUM(Table_1[[#This Row],[Kävijämäärä b) aikuiset]]*Table_1[[#This Row],[Tapaamis-kerrat /osallistuja]]))</f>
        <v>0</v>
      </c>
      <c r="O878" s="239">
        <f>IF(Table_1[[#This Row],[Kokonaiskävijämäärä]]&lt;1,0,Table_1[[#This Row],[Kokonaiskävijämäärä]]*Table_1[[#This Row],[Tapaamis-kerrat /osallistuja]])</f>
        <v>0</v>
      </c>
      <c r="P878" s="264"/>
      <c r="Q878" s="265"/>
    </row>
    <row r="879" spans="1:17" ht="15.75" customHeight="1" x14ac:dyDescent="0.25">
      <c r="A879" s="249"/>
      <c r="B879" s="250" t="str">
        <f>IF(Table_1[[#This Row],[SISÄLLÖN NIMI]]="","",1)</f>
        <v/>
      </c>
      <c r="C879" s="251"/>
      <c r="D879" s="252" t="s">
        <v>18</v>
      </c>
      <c r="E879" s="253" t="s">
        <v>18</v>
      </c>
      <c r="F879" s="254" t="s">
        <v>18</v>
      </c>
      <c r="G879" s="253" t="s">
        <v>18</v>
      </c>
      <c r="H879" s="255"/>
      <c r="I879" s="256" t="str">
        <f>IF(Table_1[[#This Row],[SISÄLLÖN NIMI]]="","",1)</f>
        <v/>
      </c>
      <c r="J879" s="257"/>
      <c r="K879" s="250"/>
      <c r="L879" s="239">
        <f>Table_1[[#This Row],[Kävijämäärä a) lapset]]+Table_1[[#This Row],[Kävijämäärä b) aikuiset]]</f>
        <v>0</v>
      </c>
      <c r="M879" s="239">
        <f>IF(Table_1[[#This Row],[Kokonaiskävijämäärä]]&lt;1,0,SUM(Table_1[[#This Row],[Kävijämäärä a) lapset]]*Table_1[[#This Row],[Tapaamis-kerrat /osallistuja]]))</f>
        <v>0</v>
      </c>
      <c r="N879" s="239">
        <f>IF(Table_1[[#This Row],[Kokonaiskävijämäärä]]&lt;1,0,SUM(Table_1[[#This Row],[Kävijämäärä b) aikuiset]]*Table_1[[#This Row],[Tapaamis-kerrat /osallistuja]]))</f>
        <v>0</v>
      </c>
      <c r="O879" s="239">
        <f>IF(Table_1[[#This Row],[Kokonaiskävijämäärä]]&lt;1,0,Table_1[[#This Row],[Kokonaiskävijämäärä]]*Table_1[[#This Row],[Tapaamis-kerrat /osallistuja]])</f>
        <v>0</v>
      </c>
      <c r="P879" s="264"/>
      <c r="Q879" s="265"/>
    </row>
    <row r="880" spans="1:17" ht="15.75" customHeight="1" x14ac:dyDescent="0.25">
      <c r="A880" s="249"/>
      <c r="B880" s="250" t="str">
        <f>IF(Table_1[[#This Row],[SISÄLLÖN NIMI]]="","",1)</f>
        <v/>
      </c>
      <c r="C880" s="251"/>
      <c r="D880" s="252" t="s">
        <v>18</v>
      </c>
      <c r="E880" s="253" t="s">
        <v>18</v>
      </c>
      <c r="F880" s="254" t="s">
        <v>18</v>
      </c>
      <c r="G880" s="253" t="s">
        <v>18</v>
      </c>
      <c r="H880" s="255"/>
      <c r="I880" s="256" t="str">
        <f>IF(Table_1[[#This Row],[SISÄLLÖN NIMI]]="","",1)</f>
        <v/>
      </c>
      <c r="J880" s="257"/>
      <c r="K880" s="250"/>
      <c r="L880" s="239">
        <f>Table_1[[#This Row],[Kävijämäärä a) lapset]]+Table_1[[#This Row],[Kävijämäärä b) aikuiset]]</f>
        <v>0</v>
      </c>
      <c r="M880" s="239">
        <f>IF(Table_1[[#This Row],[Kokonaiskävijämäärä]]&lt;1,0,SUM(Table_1[[#This Row],[Kävijämäärä a) lapset]]*Table_1[[#This Row],[Tapaamis-kerrat /osallistuja]]))</f>
        <v>0</v>
      </c>
      <c r="N880" s="239">
        <f>IF(Table_1[[#This Row],[Kokonaiskävijämäärä]]&lt;1,0,SUM(Table_1[[#This Row],[Kävijämäärä b) aikuiset]]*Table_1[[#This Row],[Tapaamis-kerrat /osallistuja]]))</f>
        <v>0</v>
      </c>
      <c r="O880" s="239">
        <f>IF(Table_1[[#This Row],[Kokonaiskävijämäärä]]&lt;1,0,Table_1[[#This Row],[Kokonaiskävijämäärä]]*Table_1[[#This Row],[Tapaamis-kerrat /osallistuja]])</f>
        <v>0</v>
      </c>
      <c r="P880" s="264"/>
      <c r="Q880" s="265"/>
    </row>
    <row r="881" spans="1:17" ht="15.75" customHeight="1" x14ac:dyDescent="0.25">
      <c r="A881" s="249"/>
      <c r="B881" s="250" t="str">
        <f>IF(Table_1[[#This Row],[SISÄLLÖN NIMI]]="","",1)</f>
        <v/>
      </c>
      <c r="C881" s="251"/>
      <c r="D881" s="252" t="s">
        <v>18</v>
      </c>
      <c r="E881" s="253" t="s">
        <v>18</v>
      </c>
      <c r="F881" s="254" t="s">
        <v>18</v>
      </c>
      <c r="G881" s="253" t="s">
        <v>18</v>
      </c>
      <c r="H881" s="255"/>
      <c r="I881" s="256" t="str">
        <f>IF(Table_1[[#This Row],[SISÄLLÖN NIMI]]="","",1)</f>
        <v/>
      </c>
      <c r="J881" s="257"/>
      <c r="K881" s="250"/>
      <c r="L881" s="239">
        <f>Table_1[[#This Row],[Kävijämäärä a) lapset]]+Table_1[[#This Row],[Kävijämäärä b) aikuiset]]</f>
        <v>0</v>
      </c>
      <c r="M881" s="239">
        <f>IF(Table_1[[#This Row],[Kokonaiskävijämäärä]]&lt;1,0,SUM(Table_1[[#This Row],[Kävijämäärä a) lapset]]*Table_1[[#This Row],[Tapaamis-kerrat /osallistuja]]))</f>
        <v>0</v>
      </c>
      <c r="N881" s="239">
        <f>IF(Table_1[[#This Row],[Kokonaiskävijämäärä]]&lt;1,0,SUM(Table_1[[#This Row],[Kävijämäärä b) aikuiset]]*Table_1[[#This Row],[Tapaamis-kerrat /osallistuja]]))</f>
        <v>0</v>
      </c>
      <c r="O881" s="239">
        <f>IF(Table_1[[#This Row],[Kokonaiskävijämäärä]]&lt;1,0,Table_1[[#This Row],[Kokonaiskävijämäärä]]*Table_1[[#This Row],[Tapaamis-kerrat /osallistuja]])</f>
        <v>0</v>
      </c>
      <c r="P881" s="264"/>
      <c r="Q881" s="265"/>
    </row>
    <row r="882" spans="1:17" ht="15.75" customHeight="1" x14ac:dyDescent="0.25">
      <c r="A882" s="249"/>
      <c r="B882" s="250" t="str">
        <f>IF(Table_1[[#This Row],[SISÄLLÖN NIMI]]="","",1)</f>
        <v/>
      </c>
      <c r="C882" s="251"/>
      <c r="D882" s="252" t="s">
        <v>18</v>
      </c>
      <c r="E882" s="253" t="s">
        <v>18</v>
      </c>
      <c r="F882" s="254" t="s">
        <v>18</v>
      </c>
      <c r="G882" s="253" t="s">
        <v>18</v>
      </c>
      <c r="H882" s="255"/>
      <c r="I882" s="256" t="str">
        <f>IF(Table_1[[#This Row],[SISÄLLÖN NIMI]]="","",1)</f>
        <v/>
      </c>
      <c r="J882" s="257"/>
      <c r="K882" s="250"/>
      <c r="L882" s="239">
        <f>Table_1[[#This Row],[Kävijämäärä a) lapset]]+Table_1[[#This Row],[Kävijämäärä b) aikuiset]]</f>
        <v>0</v>
      </c>
      <c r="M882" s="239">
        <f>IF(Table_1[[#This Row],[Kokonaiskävijämäärä]]&lt;1,0,SUM(Table_1[[#This Row],[Kävijämäärä a) lapset]]*Table_1[[#This Row],[Tapaamis-kerrat /osallistuja]]))</f>
        <v>0</v>
      </c>
      <c r="N882" s="239">
        <f>IF(Table_1[[#This Row],[Kokonaiskävijämäärä]]&lt;1,0,SUM(Table_1[[#This Row],[Kävijämäärä b) aikuiset]]*Table_1[[#This Row],[Tapaamis-kerrat /osallistuja]]))</f>
        <v>0</v>
      </c>
      <c r="O882" s="239">
        <f>IF(Table_1[[#This Row],[Kokonaiskävijämäärä]]&lt;1,0,Table_1[[#This Row],[Kokonaiskävijämäärä]]*Table_1[[#This Row],[Tapaamis-kerrat /osallistuja]])</f>
        <v>0</v>
      </c>
      <c r="P882" s="264"/>
      <c r="Q882" s="265"/>
    </row>
    <row r="883" spans="1:17" ht="15.75" customHeight="1" x14ac:dyDescent="0.25">
      <c r="A883" s="249"/>
      <c r="B883" s="250" t="str">
        <f>IF(Table_1[[#This Row],[SISÄLLÖN NIMI]]="","",1)</f>
        <v/>
      </c>
      <c r="C883" s="251"/>
      <c r="D883" s="252" t="s">
        <v>18</v>
      </c>
      <c r="E883" s="253" t="s">
        <v>18</v>
      </c>
      <c r="F883" s="254" t="s">
        <v>18</v>
      </c>
      <c r="G883" s="253" t="s">
        <v>18</v>
      </c>
      <c r="H883" s="255"/>
      <c r="I883" s="256" t="str">
        <f>IF(Table_1[[#This Row],[SISÄLLÖN NIMI]]="","",1)</f>
        <v/>
      </c>
      <c r="J883" s="257"/>
      <c r="K883" s="250"/>
      <c r="L883" s="239">
        <f>Table_1[[#This Row],[Kävijämäärä a) lapset]]+Table_1[[#This Row],[Kävijämäärä b) aikuiset]]</f>
        <v>0</v>
      </c>
      <c r="M883" s="239">
        <f>IF(Table_1[[#This Row],[Kokonaiskävijämäärä]]&lt;1,0,SUM(Table_1[[#This Row],[Kävijämäärä a) lapset]]*Table_1[[#This Row],[Tapaamis-kerrat /osallistuja]]))</f>
        <v>0</v>
      </c>
      <c r="N883" s="239">
        <f>IF(Table_1[[#This Row],[Kokonaiskävijämäärä]]&lt;1,0,SUM(Table_1[[#This Row],[Kävijämäärä b) aikuiset]]*Table_1[[#This Row],[Tapaamis-kerrat /osallistuja]]))</f>
        <v>0</v>
      </c>
      <c r="O883" s="239">
        <f>IF(Table_1[[#This Row],[Kokonaiskävijämäärä]]&lt;1,0,Table_1[[#This Row],[Kokonaiskävijämäärä]]*Table_1[[#This Row],[Tapaamis-kerrat /osallistuja]])</f>
        <v>0</v>
      </c>
      <c r="P883" s="264"/>
      <c r="Q883" s="265"/>
    </row>
    <row r="884" spans="1:17" ht="15.75" customHeight="1" x14ac:dyDescent="0.25">
      <c r="A884" s="249"/>
      <c r="B884" s="250" t="str">
        <f>IF(Table_1[[#This Row],[SISÄLLÖN NIMI]]="","",1)</f>
        <v/>
      </c>
      <c r="C884" s="251"/>
      <c r="D884" s="252" t="s">
        <v>18</v>
      </c>
      <c r="E884" s="253" t="s">
        <v>18</v>
      </c>
      <c r="F884" s="254" t="s">
        <v>18</v>
      </c>
      <c r="G884" s="253" t="s">
        <v>18</v>
      </c>
      <c r="H884" s="255"/>
      <c r="I884" s="256" t="str">
        <f>IF(Table_1[[#This Row],[SISÄLLÖN NIMI]]="","",1)</f>
        <v/>
      </c>
      <c r="J884" s="257"/>
      <c r="K884" s="250"/>
      <c r="L884" s="239">
        <f>Table_1[[#This Row],[Kävijämäärä a) lapset]]+Table_1[[#This Row],[Kävijämäärä b) aikuiset]]</f>
        <v>0</v>
      </c>
      <c r="M884" s="239">
        <f>IF(Table_1[[#This Row],[Kokonaiskävijämäärä]]&lt;1,0,SUM(Table_1[[#This Row],[Kävijämäärä a) lapset]]*Table_1[[#This Row],[Tapaamis-kerrat /osallistuja]]))</f>
        <v>0</v>
      </c>
      <c r="N884" s="239">
        <f>IF(Table_1[[#This Row],[Kokonaiskävijämäärä]]&lt;1,0,SUM(Table_1[[#This Row],[Kävijämäärä b) aikuiset]]*Table_1[[#This Row],[Tapaamis-kerrat /osallistuja]]))</f>
        <v>0</v>
      </c>
      <c r="O884" s="239">
        <f>IF(Table_1[[#This Row],[Kokonaiskävijämäärä]]&lt;1,0,Table_1[[#This Row],[Kokonaiskävijämäärä]]*Table_1[[#This Row],[Tapaamis-kerrat /osallistuja]])</f>
        <v>0</v>
      </c>
      <c r="P884" s="264"/>
      <c r="Q884" s="265"/>
    </row>
    <row r="885" spans="1:17" ht="15.75" customHeight="1" x14ac:dyDescent="0.25">
      <c r="A885" s="249"/>
      <c r="B885" s="250" t="str">
        <f>IF(Table_1[[#This Row],[SISÄLLÖN NIMI]]="","",1)</f>
        <v/>
      </c>
      <c r="C885" s="251"/>
      <c r="D885" s="252" t="s">
        <v>18</v>
      </c>
      <c r="E885" s="253" t="s">
        <v>18</v>
      </c>
      <c r="F885" s="254" t="s">
        <v>18</v>
      </c>
      <c r="G885" s="253" t="s">
        <v>18</v>
      </c>
      <c r="H885" s="255"/>
      <c r="I885" s="256" t="str">
        <f>IF(Table_1[[#This Row],[SISÄLLÖN NIMI]]="","",1)</f>
        <v/>
      </c>
      <c r="J885" s="257"/>
      <c r="K885" s="250"/>
      <c r="L885" s="239">
        <f>Table_1[[#This Row],[Kävijämäärä a) lapset]]+Table_1[[#This Row],[Kävijämäärä b) aikuiset]]</f>
        <v>0</v>
      </c>
      <c r="M885" s="239">
        <f>IF(Table_1[[#This Row],[Kokonaiskävijämäärä]]&lt;1,0,SUM(Table_1[[#This Row],[Kävijämäärä a) lapset]]*Table_1[[#This Row],[Tapaamis-kerrat /osallistuja]]))</f>
        <v>0</v>
      </c>
      <c r="N885" s="239">
        <f>IF(Table_1[[#This Row],[Kokonaiskävijämäärä]]&lt;1,0,SUM(Table_1[[#This Row],[Kävijämäärä b) aikuiset]]*Table_1[[#This Row],[Tapaamis-kerrat /osallistuja]]))</f>
        <v>0</v>
      </c>
      <c r="O885" s="239">
        <f>IF(Table_1[[#This Row],[Kokonaiskävijämäärä]]&lt;1,0,Table_1[[#This Row],[Kokonaiskävijämäärä]]*Table_1[[#This Row],[Tapaamis-kerrat /osallistuja]])</f>
        <v>0</v>
      </c>
      <c r="P885" s="264"/>
      <c r="Q885" s="265"/>
    </row>
    <row r="886" spans="1:17" ht="15.75" customHeight="1" x14ac:dyDescent="0.25">
      <c r="A886" s="249"/>
      <c r="B886" s="250" t="str">
        <f>IF(Table_1[[#This Row],[SISÄLLÖN NIMI]]="","",1)</f>
        <v/>
      </c>
      <c r="C886" s="251"/>
      <c r="D886" s="252" t="s">
        <v>18</v>
      </c>
      <c r="E886" s="253" t="s">
        <v>18</v>
      </c>
      <c r="F886" s="254" t="s">
        <v>18</v>
      </c>
      <c r="G886" s="253" t="s">
        <v>18</v>
      </c>
      <c r="H886" s="255"/>
      <c r="I886" s="256" t="str">
        <f>IF(Table_1[[#This Row],[SISÄLLÖN NIMI]]="","",1)</f>
        <v/>
      </c>
      <c r="J886" s="257"/>
      <c r="K886" s="250"/>
      <c r="L886" s="239">
        <f>Table_1[[#This Row],[Kävijämäärä a) lapset]]+Table_1[[#This Row],[Kävijämäärä b) aikuiset]]</f>
        <v>0</v>
      </c>
      <c r="M886" s="239">
        <f>IF(Table_1[[#This Row],[Kokonaiskävijämäärä]]&lt;1,0,SUM(Table_1[[#This Row],[Kävijämäärä a) lapset]]*Table_1[[#This Row],[Tapaamis-kerrat /osallistuja]]))</f>
        <v>0</v>
      </c>
      <c r="N886" s="239">
        <f>IF(Table_1[[#This Row],[Kokonaiskävijämäärä]]&lt;1,0,SUM(Table_1[[#This Row],[Kävijämäärä b) aikuiset]]*Table_1[[#This Row],[Tapaamis-kerrat /osallistuja]]))</f>
        <v>0</v>
      </c>
      <c r="O886" s="239">
        <f>IF(Table_1[[#This Row],[Kokonaiskävijämäärä]]&lt;1,0,Table_1[[#This Row],[Kokonaiskävijämäärä]]*Table_1[[#This Row],[Tapaamis-kerrat /osallistuja]])</f>
        <v>0</v>
      </c>
      <c r="P886" s="264"/>
      <c r="Q886" s="265"/>
    </row>
    <row r="887" spans="1:17" ht="15.75" customHeight="1" x14ac:dyDescent="0.25">
      <c r="A887" s="249"/>
      <c r="B887" s="250" t="str">
        <f>IF(Table_1[[#This Row],[SISÄLLÖN NIMI]]="","",1)</f>
        <v/>
      </c>
      <c r="C887" s="251"/>
      <c r="D887" s="252" t="s">
        <v>18</v>
      </c>
      <c r="E887" s="253" t="s">
        <v>18</v>
      </c>
      <c r="F887" s="254" t="s">
        <v>18</v>
      </c>
      <c r="G887" s="253" t="s">
        <v>18</v>
      </c>
      <c r="H887" s="255"/>
      <c r="I887" s="256" t="str">
        <f>IF(Table_1[[#This Row],[SISÄLLÖN NIMI]]="","",1)</f>
        <v/>
      </c>
      <c r="J887" s="257"/>
      <c r="K887" s="250"/>
      <c r="L887" s="239">
        <f>Table_1[[#This Row],[Kävijämäärä a) lapset]]+Table_1[[#This Row],[Kävijämäärä b) aikuiset]]</f>
        <v>0</v>
      </c>
      <c r="M887" s="239">
        <f>IF(Table_1[[#This Row],[Kokonaiskävijämäärä]]&lt;1,0,SUM(Table_1[[#This Row],[Kävijämäärä a) lapset]]*Table_1[[#This Row],[Tapaamis-kerrat /osallistuja]]))</f>
        <v>0</v>
      </c>
      <c r="N887" s="239">
        <f>IF(Table_1[[#This Row],[Kokonaiskävijämäärä]]&lt;1,0,SUM(Table_1[[#This Row],[Kävijämäärä b) aikuiset]]*Table_1[[#This Row],[Tapaamis-kerrat /osallistuja]]))</f>
        <v>0</v>
      </c>
      <c r="O887" s="239">
        <f>IF(Table_1[[#This Row],[Kokonaiskävijämäärä]]&lt;1,0,Table_1[[#This Row],[Kokonaiskävijämäärä]]*Table_1[[#This Row],[Tapaamis-kerrat /osallistuja]])</f>
        <v>0</v>
      </c>
      <c r="P887" s="264"/>
      <c r="Q887" s="265"/>
    </row>
    <row r="888" spans="1:17" ht="15.75" customHeight="1" x14ac:dyDescent="0.25">
      <c r="A888" s="249"/>
      <c r="B888" s="250" t="str">
        <f>IF(Table_1[[#This Row],[SISÄLLÖN NIMI]]="","",1)</f>
        <v/>
      </c>
      <c r="C888" s="251"/>
      <c r="D888" s="252" t="s">
        <v>18</v>
      </c>
      <c r="E888" s="253" t="s">
        <v>18</v>
      </c>
      <c r="F888" s="254" t="s">
        <v>18</v>
      </c>
      <c r="G888" s="253" t="s">
        <v>18</v>
      </c>
      <c r="H888" s="255"/>
      <c r="I888" s="256" t="str">
        <f>IF(Table_1[[#This Row],[SISÄLLÖN NIMI]]="","",1)</f>
        <v/>
      </c>
      <c r="J888" s="257"/>
      <c r="K888" s="250"/>
      <c r="L888" s="239">
        <f>Table_1[[#This Row],[Kävijämäärä a) lapset]]+Table_1[[#This Row],[Kävijämäärä b) aikuiset]]</f>
        <v>0</v>
      </c>
      <c r="M888" s="239">
        <f>IF(Table_1[[#This Row],[Kokonaiskävijämäärä]]&lt;1,0,SUM(Table_1[[#This Row],[Kävijämäärä a) lapset]]*Table_1[[#This Row],[Tapaamis-kerrat /osallistuja]]))</f>
        <v>0</v>
      </c>
      <c r="N888" s="239">
        <f>IF(Table_1[[#This Row],[Kokonaiskävijämäärä]]&lt;1,0,SUM(Table_1[[#This Row],[Kävijämäärä b) aikuiset]]*Table_1[[#This Row],[Tapaamis-kerrat /osallistuja]]))</f>
        <v>0</v>
      </c>
      <c r="O888" s="239">
        <f>IF(Table_1[[#This Row],[Kokonaiskävijämäärä]]&lt;1,0,Table_1[[#This Row],[Kokonaiskävijämäärä]]*Table_1[[#This Row],[Tapaamis-kerrat /osallistuja]])</f>
        <v>0</v>
      </c>
      <c r="P888" s="264"/>
      <c r="Q888" s="265"/>
    </row>
    <row r="889" spans="1:17" ht="15.75" customHeight="1" x14ac:dyDescent="0.25">
      <c r="A889" s="249"/>
      <c r="B889" s="250" t="str">
        <f>IF(Table_1[[#This Row],[SISÄLLÖN NIMI]]="","",1)</f>
        <v/>
      </c>
      <c r="C889" s="251"/>
      <c r="D889" s="252" t="s">
        <v>18</v>
      </c>
      <c r="E889" s="253" t="s">
        <v>18</v>
      </c>
      <c r="F889" s="254" t="s">
        <v>18</v>
      </c>
      <c r="G889" s="253" t="s">
        <v>18</v>
      </c>
      <c r="H889" s="255"/>
      <c r="I889" s="256" t="str">
        <f>IF(Table_1[[#This Row],[SISÄLLÖN NIMI]]="","",1)</f>
        <v/>
      </c>
      <c r="J889" s="257"/>
      <c r="K889" s="250"/>
      <c r="L889" s="239">
        <f>Table_1[[#This Row],[Kävijämäärä a) lapset]]+Table_1[[#This Row],[Kävijämäärä b) aikuiset]]</f>
        <v>0</v>
      </c>
      <c r="M889" s="239">
        <f>IF(Table_1[[#This Row],[Kokonaiskävijämäärä]]&lt;1,0,SUM(Table_1[[#This Row],[Kävijämäärä a) lapset]]*Table_1[[#This Row],[Tapaamis-kerrat /osallistuja]]))</f>
        <v>0</v>
      </c>
      <c r="N889" s="239">
        <f>IF(Table_1[[#This Row],[Kokonaiskävijämäärä]]&lt;1,0,SUM(Table_1[[#This Row],[Kävijämäärä b) aikuiset]]*Table_1[[#This Row],[Tapaamis-kerrat /osallistuja]]))</f>
        <v>0</v>
      </c>
      <c r="O889" s="239">
        <f>IF(Table_1[[#This Row],[Kokonaiskävijämäärä]]&lt;1,0,Table_1[[#This Row],[Kokonaiskävijämäärä]]*Table_1[[#This Row],[Tapaamis-kerrat /osallistuja]])</f>
        <v>0</v>
      </c>
      <c r="P889" s="264"/>
      <c r="Q889" s="265"/>
    </row>
    <row r="890" spans="1:17" ht="15.75" customHeight="1" x14ac:dyDescent="0.25">
      <c r="A890" s="249"/>
      <c r="B890" s="250" t="str">
        <f>IF(Table_1[[#This Row],[SISÄLLÖN NIMI]]="","",1)</f>
        <v/>
      </c>
      <c r="C890" s="251"/>
      <c r="D890" s="252" t="s">
        <v>18</v>
      </c>
      <c r="E890" s="253" t="s">
        <v>18</v>
      </c>
      <c r="F890" s="254" t="s">
        <v>18</v>
      </c>
      <c r="G890" s="253" t="s">
        <v>18</v>
      </c>
      <c r="H890" s="255"/>
      <c r="I890" s="256" t="str">
        <f>IF(Table_1[[#This Row],[SISÄLLÖN NIMI]]="","",1)</f>
        <v/>
      </c>
      <c r="J890" s="257"/>
      <c r="K890" s="250"/>
      <c r="L890" s="239">
        <f>Table_1[[#This Row],[Kävijämäärä a) lapset]]+Table_1[[#This Row],[Kävijämäärä b) aikuiset]]</f>
        <v>0</v>
      </c>
      <c r="M890" s="239">
        <f>IF(Table_1[[#This Row],[Kokonaiskävijämäärä]]&lt;1,0,SUM(Table_1[[#This Row],[Kävijämäärä a) lapset]]*Table_1[[#This Row],[Tapaamis-kerrat /osallistuja]]))</f>
        <v>0</v>
      </c>
      <c r="N890" s="239">
        <f>IF(Table_1[[#This Row],[Kokonaiskävijämäärä]]&lt;1,0,SUM(Table_1[[#This Row],[Kävijämäärä b) aikuiset]]*Table_1[[#This Row],[Tapaamis-kerrat /osallistuja]]))</f>
        <v>0</v>
      </c>
      <c r="O890" s="239">
        <f>IF(Table_1[[#This Row],[Kokonaiskävijämäärä]]&lt;1,0,Table_1[[#This Row],[Kokonaiskävijämäärä]]*Table_1[[#This Row],[Tapaamis-kerrat /osallistuja]])</f>
        <v>0</v>
      </c>
      <c r="P890" s="264"/>
      <c r="Q890" s="265"/>
    </row>
    <row r="891" spans="1:17" ht="15.75" customHeight="1" x14ac:dyDescent="0.25">
      <c r="A891" s="249"/>
      <c r="B891" s="250" t="str">
        <f>IF(Table_1[[#This Row],[SISÄLLÖN NIMI]]="","",1)</f>
        <v/>
      </c>
      <c r="C891" s="251"/>
      <c r="D891" s="252" t="s">
        <v>18</v>
      </c>
      <c r="E891" s="253" t="s">
        <v>18</v>
      </c>
      <c r="F891" s="254" t="s">
        <v>18</v>
      </c>
      <c r="G891" s="253" t="s">
        <v>18</v>
      </c>
      <c r="H891" s="255"/>
      <c r="I891" s="256" t="str">
        <f>IF(Table_1[[#This Row],[SISÄLLÖN NIMI]]="","",1)</f>
        <v/>
      </c>
      <c r="J891" s="257"/>
      <c r="K891" s="250"/>
      <c r="L891" s="239">
        <f>Table_1[[#This Row],[Kävijämäärä a) lapset]]+Table_1[[#This Row],[Kävijämäärä b) aikuiset]]</f>
        <v>0</v>
      </c>
      <c r="M891" s="239">
        <f>IF(Table_1[[#This Row],[Kokonaiskävijämäärä]]&lt;1,0,SUM(Table_1[[#This Row],[Kävijämäärä a) lapset]]*Table_1[[#This Row],[Tapaamis-kerrat /osallistuja]]))</f>
        <v>0</v>
      </c>
      <c r="N891" s="239">
        <f>IF(Table_1[[#This Row],[Kokonaiskävijämäärä]]&lt;1,0,SUM(Table_1[[#This Row],[Kävijämäärä b) aikuiset]]*Table_1[[#This Row],[Tapaamis-kerrat /osallistuja]]))</f>
        <v>0</v>
      </c>
      <c r="O891" s="239">
        <f>IF(Table_1[[#This Row],[Kokonaiskävijämäärä]]&lt;1,0,Table_1[[#This Row],[Kokonaiskävijämäärä]]*Table_1[[#This Row],[Tapaamis-kerrat /osallistuja]])</f>
        <v>0</v>
      </c>
      <c r="P891" s="264"/>
      <c r="Q891" s="265"/>
    </row>
    <row r="892" spans="1:17" ht="15.75" customHeight="1" x14ac:dyDescent="0.25">
      <c r="A892" s="249"/>
      <c r="B892" s="250" t="str">
        <f>IF(Table_1[[#This Row],[SISÄLLÖN NIMI]]="","",1)</f>
        <v/>
      </c>
      <c r="C892" s="251"/>
      <c r="D892" s="252" t="s">
        <v>18</v>
      </c>
      <c r="E892" s="253" t="s">
        <v>18</v>
      </c>
      <c r="F892" s="254" t="s">
        <v>18</v>
      </c>
      <c r="G892" s="253" t="s">
        <v>18</v>
      </c>
      <c r="H892" s="255"/>
      <c r="I892" s="256" t="str">
        <f>IF(Table_1[[#This Row],[SISÄLLÖN NIMI]]="","",1)</f>
        <v/>
      </c>
      <c r="J892" s="257"/>
      <c r="K892" s="250"/>
      <c r="L892" s="239">
        <f>Table_1[[#This Row],[Kävijämäärä a) lapset]]+Table_1[[#This Row],[Kävijämäärä b) aikuiset]]</f>
        <v>0</v>
      </c>
      <c r="M892" s="239">
        <f>IF(Table_1[[#This Row],[Kokonaiskävijämäärä]]&lt;1,0,SUM(Table_1[[#This Row],[Kävijämäärä a) lapset]]*Table_1[[#This Row],[Tapaamis-kerrat /osallistuja]]))</f>
        <v>0</v>
      </c>
      <c r="N892" s="239">
        <f>IF(Table_1[[#This Row],[Kokonaiskävijämäärä]]&lt;1,0,SUM(Table_1[[#This Row],[Kävijämäärä b) aikuiset]]*Table_1[[#This Row],[Tapaamis-kerrat /osallistuja]]))</f>
        <v>0</v>
      </c>
      <c r="O892" s="239">
        <f>IF(Table_1[[#This Row],[Kokonaiskävijämäärä]]&lt;1,0,Table_1[[#This Row],[Kokonaiskävijämäärä]]*Table_1[[#This Row],[Tapaamis-kerrat /osallistuja]])</f>
        <v>0</v>
      </c>
      <c r="P892" s="264"/>
      <c r="Q892" s="265"/>
    </row>
    <row r="893" spans="1:17" ht="15.75" customHeight="1" x14ac:dyDescent="0.25">
      <c r="A893" s="249"/>
      <c r="B893" s="250" t="str">
        <f>IF(Table_1[[#This Row],[SISÄLLÖN NIMI]]="","",1)</f>
        <v/>
      </c>
      <c r="C893" s="251"/>
      <c r="D893" s="252" t="s">
        <v>18</v>
      </c>
      <c r="E893" s="253" t="s">
        <v>18</v>
      </c>
      <c r="F893" s="254" t="s">
        <v>18</v>
      </c>
      <c r="G893" s="253" t="s">
        <v>18</v>
      </c>
      <c r="H893" s="255"/>
      <c r="I893" s="256" t="str">
        <f>IF(Table_1[[#This Row],[SISÄLLÖN NIMI]]="","",1)</f>
        <v/>
      </c>
      <c r="J893" s="257"/>
      <c r="K893" s="250"/>
      <c r="L893" s="239">
        <f>Table_1[[#This Row],[Kävijämäärä a) lapset]]+Table_1[[#This Row],[Kävijämäärä b) aikuiset]]</f>
        <v>0</v>
      </c>
      <c r="M893" s="239">
        <f>IF(Table_1[[#This Row],[Kokonaiskävijämäärä]]&lt;1,0,SUM(Table_1[[#This Row],[Kävijämäärä a) lapset]]*Table_1[[#This Row],[Tapaamis-kerrat /osallistuja]]))</f>
        <v>0</v>
      </c>
      <c r="N893" s="239">
        <f>IF(Table_1[[#This Row],[Kokonaiskävijämäärä]]&lt;1,0,SUM(Table_1[[#This Row],[Kävijämäärä b) aikuiset]]*Table_1[[#This Row],[Tapaamis-kerrat /osallistuja]]))</f>
        <v>0</v>
      </c>
      <c r="O893" s="239">
        <f>IF(Table_1[[#This Row],[Kokonaiskävijämäärä]]&lt;1,0,Table_1[[#This Row],[Kokonaiskävijämäärä]]*Table_1[[#This Row],[Tapaamis-kerrat /osallistuja]])</f>
        <v>0</v>
      </c>
      <c r="P893" s="264"/>
      <c r="Q893" s="265"/>
    </row>
    <row r="894" spans="1:17" ht="15.75" customHeight="1" x14ac:dyDescent="0.25">
      <c r="A894" s="249"/>
      <c r="B894" s="250" t="str">
        <f>IF(Table_1[[#This Row],[SISÄLLÖN NIMI]]="","",1)</f>
        <v/>
      </c>
      <c r="C894" s="251"/>
      <c r="D894" s="252" t="s">
        <v>18</v>
      </c>
      <c r="E894" s="253" t="s">
        <v>18</v>
      </c>
      <c r="F894" s="254" t="s">
        <v>18</v>
      </c>
      <c r="G894" s="253" t="s">
        <v>18</v>
      </c>
      <c r="H894" s="255"/>
      <c r="I894" s="256" t="str">
        <f>IF(Table_1[[#This Row],[SISÄLLÖN NIMI]]="","",1)</f>
        <v/>
      </c>
      <c r="J894" s="257"/>
      <c r="K894" s="250"/>
      <c r="L894" s="239">
        <f>Table_1[[#This Row],[Kävijämäärä a) lapset]]+Table_1[[#This Row],[Kävijämäärä b) aikuiset]]</f>
        <v>0</v>
      </c>
      <c r="M894" s="239">
        <f>IF(Table_1[[#This Row],[Kokonaiskävijämäärä]]&lt;1,0,SUM(Table_1[[#This Row],[Kävijämäärä a) lapset]]*Table_1[[#This Row],[Tapaamis-kerrat /osallistuja]]))</f>
        <v>0</v>
      </c>
      <c r="N894" s="239">
        <f>IF(Table_1[[#This Row],[Kokonaiskävijämäärä]]&lt;1,0,SUM(Table_1[[#This Row],[Kävijämäärä b) aikuiset]]*Table_1[[#This Row],[Tapaamis-kerrat /osallistuja]]))</f>
        <v>0</v>
      </c>
      <c r="O894" s="239">
        <f>IF(Table_1[[#This Row],[Kokonaiskävijämäärä]]&lt;1,0,Table_1[[#This Row],[Kokonaiskävijämäärä]]*Table_1[[#This Row],[Tapaamis-kerrat /osallistuja]])</f>
        <v>0</v>
      </c>
      <c r="P894" s="264"/>
      <c r="Q894" s="265"/>
    </row>
    <row r="895" spans="1:17" ht="15.75" customHeight="1" x14ac:dyDescent="0.25">
      <c r="A895" s="249"/>
      <c r="B895" s="250" t="str">
        <f>IF(Table_1[[#This Row],[SISÄLLÖN NIMI]]="","",1)</f>
        <v/>
      </c>
      <c r="C895" s="251"/>
      <c r="D895" s="252" t="s">
        <v>18</v>
      </c>
      <c r="E895" s="253" t="s">
        <v>18</v>
      </c>
      <c r="F895" s="254" t="s">
        <v>18</v>
      </c>
      <c r="G895" s="253" t="s">
        <v>18</v>
      </c>
      <c r="H895" s="255"/>
      <c r="I895" s="256" t="str">
        <f>IF(Table_1[[#This Row],[SISÄLLÖN NIMI]]="","",1)</f>
        <v/>
      </c>
      <c r="J895" s="257"/>
      <c r="K895" s="250"/>
      <c r="L895" s="239">
        <f>Table_1[[#This Row],[Kävijämäärä a) lapset]]+Table_1[[#This Row],[Kävijämäärä b) aikuiset]]</f>
        <v>0</v>
      </c>
      <c r="M895" s="239">
        <f>IF(Table_1[[#This Row],[Kokonaiskävijämäärä]]&lt;1,0,SUM(Table_1[[#This Row],[Kävijämäärä a) lapset]]*Table_1[[#This Row],[Tapaamis-kerrat /osallistuja]]))</f>
        <v>0</v>
      </c>
      <c r="N895" s="239">
        <f>IF(Table_1[[#This Row],[Kokonaiskävijämäärä]]&lt;1,0,SUM(Table_1[[#This Row],[Kävijämäärä b) aikuiset]]*Table_1[[#This Row],[Tapaamis-kerrat /osallistuja]]))</f>
        <v>0</v>
      </c>
      <c r="O895" s="239">
        <f>IF(Table_1[[#This Row],[Kokonaiskävijämäärä]]&lt;1,0,Table_1[[#This Row],[Kokonaiskävijämäärä]]*Table_1[[#This Row],[Tapaamis-kerrat /osallistuja]])</f>
        <v>0</v>
      </c>
      <c r="P895" s="264"/>
      <c r="Q895" s="265"/>
    </row>
    <row r="896" spans="1:17" ht="15.75" customHeight="1" x14ac:dyDescent="0.25">
      <c r="A896" s="249"/>
      <c r="B896" s="250" t="str">
        <f>IF(Table_1[[#This Row],[SISÄLLÖN NIMI]]="","",1)</f>
        <v/>
      </c>
      <c r="C896" s="251"/>
      <c r="D896" s="252" t="s">
        <v>18</v>
      </c>
      <c r="E896" s="253" t="s">
        <v>18</v>
      </c>
      <c r="F896" s="254" t="s">
        <v>18</v>
      </c>
      <c r="G896" s="253" t="s">
        <v>18</v>
      </c>
      <c r="H896" s="255"/>
      <c r="I896" s="256" t="str">
        <f>IF(Table_1[[#This Row],[SISÄLLÖN NIMI]]="","",1)</f>
        <v/>
      </c>
      <c r="J896" s="257"/>
      <c r="K896" s="250"/>
      <c r="L896" s="239">
        <f>Table_1[[#This Row],[Kävijämäärä a) lapset]]+Table_1[[#This Row],[Kävijämäärä b) aikuiset]]</f>
        <v>0</v>
      </c>
      <c r="M896" s="239">
        <f>IF(Table_1[[#This Row],[Kokonaiskävijämäärä]]&lt;1,0,SUM(Table_1[[#This Row],[Kävijämäärä a) lapset]]*Table_1[[#This Row],[Tapaamis-kerrat /osallistuja]]))</f>
        <v>0</v>
      </c>
      <c r="N896" s="239">
        <f>IF(Table_1[[#This Row],[Kokonaiskävijämäärä]]&lt;1,0,SUM(Table_1[[#This Row],[Kävijämäärä b) aikuiset]]*Table_1[[#This Row],[Tapaamis-kerrat /osallistuja]]))</f>
        <v>0</v>
      </c>
      <c r="O896" s="239">
        <f>IF(Table_1[[#This Row],[Kokonaiskävijämäärä]]&lt;1,0,Table_1[[#This Row],[Kokonaiskävijämäärä]]*Table_1[[#This Row],[Tapaamis-kerrat /osallistuja]])</f>
        <v>0</v>
      </c>
      <c r="P896" s="264"/>
      <c r="Q896" s="265"/>
    </row>
    <row r="897" spans="1:17" ht="15.75" customHeight="1" x14ac:dyDescent="0.25">
      <c r="A897" s="249"/>
      <c r="B897" s="250" t="str">
        <f>IF(Table_1[[#This Row],[SISÄLLÖN NIMI]]="","",1)</f>
        <v/>
      </c>
      <c r="C897" s="251"/>
      <c r="D897" s="252" t="s">
        <v>18</v>
      </c>
      <c r="E897" s="253" t="s">
        <v>18</v>
      </c>
      <c r="F897" s="254" t="s">
        <v>18</v>
      </c>
      <c r="G897" s="253" t="s">
        <v>18</v>
      </c>
      <c r="H897" s="255"/>
      <c r="I897" s="256" t="str">
        <f>IF(Table_1[[#This Row],[SISÄLLÖN NIMI]]="","",1)</f>
        <v/>
      </c>
      <c r="J897" s="257"/>
      <c r="K897" s="250"/>
      <c r="L897" s="239">
        <f>Table_1[[#This Row],[Kävijämäärä a) lapset]]+Table_1[[#This Row],[Kävijämäärä b) aikuiset]]</f>
        <v>0</v>
      </c>
      <c r="M897" s="239">
        <f>IF(Table_1[[#This Row],[Kokonaiskävijämäärä]]&lt;1,0,SUM(Table_1[[#This Row],[Kävijämäärä a) lapset]]*Table_1[[#This Row],[Tapaamis-kerrat /osallistuja]]))</f>
        <v>0</v>
      </c>
      <c r="N897" s="239">
        <f>IF(Table_1[[#This Row],[Kokonaiskävijämäärä]]&lt;1,0,SUM(Table_1[[#This Row],[Kävijämäärä b) aikuiset]]*Table_1[[#This Row],[Tapaamis-kerrat /osallistuja]]))</f>
        <v>0</v>
      </c>
      <c r="O897" s="239">
        <f>IF(Table_1[[#This Row],[Kokonaiskävijämäärä]]&lt;1,0,Table_1[[#This Row],[Kokonaiskävijämäärä]]*Table_1[[#This Row],[Tapaamis-kerrat /osallistuja]])</f>
        <v>0</v>
      </c>
      <c r="P897" s="264"/>
      <c r="Q897" s="265"/>
    </row>
    <row r="898" spans="1:17" ht="15.75" customHeight="1" x14ac:dyDescent="0.25">
      <c r="A898" s="249"/>
      <c r="B898" s="250" t="str">
        <f>IF(Table_1[[#This Row],[SISÄLLÖN NIMI]]="","",1)</f>
        <v/>
      </c>
      <c r="C898" s="251"/>
      <c r="D898" s="252" t="s">
        <v>18</v>
      </c>
      <c r="E898" s="253" t="s">
        <v>18</v>
      </c>
      <c r="F898" s="254" t="s">
        <v>18</v>
      </c>
      <c r="G898" s="253" t="s">
        <v>18</v>
      </c>
      <c r="H898" s="255"/>
      <c r="I898" s="256" t="str">
        <f>IF(Table_1[[#This Row],[SISÄLLÖN NIMI]]="","",1)</f>
        <v/>
      </c>
      <c r="J898" s="257"/>
      <c r="K898" s="250"/>
      <c r="L898" s="239">
        <f>Table_1[[#This Row],[Kävijämäärä a) lapset]]+Table_1[[#This Row],[Kävijämäärä b) aikuiset]]</f>
        <v>0</v>
      </c>
      <c r="M898" s="239">
        <f>IF(Table_1[[#This Row],[Kokonaiskävijämäärä]]&lt;1,0,SUM(Table_1[[#This Row],[Kävijämäärä a) lapset]]*Table_1[[#This Row],[Tapaamis-kerrat /osallistuja]]))</f>
        <v>0</v>
      </c>
      <c r="N898" s="239">
        <f>IF(Table_1[[#This Row],[Kokonaiskävijämäärä]]&lt;1,0,SUM(Table_1[[#This Row],[Kävijämäärä b) aikuiset]]*Table_1[[#This Row],[Tapaamis-kerrat /osallistuja]]))</f>
        <v>0</v>
      </c>
      <c r="O898" s="239">
        <f>IF(Table_1[[#This Row],[Kokonaiskävijämäärä]]&lt;1,0,Table_1[[#This Row],[Kokonaiskävijämäärä]]*Table_1[[#This Row],[Tapaamis-kerrat /osallistuja]])</f>
        <v>0</v>
      </c>
      <c r="P898" s="264"/>
      <c r="Q898" s="265"/>
    </row>
    <row r="899" spans="1:17" ht="15.75" customHeight="1" x14ac:dyDescent="0.25">
      <c r="A899" s="249"/>
      <c r="B899" s="250" t="str">
        <f>IF(Table_1[[#This Row],[SISÄLLÖN NIMI]]="","",1)</f>
        <v/>
      </c>
      <c r="C899" s="251"/>
      <c r="D899" s="252" t="s">
        <v>18</v>
      </c>
      <c r="E899" s="253" t="s">
        <v>18</v>
      </c>
      <c r="F899" s="254" t="s">
        <v>18</v>
      </c>
      <c r="G899" s="253" t="s">
        <v>18</v>
      </c>
      <c r="H899" s="255"/>
      <c r="I899" s="256" t="str">
        <f>IF(Table_1[[#This Row],[SISÄLLÖN NIMI]]="","",1)</f>
        <v/>
      </c>
      <c r="J899" s="257"/>
      <c r="K899" s="250"/>
      <c r="L899" s="239">
        <f>Table_1[[#This Row],[Kävijämäärä a) lapset]]+Table_1[[#This Row],[Kävijämäärä b) aikuiset]]</f>
        <v>0</v>
      </c>
      <c r="M899" s="239">
        <f>IF(Table_1[[#This Row],[Kokonaiskävijämäärä]]&lt;1,0,SUM(Table_1[[#This Row],[Kävijämäärä a) lapset]]*Table_1[[#This Row],[Tapaamis-kerrat /osallistuja]]))</f>
        <v>0</v>
      </c>
      <c r="N899" s="239">
        <f>IF(Table_1[[#This Row],[Kokonaiskävijämäärä]]&lt;1,0,SUM(Table_1[[#This Row],[Kävijämäärä b) aikuiset]]*Table_1[[#This Row],[Tapaamis-kerrat /osallistuja]]))</f>
        <v>0</v>
      </c>
      <c r="O899" s="239">
        <f>IF(Table_1[[#This Row],[Kokonaiskävijämäärä]]&lt;1,0,Table_1[[#This Row],[Kokonaiskävijämäärä]]*Table_1[[#This Row],[Tapaamis-kerrat /osallistuja]])</f>
        <v>0</v>
      </c>
      <c r="P899" s="264"/>
      <c r="Q899" s="265"/>
    </row>
    <row r="900" spans="1:17" ht="15.75" customHeight="1" x14ac:dyDescent="0.25">
      <c r="A900" s="249"/>
      <c r="B900" s="250" t="str">
        <f>IF(Table_1[[#This Row],[SISÄLLÖN NIMI]]="","",1)</f>
        <v/>
      </c>
      <c r="C900" s="251"/>
      <c r="D900" s="252" t="s">
        <v>18</v>
      </c>
      <c r="E900" s="253" t="s">
        <v>18</v>
      </c>
      <c r="F900" s="254" t="s">
        <v>18</v>
      </c>
      <c r="G900" s="253" t="s">
        <v>18</v>
      </c>
      <c r="H900" s="255"/>
      <c r="I900" s="256" t="str">
        <f>IF(Table_1[[#This Row],[SISÄLLÖN NIMI]]="","",1)</f>
        <v/>
      </c>
      <c r="J900" s="257"/>
      <c r="K900" s="250"/>
      <c r="L900" s="239">
        <f>Table_1[[#This Row],[Kävijämäärä a) lapset]]+Table_1[[#This Row],[Kävijämäärä b) aikuiset]]</f>
        <v>0</v>
      </c>
      <c r="M900" s="239">
        <f>IF(Table_1[[#This Row],[Kokonaiskävijämäärä]]&lt;1,0,SUM(Table_1[[#This Row],[Kävijämäärä a) lapset]]*Table_1[[#This Row],[Tapaamis-kerrat /osallistuja]]))</f>
        <v>0</v>
      </c>
      <c r="N900" s="239">
        <f>IF(Table_1[[#This Row],[Kokonaiskävijämäärä]]&lt;1,0,SUM(Table_1[[#This Row],[Kävijämäärä b) aikuiset]]*Table_1[[#This Row],[Tapaamis-kerrat /osallistuja]]))</f>
        <v>0</v>
      </c>
      <c r="O900" s="239">
        <f>IF(Table_1[[#This Row],[Kokonaiskävijämäärä]]&lt;1,0,Table_1[[#This Row],[Kokonaiskävijämäärä]]*Table_1[[#This Row],[Tapaamis-kerrat /osallistuja]])</f>
        <v>0</v>
      </c>
      <c r="P900" s="264"/>
      <c r="Q900" s="265"/>
    </row>
    <row r="901" spans="1:17" ht="15.75" customHeight="1" x14ac:dyDescent="0.25">
      <c r="A901" s="249"/>
      <c r="B901" s="250" t="str">
        <f>IF(Table_1[[#This Row],[SISÄLLÖN NIMI]]="","",1)</f>
        <v/>
      </c>
      <c r="C901" s="251"/>
      <c r="D901" s="252" t="s">
        <v>18</v>
      </c>
      <c r="E901" s="253" t="s">
        <v>18</v>
      </c>
      <c r="F901" s="254" t="s">
        <v>18</v>
      </c>
      <c r="G901" s="253" t="s">
        <v>18</v>
      </c>
      <c r="H901" s="255"/>
      <c r="I901" s="256" t="str">
        <f>IF(Table_1[[#This Row],[SISÄLLÖN NIMI]]="","",1)</f>
        <v/>
      </c>
      <c r="J901" s="257"/>
      <c r="K901" s="250"/>
      <c r="L901" s="239">
        <f>Table_1[[#This Row],[Kävijämäärä a) lapset]]+Table_1[[#This Row],[Kävijämäärä b) aikuiset]]</f>
        <v>0</v>
      </c>
      <c r="M901" s="239">
        <f>IF(Table_1[[#This Row],[Kokonaiskävijämäärä]]&lt;1,0,SUM(Table_1[[#This Row],[Kävijämäärä a) lapset]]*Table_1[[#This Row],[Tapaamis-kerrat /osallistuja]]))</f>
        <v>0</v>
      </c>
      <c r="N901" s="239">
        <f>IF(Table_1[[#This Row],[Kokonaiskävijämäärä]]&lt;1,0,SUM(Table_1[[#This Row],[Kävijämäärä b) aikuiset]]*Table_1[[#This Row],[Tapaamis-kerrat /osallistuja]]))</f>
        <v>0</v>
      </c>
      <c r="O901" s="239">
        <f>IF(Table_1[[#This Row],[Kokonaiskävijämäärä]]&lt;1,0,Table_1[[#This Row],[Kokonaiskävijämäärä]]*Table_1[[#This Row],[Tapaamis-kerrat /osallistuja]])</f>
        <v>0</v>
      </c>
      <c r="P901" s="264"/>
      <c r="Q901" s="265"/>
    </row>
    <row r="902" spans="1:17" ht="15.75" customHeight="1" x14ac:dyDescent="0.25">
      <c r="A902" s="249"/>
      <c r="B902" s="250" t="str">
        <f>IF(Table_1[[#This Row],[SISÄLLÖN NIMI]]="","",1)</f>
        <v/>
      </c>
      <c r="C902" s="251"/>
      <c r="D902" s="252" t="s">
        <v>18</v>
      </c>
      <c r="E902" s="253" t="s">
        <v>18</v>
      </c>
      <c r="F902" s="254" t="s">
        <v>18</v>
      </c>
      <c r="G902" s="253" t="s">
        <v>18</v>
      </c>
      <c r="H902" s="255"/>
      <c r="I902" s="256" t="str">
        <f>IF(Table_1[[#This Row],[SISÄLLÖN NIMI]]="","",1)</f>
        <v/>
      </c>
      <c r="J902" s="257"/>
      <c r="K902" s="250"/>
      <c r="L902" s="239">
        <f>Table_1[[#This Row],[Kävijämäärä a) lapset]]+Table_1[[#This Row],[Kävijämäärä b) aikuiset]]</f>
        <v>0</v>
      </c>
      <c r="M902" s="239">
        <f>IF(Table_1[[#This Row],[Kokonaiskävijämäärä]]&lt;1,0,SUM(Table_1[[#This Row],[Kävijämäärä a) lapset]]*Table_1[[#This Row],[Tapaamis-kerrat /osallistuja]]))</f>
        <v>0</v>
      </c>
      <c r="N902" s="239">
        <f>IF(Table_1[[#This Row],[Kokonaiskävijämäärä]]&lt;1,0,SUM(Table_1[[#This Row],[Kävijämäärä b) aikuiset]]*Table_1[[#This Row],[Tapaamis-kerrat /osallistuja]]))</f>
        <v>0</v>
      </c>
      <c r="O902" s="239">
        <f>IF(Table_1[[#This Row],[Kokonaiskävijämäärä]]&lt;1,0,Table_1[[#This Row],[Kokonaiskävijämäärä]]*Table_1[[#This Row],[Tapaamis-kerrat /osallistuja]])</f>
        <v>0</v>
      </c>
      <c r="P902" s="264"/>
      <c r="Q902" s="265"/>
    </row>
    <row r="903" spans="1:17" ht="15.75" customHeight="1" x14ac:dyDescent="0.25">
      <c r="A903" s="249"/>
      <c r="B903" s="250" t="str">
        <f>IF(Table_1[[#This Row],[SISÄLLÖN NIMI]]="","",1)</f>
        <v/>
      </c>
      <c r="C903" s="251"/>
      <c r="D903" s="252" t="s">
        <v>18</v>
      </c>
      <c r="E903" s="253" t="s">
        <v>18</v>
      </c>
      <c r="F903" s="254" t="s">
        <v>18</v>
      </c>
      <c r="G903" s="253" t="s">
        <v>18</v>
      </c>
      <c r="H903" s="255"/>
      <c r="I903" s="256" t="str">
        <f>IF(Table_1[[#This Row],[SISÄLLÖN NIMI]]="","",1)</f>
        <v/>
      </c>
      <c r="J903" s="257"/>
      <c r="K903" s="250"/>
      <c r="L903" s="239">
        <f>Table_1[[#This Row],[Kävijämäärä a) lapset]]+Table_1[[#This Row],[Kävijämäärä b) aikuiset]]</f>
        <v>0</v>
      </c>
      <c r="M903" s="239">
        <f>IF(Table_1[[#This Row],[Kokonaiskävijämäärä]]&lt;1,0,SUM(Table_1[[#This Row],[Kävijämäärä a) lapset]]*Table_1[[#This Row],[Tapaamis-kerrat /osallistuja]]))</f>
        <v>0</v>
      </c>
      <c r="N903" s="239">
        <f>IF(Table_1[[#This Row],[Kokonaiskävijämäärä]]&lt;1,0,SUM(Table_1[[#This Row],[Kävijämäärä b) aikuiset]]*Table_1[[#This Row],[Tapaamis-kerrat /osallistuja]]))</f>
        <v>0</v>
      </c>
      <c r="O903" s="239">
        <f>IF(Table_1[[#This Row],[Kokonaiskävijämäärä]]&lt;1,0,Table_1[[#This Row],[Kokonaiskävijämäärä]]*Table_1[[#This Row],[Tapaamis-kerrat /osallistuja]])</f>
        <v>0</v>
      </c>
      <c r="P903" s="264"/>
      <c r="Q903" s="265"/>
    </row>
    <row r="904" spans="1:17" ht="15.75" customHeight="1" x14ac:dyDescent="0.25">
      <c r="A904" s="249"/>
      <c r="B904" s="250" t="str">
        <f>IF(Table_1[[#This Row],[SISÄLLÖN NIMI]]="","",1)</f>
        <v/>
      </c>
      <c r="C904" s="251"/>
      <c r="D904" s="252" t="s">
        <v>18</v>
      </c>
      <c r="E904" s="253" t="s">
        <v>18</v>
      </c>
      <c r="F904" s="254" t="s">
        <v>18</v>
      </c>
      <c r="G904" s="253" t="s">
        <v>18</v>
      </c>
      <c r="H904" s="255"/>
      <c r="I904" s="256" t="str">
        <f>IF(Table_1[[#This Row],[SISÄLLÖN NIMI]]="","",1)</f>
        <v/>
      </c>
      <c r="J904" s="257"/>
      <c r="K904" s="250"/>
      <c r="L904" s="239">
        <f>Table_1[[#This Row],[Kävijämäärä a) lapset]]+Table_1[[#This Row],[Kävijämäärä b) aikuiset]]</f>
        <v>0</v>
      </c>
      <c r="M904" s="239">
        <f>IF(Table_1[[#This Row],[Kokonaiskävijämäärä]]&lt;1,0,SUM(Table_1[[#This Row],[Kävijämäärä a) lapset]]*Table_1[[#This Row],[Tapaamis-kerrat /osallistuja]]))</f>
        <v>0</v>
      </c>
      <c r="N904" s="239">
        <f>IF(Table_1[[#This Row],[Kokonaiskävijämäärä]]&lt;1,0,SUM(Table_1[[#This Row],[Kävijämäärä b) aikuiset]]*Table_1[[#This Row],[Tapaamis-kerrat /osallistuja]]))</f>
        <v>0</v>
      </c>
      <c r="O904" s="239">
        <f>IF(Table_1[[#This Row],[Kokonaiskävijämäärä]]&lt;1,0,Table_1[[#This Row],[Kokonaiskävijämäärä]]*Table_1[[#This Row],[Tapaamis-kerrat /osallistuja]])</f>
        <v>0</v>
      </c>
      <c r="P904" s="264"/>
      <c r="Q904" s="265"/>
    </row>
    <row r="905" spans="1:17" ht="15.75" customHeight="1" x14ac:dyDescent="0.25">
      <c r="A905" s="249"/>
      <c r="B905" s="250" t="str">
        <f>IF(Table_1[[#This Row],[SISÄLLÖN NIMI]]="","",1)</f>
        <v/>
      </c>
      <c r="C905" s="251"/>
      <c r="D905" s="252" t="s">
        <v>18</v>
      </c>
      <c r="E905" s="253" t="s">
        <v>18</v>
      </c>
      <c r="F905" s="254" t="s">
        <v>18</v>
      </c>
      <c r="G905" s="253" t="s">
        <v>18</v>
      </c>
      <c r="H905" s="255"/>
      <c r="I905" s="256" t="str">
        <f>IF(Table_1[[#This Row],[SISÄLLÖN NIMI]]="","",1)</f>
        <v/>
      </c>
      <c r="J905" s="257"/>
      <c r="K905" s="250"/>
      <c r="L905" s="239">
        <f>Table_1[[#This Row],[Kävijämäärä a) lapset]]+Table_1[[#This Row],[Kävijämäärä b) aikuiset]]</f>
        <v>0</v>
      </c>
      <c r="M905" s="239">
        <f>IF(Table_1[[#This Row],[Kokonaiskävijämäärä]]&lt;1,0,SUM(Table_1[[#This Row],[Kävijämäärä a) lapset]]*Table_1[[#This Row],[Tapaamis-kerrat /osallistuja]]))</f>
        <v>0</v>
      </c>
      <c r="N905" s="239">
        <f>IF(Table_1[[#This Row],[Kokonaiskävijämäärä]]&lt;1,0,SUM(Table_1[[#This Row],[Kävijämäärä b) aikuiset]]*Table_1[[#This Row],[Tapaamis-kerrat /osallistuja]]))</f>
        <v>0</v>
      </c>
      <c r="O905" s="239">
        <f>IF(Table_1[[#This Row],[Kokonaiskävijämäärä]]&lt;1,0,Table_1[[#This Row],[Kokonaiskävijämäärä]]*Table_1[[#This Row],[Tapaamis-kerrat /osallistuja]])</f>
        <v>0</v>
      </c>
      <c r="P905" s="264"/>
      <c r="Q905" s="265"/>
    </row>
    <row r="906" spans="1:17" ht="15.75" customHeight="1" x14ac:dyDescent="0.25">
      <c r="A906" s="249"/>
      <c r="B906" s="250" t="str">
        <f>IF(Table_1[[#This Row],[SISÄLLÖN NIMI]]="","",1)</f>
        <v/>
      </c>
      <c r="C906" s="251"/>
      <c r="D906" s="252" t="s">
        <v>18</v>
      </c>
      <c r="E906" s="253" t="s">
        <v>18</v>
      </c>
      <c r="F906" s="254" t="s">
        <v>18</v>
      </c>
      <c r="G906" s="253" t="s">
        <v>18</v>
      </c>
      <c r="H906" s="255"/>
      <c r="I906" s="256" t="str">
        <f>IF(Table_1[[#This Row],[SISÄLLÖN NIMI]]="","",1)</f>
        <v/>
      </c>
      <c r="J906" s="257"/>
      <c r="K906" s="250"/>
      <c r="L906" s="239">
        <f>Table_1[[#This Row],[Kävijämäärä a) lapset]]+Table_1[[#This Row],[Kävijämäärä b) aikuiset]]</f>
        <v>0</v>
      </c>
      <c r="M906" s="239">
        <f>IF(Table_1[[#This Row],[Kokonaiskävijämäärä]]&lt;1,0,SUM(Table_1[[#This Row],[Kävijämäärä a) lapset]]*Table_1[[#This Row],[Tapaamis-kerrat /osallistuja]]))</f>
        <v>0</v>
      </c>
      <c r="N906" s="239">
        <f>IF(Table_1[[#This Row],[Kokonaiskävijämäärä]]&lt;1,0,SUM(Table_1[[#This Row],[Kävijämäärä b) aikuiset]]*Table_1[[#This Row],[Tapaamis-kerrat /osallistuja]]))</f>
        <v>0</v>
      </c>
      <c r="O906" s="239">
        <f>IF(Table_1[[#This Row],[Kokonaiskävijämäärä]]&lt;1,0,Table_1[[#This Row],[Kokonaiskävijämäärä]]*Table_1[[#This Row],[Tapaamis-kerrat /osallistuja]])</f>
        <v>0</v>
      </c>
      <c r="P906" s="264"/>
      <c r="Q906" s="265"/>
    </row>
    <row r="907" spans="1:17" ht="15.75" customHeight="1" x14ac:dyDescent="0.25">
      <c r="A907" s="249"/>
      <c r="B907" s="250" t="str">
        <f>IF(Table_1[[#This Row],[SISÄLLÖN NIMI]]="","",1)</f>
        <v/>
      </c>
      <c r="C907" s="251"/>
      <c r="D907" s="252" t="s">
        <v>18</v>
      </c>
      <c r="E907" s="253" t="s">
        <v>18</v>
      </c>
      <c r="F907" s="254" t="s">
        <v>18</v>
      </c>
      <c r="G907" s="253" t="s">
        <v>18</v>
      </c>
      <c r="H907" s="255"/>
      <c r="I907" s="256" t="str">
        <f>IF(Table_1[[#This Row],[SISÄLLÖN NIMI]]="","",1)</f>
        <v/>
      </c>
      <c r="J907" s="257"/>
      <c r="K907" s="250"/>
      <c r="L907" s="239">
        <f>Table_1[[#This Row],[Kävijämäärä a) lapset]]+Table_1[[#This Row],[Kävijämäärä b) aikuiset]]</f>
        <v>0</v>
      </c>
      <c r="M907" s="239">
        <f>IF(Table_1[[#This Row],[Kokonaiskävijämäärä]]&lt;1,0,SUM(Table_1[[#This Row],[Kävijämäärä a) lapset]]*Table_1[[#This Row],[Tapaamis-kerrat /osallistuja]]))</f>
        <v>0</v>
      </c>
      <c r="N907" s="239">
        <f>IF(Table_1[[#This Row],[Kokonaiskävijämäärä]]&lt;1,0,SUM(Table_1[[#This Row],[Kävijämäärä b) aikuiset]]*Table_1[[#This Row],[Tapaamis-kerrat /osallistuja]]))</f>
        <v>0</v>
      </c>
      <c r="O907" s="239">
        <f>IF(Table_1[[#This Row],[Kokonaiskävijämäärä]]&lt;1,0,Table_1[[#This Row],[Kokonaiskävijämäärä]]*Table_1[[#This Row],[Tapaamis-kerrat /osallistuja]])</f>
        <v>0</v>
      </c>
      <c r="P907" s="264"/>
      <c r="Q907" s="265"/>
    </row>
    <row r="908" spans="1:17" ht="15.75" customHeight="1" x14ac:dyDescent="0.25">
      <c r="A908" s="249"/>
      <c r="B908" s="250" t="str">
        <f>IF(Table_1[[#This Row],[SISÄLLÖN NIMI]]="","",1)</f>
        <v/>
      </c>
      <c r="C908" s="251"/>
      <c r="D908" s="252" t="s">
        <v>18</v>
      </c>
      <c r="E908" s="253" t="s">
        <v>18</v>
      </c>
      <c r="F908" s="254" t="s">
        <v>18</v>
      </c>
      <c r="G908" s="253" t="s">
        <v>18</v>
      </c>
      <c r="H908" s="255"/>
      <c r="I908" s="256" t="str">
        <f>IF(Table_1[[#This Row],[SISÄLLÖN NIMI]]="","",1)</f>
        <v/>
      </c>
      <c r="J908" s="257"/>
      <c r="K908" s="250"/>
      <c r="L908" s="239">
        <f>Table_1[[#This Row],[Kävijämäärä a) lapset]]+Table_1[[#This Row],[Kävijämäärä b) aikuiset]]</f>
        <v>0</v>
      </c>
      <c r="M908" s="239">
        <f>IF(Table_1[[#This Row],[Kokonaiskävijämäärä]]&lt;1,0,SUM(Table_1[[#This Row],[Kävijämäärä a) lapset]]*Table_1[[#This Row],[Tapaamis-kerrat /osallistuja]]))</f>
        <v>0</v>
      </c>
      <c r="N908" s="239">
        <f>IF(Table_1[[#This Row],[Kokonaiskävijämäärä]]&lt;1,0,SUM(Table_1[[#This Row],[Kävijämäärä b) aikuiset]]*Table_1[[#This Row],[Tapaamis-kerrat /osallistuja]]))</f>
        <v>0</v>
      </c>
      <c r="O908" s="239">
        <f>IF(Table_1[[#This Row],[Kokonaiskävijämäärä]]&lt;1,0,Table_1[[#This Row],[Kokonaiskävijämäärä]]*Table_1[[#This Row],[Tapaamis-kerrat /osallistuja]])</f>
        <v>0</v>
      </c>
      <c r="P908" s="264"/>
      <c r="Q908" s="265"/>
    </row>
    <row r="909" spans="1:17" ht="15.75" customHeight="1" x14ac:dyDescent="0.25">
      <c r="A909" s="249"/>
      <c r="B909" s="250" t="str">
        <f>IF(Table_1[[#This Row],[SISÄLLÖN NIMI]]="","",1)</f>
        <v/>
      </c>
      <c r="C909" s="251"/>
      <c r="D909" s="252" t="s">
        <v>18</v>
      </c>
      <c r="E909" s="253" t="s">
        <v>18</v>
      </c>
      <c r="F909" s="254" t="s">
        <v>18</v>
      </c>
      <c r="G909" s="253" t="s">
        <v>18</v>
      </c>
      <c r="H909" s="255"/>
      <c r="I909" s="256" t="str">
        <f>IF(Table_1[[#This Row],[SISÄLLÖN NIMI]]="","",1)</f>
        <v/>
      </c>
      <c r="J909" s="257"/>
      <c r="K909" s="250"/>
      <c r="L909" s="239">
        <f>Table_1[[#This Row],[Kävijämäärä a) lapset]]+Table_1[[#This Row],[Kävijämäärä b) aikuiset]]</f>
        <v>0</v>
      </c>
      <c r="M909" s="239">
        <f>IF(Table_1[[#This Row],[Kokonaiskävijämäärä]]&lt;1,0,SUM(Table_1[[#This Row],[Kävijämäärä a) lapset]]*Table_1[[#This Row],[Tapaamis-kerrat /osallistuja]]))</f>
        <v>0</v>
      </c>
      <c r="N909" s="239">
        <f>IF(Table_1[[#This Row],[Kokonaiskävijämäärä]]&lt;1,0,SUM(Table_1[[#This Row],[Kävijämäärä b) aikuiset]]*Table_1[[#This Row],[Tapaamis-kerrat /osallistuja]]))</f>
        <v>0</v>
      </c>
      <c r="O909" s="239">
        <f>IF(Table_1[[#This Row],[Kokonaiskävijämäärä]]&lt;1,0,Table_1[[#This Row],[Kokonaiskävijämäärä]]*Table_1[[#This Row],[Tapaamis-kerrat /osallistuja]])</f>
        <v>0</v>
      </c>
      <c r="P909" s="264"/>
      <c r="Q909" s="265"/>
    </row>
    <row r="910" spans="1:17" ht="15.75" customHeight="1" x14ac:dyDescent="0.25">
      <c r="A910" s="249"/>
      <c r="B910" s="250" t="str">
        <f>IF(Table_1[[#This Row],[SISÄLLÖN NIMI]]="","",1)</f>
        <v/>
      </c>
      <c r="C910" s="251"/>
      <c r="D910" s="252" t="s">
        <v>18</v>
      </c>
      <c r="E910" s="253" t="s">
        <v>18</v>
      </c>
      <c r="F910" s="254" t="s">
        <v>18</v>
      </c>
      <c r="G910" s="253" t="s">
        <v>18</v>
      </c>
      <c r="H910" s="255"/>
      <c r="I910" s="256" t="str">
        <f>IF(Table_1[[#This Row],[SISÄLLÖN NIMI]]="","",1)</f>
        <v/>
      </c>
      <c r="J910" s="257"/>
      <c r="K910" s="250"/>
      <c r="L910" s="239">
        <f>Table_1[[#This Row],[Kävijämäärä a) lapset]]+Table_1[[#This Row],[Kävijämäärä b) aikuiset]]</f>
        <v>0</v>
      </c>
      <c r="M910" s="239">
        <f>IF(Table_1[[#This Row],[Kokonaiskävijämäärä]]&lt;1,0,SUM(Table_1[[#This Row],[Kävijämäärä a) lapset]]*Table_1[[#This Row],[Tapaamis-kerrat /osallistuja]]))</f>
        <v>0</v>
      </c>
      <c r="N910" s="239">
        <f>IF(Table_1[[#This Row],[Kokonaiskävijämäärä]]&lt;1,0,SUM(Table_1[[#This Row],[Kävijämäärä b) aikuiset]]*Table_1[[#This Row],[Tapaamis-kerrat /osallistuja]]))</f>
        <v>0</v>
      </c>
      <c r="O910" s="239">
        <f>IF(Table_1[[#This Row],[Kokonaiskävijämäärä]]&lt;1,0,Table_1[[#This Row],[Kokonaiskävijämäärä]]*Table_1[[#This Row],[Tapaamis-kerrat /osallistuja]])</f>
        <v>0</v>
      </c>
      <c r="P910" s="264"/>
      <c r="Q910" s="265"/>
    </row>
    <row r="911" spans="1:17" ht="15.75" customHeight="1" x14ac:dyDescent="0.25">
      <c r="A911" s="249"/>
      <c r="B911" s="250" t="str">
        <f>IF(Table_1[[#This Row],[SISÄLLÖN NIMI]]="","",1)</f>
        <v/>
      </c>
      <c r="C911" s="251"/>
      <c r="D911" s="252" t="s">
        <v>18</v>
      </c>
      <c r="E911" s="253" t="s">
        <v>18</v>
      </c>
      <c r="F911" s="254" t="s">
        <v>18</v>
      </c>
      <c r="G911" s="253" t="s">
        <v>18</v>
      </c>
      <c r="H911" s="255"/>
      <c r="I911" s="256" t="str">
        <f>IF(Table_1[[#This Row],[SISÄLLÖN NIMI]]="","",1)</f>
        <v/>
      </c>
      <c r="J911" s="257"/>
      <c r="K911" s="250"/>
      <c r="L911" s="239">
        <f>Table_1[[#This Row],[Kävijämäärä a) lapset]]+Table_1[[#This Row],[Kävijämäärä b) aikuiset]]</f>
        <v>0</v>
      </c>
      <c r="M911" s="239">
        <f>IF(Table_1[[#This Row],[Kokonaiskävijämäärä]]&lt;1,0,SUM(Table_1[[#This Row],[Kävijämäärä a) lapset]]*Table_1[[#This Row],[Tapaamis-kerrat /osallistuja]]))</f>
        <v>0</v>
      </c>
      <c r="N911" s="239">
        <f>IF(Table_1[[#This Row],[Kokonaiskävijämäärä]]&lt;1,0,SUM(Table_1[[#This Row],[Kävijämäärä b) aikuiset]]*Table_1[[#This Row],[Tapaamis-kerrat /osallistuja]]))</f>
        <v>0</v>
      </c>
      <c r="O911" s="239">
        <f>IF(Table_1[[#This Row],[Kokonaiskävijämäärä]]&lt;1,0,Table_1[[#This Row],[Kokonaiskävijämäärä]]*Table_1[[#This Row],[Tapaamis-kerrat /osallistuja]])</f>
        <v>0</v>
      </c>
      <c r="P911" s="264"/>
      <c r="Q911" s="265"/>
    </row>
    <row r="912" spans="1:17" ht="15.75" customHeight="1" x14ac:dyDescent="0.25">
      <c r="A912" s="249"/>
      <c r="B912" s="250" t="str">
        <f>IF(Table_1[[#This Row],[SISÄLLÖN NIMI]]="","",1)</f>
        <v/>
      </c>
      <c r="C912" s="251"/>
      <c r="D912" s="252" t="s">
        <v>18</v>
      </c>
      <c r="E912" s="253" t="s">
        <v>18</v>
      </c>
      <c r="F912" s="254" t="s">
        <v>18</v>
      </c>
      <c r="G912" s="253" t="s">
        <v>18</v>
      </c>
      <c r="H912" s="255"/>
      <c r="I912" s="256" t="str">
        <f>IF(Table_1[[#This Row],[SISÄLLÖN NIMI]]="","",1)</f>
        <v/>
      </c>
      <c r="J912" s="257"/>
      <c r="K912" s="250"/>
      <c r="L912" s="239">
        <f>Table_1[[#This Row],[Kävijämäärä a) lapset]]+Table_1[[#This Row],[Kävijämäärä b) aikuiset]]</f>
        <v>0</v>
      </c>
      <c r="M912" s="239">
        <f>IF(Table_1[[#This Row],[Kokonaiskävijämäärä]]&lt;1,0,SUM(Table_1[[#This Row],[Kävijämäärä a) lapset]]*Table_1[[#This Row],[Tapaamis-kerrat /osallistuja]]))</f>
        <v>0</v>
      </c>
      <c r="N912" s="239">
        <f>IF(Table_1[[#This Row],[Kokonaiskävijämäärä]]&lt;1,0,SUM(Table_1[[#This Row],[Kävijämäärä b) aikuiset]]*Table_1[[#This Row],[Tapaamis-kerrat /osallistuja]]))</f>
        <v>0</v>
      </c>
      <c r="O912" s="239">
        <f>IF(Table_1[[#This Row],[Kokonaiskävijämäärä]]&lt;1,0,Table_1[[#This Row],[Kokonaiskävijämäärä]]*Table_1[[#This Row],[Tapaamis-kerrat /osallistuja]])</f>
        <v>0</v>
      </c>
      <c r="P912" s="264"/>
      <c r="Q912" s="265"/>
    </row>
    <row r="913" spans="1:17" ht="15.75" customHeight="1" x14ac:dyDescent="0.25">
      <c r="A913" s="249"/>
      <c r="B913" s="250" t="str">
        <f>IF(Table_1[[#This Row],[SISÄLLÖN NIMI]]="","",1)</f>
        <v/>
      </c>
      <c r="C913" s="251"/>
      <c r="D913" s="252" t="s">
        <v>18</v>
      </c>
      <c r="E913" s="253" t="s">
        <v>18</v>
      </c>
      <c r="F913" s="254" t="s">
        <v>18</v>
      </c>
      <c r="G913" s="253" t="s">
        <v>18</v>
      </c>
      <c r="H913" s="255"/>
      <c r="I913" s="256" t="str">
        <f>IF(Table_1[[#This Row],[SISÄLLÖN NIMI]]="","",1)</f>
        <v/>
      </c>
      <c r="J913" s="257"/>
      <c r="K913" s="250"/>
      <c r="L913" s="239">
        <f>Table_1[[#This Row],[Kävijämäärä a) lapset]]+Table_1[[#This Row],[Kävijämäärä b) aikuiset]]</f>
        <v>0</v>
      </c>
      <c r="M913" s="239">
        <f>IF(Table_1[[#This Row],[Kokonaiskävijämäärä]]&lt;1,0,SUM(Table_1[[#This Row],[Kävijämäärä a) lapset]]*Table_1[[#This Row],[Tapaamis-kerrat /osallistuja]]))</f>
        <v>0</v>
      </c>
      <c r="N913" s="239">
        <f>IF(Table_1[[#This Row],[Kokonaiskävijämäärä]]&lt;1,0,SUM(Table_1[[#This Row],[Kävijämäärä b) aikuiset]]*Table_1[[#This Row],[Tapaamis-kerrat /osallistuja]]))</f>
        <v>0</v>
      </c>
      <c r="O913" s="239">
        <f>IF(Table_1[[#This Row],[Kokonaiskävijämäärä]]&lt;1,0,Table_1[[#This Row],[Kokonaiskävijämäärä]]*Table_1[[#This Row],[Tapaamis-kerrat /osallistuja]])</f>
        <v>0</v>
      </c>
      <c r="P913" s="264"/>
      <c r="Q913" s="265"/>
    </row>
    <row r="914" spans="1:17" ht="15.75" customHeight="1" x14ac:dyDescent="0.25">
      <c r="A914" s="249"/>
      <c r="B914" s="250" t="str">
        <f>IF(Table_1[[#This Row],[SISÄLLÖN NIMI]]="","",1)</f>
        <v/>
      </c>
      <c r="C914" s="251"/>
      <c r="D914" s="252" t="s">
        <v>18</v>
      </c>
      <c r="E914" s="253" t="s">
        <v>18</v>
      </c>
      <c r="F914" s="254" t="s">
        <v>18</v>
      </c>
      <c r="G914" s="253" t="s">
        <v>18</v>
      </c>
      <c r="H914" s="255"/>
      <c r="I914" s="256" t="str">
        <f>IF(Table_1[[#This Row],[SISÄLLÖN NIMI]]="","",1)</f>
        <v/>
      </c>
      <c r="J914" s="257"/>
      <c r="K914" s="250"/>
      <c r="L914" s="239">
        <f>Table_1[[#This Row],[Kävijämäärä a) lapset]]+Table_1[[#This Row],[Kävijämäärä b) aikuiset]]</f>
        <v>0</v>
      </c>
      <c r="M914" s="239">
        <f>IF(Table_1[[#This Row],[Kokonaiskävijämäärä]]&lt;1,0,SUM(Table_1[[#This Row],[Kävijämäärä a) lapset]]*Table_1[[#This Row],[Tapaamis-kerrat /osallistuja]]))</f>
        <v>0</v>
      </c>
      <c r="N914" s="239">
        <f>IF(Table_1[[#This Row],[Kokonaiskävijämäärä]]&lt;1,0,SUM(Table_1[[#This Row],[Kävijämäärä b) aikuiset]]*Table_1[[#This Row],[Tapaamis-kerrat /osallistuja]]))</f>
        <v>0</v>
      </c>
      <c r="O914" s="239">
        <f>IF(Table_1[[#This Row],[Kokonaiskävijämäärä]]&lt;1,0,Table_1[[#This Row],[Kokonaiskävijämäärä]]*Table_1[[#This Row],[Tapaamis-kerrat /osallistuja]])</f>
        <v>0</v>
      </c>
      <c r="P914" s="264"/>
      <c r="Q914" s="265"/>
    </row>
    <row r="915" spans="1:17" ht="15.75" customHeight="1" x14ac:dyDescent="0.25">
      <c r="A915" s="249"/>
      <c r="B915" s="250" t="str">
        <f>IF(Table_1[[#This Row],[SISÄLLÖN NIMI]]="","",1)</f>
        <v/>
      </c>
      <c r="C915" s="251"/>
      <c r="D915" s="252" t="s">
        <v>18</v>
      </c>
      <c r="E915" s="253" t="s">
        <v>18</v>
      </c>
      <c r="F915" s="254" t="s">
        <v>18</v>
      </c>
      <c r="G915" s="253" t="s">
        <v>18</v>
      </c>
      <c r="H915" s="255"/>
      <c r="I915" s="256" t="str">
        <f>IF(Table_1[[#This Row],[SISÄLLÖN NIMI]]="","",1)</f>
        <v/>
      </c>
      <c r="J915" s="257"/>
      <c r="K915" s="250"/>
      <c r="L915" s="239">
        <f>Table_1[[#This Row],[Kävijämäärä a) lapset]]+Table_1[[#This Row],[Kävijämäärä b) aikuiset]]</f>
        <v>0</v>
      </c>
      <c r="M915" s="239">
        <f>IF(Table_1[[#This Row],[Kokonaiskävijämäärä]]&lt;1,0,SUM(Table_1[[#This Row],[Kävijämäärä a) lapset]]*Table_1[[#This Row],[Tapaamis-kerrat /osallistuja]]))</f>
        <v>0</v>
      </c>
      <c r="N915" s="239">
        <f>IF(Table_1[[#This Row],[Kokonaiskävijämäärä]]&lt;1,0,SUM(Table_1[[#This Row],[Kävijämäärä b) aikuiset]]*Table_1[[#This Row],[Tapaamis-kerrat /osallistuja]]))</f>
        <v>0</v>
      </c>
      <c r="O915" s="239">
        <f>IF(Table_1[[#This Row],[Kokonaiskävijämäärä]]&lt;1,0,Table_1[[#This Row],[Kokonaiskävijämäärä]]*Table_1[[#This Row],[Tapaamis-kerrat /osallistuja]])</f>
        <v>0</v>
      </c>
      <c r="P915" s="264"/>
      <c r="Q915" s="265"/>
    </row>
    <row r="916" spans="1:17" ht="15.75" customHeight="1" x14ac:dyDescent="0.25">
      <c r="A916" s="249"/>
      <c r="B916" s="250" t="str">
        <f>IF(Table_1[[#This Row],[SISÄLLÖN NIMI]]="","",1)</f>
        <v/>
      </c>
      <c r="C916" s="251"/>
      <c r="D916" s="252" t="s">
        <v>18</v>
      </c>
      <c r="E916" s="253" t="s">
        <v>18</v>
      </c>
      <c r="F916" s="254" t="s">
        <v>18</v>
      </c>
      <c r="G916" s="253" t="s">
        <v>18</v>
      </c>
      <c r="H916" s="255"/>
      <c r="I916" s="256" t="str">
        <f>IF(Table_1[[#This Row],[SISÄLLÖN NIMI]]="","",1)</f>
        <v/>
      </c>
      <c r="J916" s="257"/>
      <c r="K916" s="250"/>
      <c r="L916" s="239">
        <f>Table_1[[#This Row],[Kävijämäärä a) lapset]]+Table_1[[#This Row],[Kävijämäärä b) aikuiset]]</f>
        <v>0</v>
      </c>
      <c r="M916" s="239">
        <f>IF(Table_1[[#This Row],[Kokonaiskävijämäärä]]&lt;1,0,SUM(Table_1[[#This Row],[Kävijämäärä a) lapset]]*Table_1[[#This Row],[Tapaamis-kerrat /osallistuja]]))</f>
        <v>0</v>
      </c>
      <c r="N916" s="239">
        <f>IF(Table_1[[#This Row],[Kokonaiskävijämäärä]]&lt;1,0,SUM(Table_1[[#This Row],[Kävijämäärä b) aikuiset]]*Table_1[[#This Row],[Tapaamis-kerrat /osallistuja]]))</f>
        <v>0</v>
      </c>
      <c r="O916" s="239">
        <f>IF(Table_1[[#This Row],[Kokonaiskävijämäärä]]&lt;1,0,Table_1[[#This Row],[Kokonaiskävijämäärä]]*Table_1[[#This Row],[Tapaamis-kerrat /osallistuja]])</f>
        <v>0</v>
      </c>
      <c r="P916" s="264"/>
      <c r="Q916" s="265"/>
    </row>
    <row r="917" spans="1:17" ht="15.75" customHeight="1" x14ac:dyDescent="0.25">
      <c r="A917" s="249"/>
      <c r="B917" s="250" t="str">
        <f>IF(Table_1[[#This Row],[SISÄLLÖN NIMI]]="","",1)</f>
        <v/>
      </c>
      <c r="C917" s="251"/>
      <c r="D917" s="252" t="s">
        <v>18</v>
      </c>
      <c r="E917" s="253" t="s">
        <v>18</v>
      </c>
      <c r="F917" s="254" t="s">
        <v>18</v>
      </c>
      <c r="G917" s="253" t="s">
        <v>18</v>
      </c>
      <c r="H917" s="255"/>
      <c r="I917" s="256" t="str">
        <f>IF(Table_1[[#This Row],[SISÄLLÖN NIMI]]="","",1)</f>
        <v/>
      </c>
      <c r="J917" s="257"/>
      <c r="K917" s="250"/>
      <c r="L917" s="239">
        <f>Table_1[[#This Row],[Kävijämäärä a) lapset]]+Table_1[[#This Row],[Kävijämäärä b) aikuiset]]</f>
        <v>0</v>
      </c>
      <c r="M917" s="239">
        <f>IF(Table_1[[#This Row],[Kokonaiskävijämäärä]]&lt;1,0,SUM(Table_1[[#This Row],[Kävijämäärä a) lapset]]*Table_1[[#This Row],[Tapaamis-kerrat /osallistuja]]))</f>
        <v>0</v>
      </c>
      <c r="N917" s="239">
        <f>IF(Table_1[[#This Row],[Kokonaiskävijämäärä]]&lt;1,0,SUM(Table_1[[#This Row],[Kävijämäärä b) aikuiset]]*Table_1[[#This Row],[Tapaamis-kerrat /osallistuja]]))</f>
        <v>0</v>
      </c>
      <c r="O917" s="239">
        <f>IF(Table_1[[#This Row],[Kokonaiskävijämäärä]]&lt;1,0,Table_1[[#This Row],[Kokonaiskävijämäärä]]*Table_1[[#This Row],[Tapaamis-kerrat /osallistuja]])</f>
        <v>0</v>
      </c>
      <c r="P917" s="264"/>
      <c r="Q917" s="265"/>
    </row>
    <row r="918" spans="1:17" ht="15.75" customHeight="1" x14ac:dyDescent="0.25">
      <c r="A918" s="249"/>
      <c r="B918" s="250" t="str">
        <f>IF(Table_1[[#This Row],[SISÄLLÖN NIMI]]="","",1)</f>
        <v/>
      </c>
      <c r="C918" s="251"/>
      <c r="D918" s="252" t="s">
        <v>18</v>
      </c>
      <c r="E918" s="253" t="s">
        <v>18</v>
      </c>
      <c r="F918" s="254" t="s">
        <v>18</v>
      </c>
      <c r="G918" s="253" t="s">
        <v>18</v>
      </c>
      <c r="H918" s="255"/>
      <c r="I918" s="256" t="str">
        <f>IF(Table_1[[#This Row],[SISÄLLÖN NIMI]]="","",1)</f>
        <v/>
      </c>
      <c r="J918" s="257"/>
      <c r="K918" s="250"/>
      <c r="L918" s="239">
        <f>Table_1[[#This Row],[Kävijämäärä a) lapset]]+Table_1[[#This Row],[Kävijämäärä b) aikuiset]]</f>
        <v>0</v>
      </c>
      <c r="M918" s="239">
        <f>IF(Table_1[[#This Row],[Kokonaiskävijämäärä]]&lt;1,0,SUM(Table_1[[#This Row],[Kävijämäärä a) lapset]]*Table_1[[#This Row],[Tapaamis-kerrat /osallistuja]]))</f>
        <v>0</v>
      </c>
      <c r="N918" s="239">
        <f>IF(Table_1[[#This Row],[Kokonaiskävijämäärä]]&lt;1,0,SUM(Table_1[[#This Row],[Kävijämäärä b) aikuiset]]*Table_1[[#This Row],[Tapaamis-kerrat /osallistuja]]))</f>
        <v>0</v>
      </c>
      <c r="O918" s="239">
        <f>IF(Table_1[[#This Row],[Kokonaiskävijämäärä]]&lt;1,0,Table_1[[#This Row],[Kokonaiskävijämäärä]]*Table_1[[#This Row],[Tapaamis-kerrat /osallistuja]])</f>
        <v>0</v>
      </c>
      <c r="P918" s="264"/>
      <c r="Q918" s="265"/>
    </row>
    <row r="919" spans="1:17" ht="15.75" customHeight="1" x14ac:dyDescent="0.25">
      <c r="A919" s="249"/>
      <c r="B919" s="250" t="str">
        <f>IF(Table_1[[#This Row],[SISÄLLÖN NIMI]]="","",1)</f>
        <v/>
      </c>
      <c r="C919" s="251"/>
      <c r="D919" s="252" t="s">
        <v>18</v>
      </c>
      <c r="E919" s="253" t="s">
        <v>18</v>
      </c>
      <c r="F919" s="254" t="s">
        <v>18</v>
      </c>
      <c r="G919" s="253" t="s">
        <v>18</v>
      </c>
      <c r="H919" s="255"/>
      <c r="I919" s="256" t="str">
        <f>IF(Table_1[[#This Row],[SISÄLLÖN NIMI]]="","",1)</f>
        <v/>
      </c>
      <c r="J919" s="257"/>
      <c r="K919" s="250"/>
      <c r="L919" s="239">
        <f>Table_1[[#This Row],[Kävijämäärä a) lapset]]+Table_1[[#This Row],[Kävijämäärä b) aikuiset]]</f>
        <v>0</v>
      </c>
      <c r="M919" s="239">
        <f>IF(Table_1[[#This Row],[Kokonaiskävijämäärä]]&lt;1,0,SUM(Table_1[[#This Row],[Kävijämäärä a) lapset]]*Table_1[[#This Row],[Tapaamis-kerrat /osallistuja]]))</f>
        <v>0</v>
      </c>
      <c r="N919" s="239">
        <f>IF(Table_1[[#This Row],[Kokonaiskävijämäärä]]&lt;1,0,SUM(Table_1[[#This Row],[Kävijämäärä b) aikuiset]]*Table_1[[#This Row],[Tapaamis-kerrat /osallistuja]]))</f>
        <v>0</v>
      </c>
      <c r="O919" s="239">
        <f>IF(Table_1[[#This Row],[Kokonaiskävijämäärä]]&lt;1,0,Table_1[[#This Row],[Kokonaiskävijämäärä]]*Table_1[[#This Row],[Tapaamis-kerrat /osallistuja]])</f>
        <v>0</v>
      </c>
      <c r="P919" s="264"/>
      <c r="Q919" s="265"/>
    </row>
    <row r="920" spans="1:17" ht="15.75" customHeight="1" x14ac:dyDescent="0.25">
      <c r="A920" s="249"/>
      <c r="B920" s="250" t="str">
        <f>IF(Table_1[[#This Row],[SISÄLLÖN NIMI]]="","",1)</f>
        <v/>
      </c>
      <c r="C920" s="251"/>
      <c r="D920" s="252" t="s">
        <v>18</v>
      </c>
      <c r="E920" s="253" t="s">
        <v>18</v>
      </c>
      <c r="F920" s="254" t="s">
        <v>18</v>
      </c>
      <c r="G920" s="253" t="s">
        <v>18</v>
      </c>
      <c r="H920" s="255"/>
      <c r="I920" s="256" t="str">
        <f>IF(Table_1[[#This Row],[SISÄLLÖN NIMI]]="","",1)</f>
        <v/>
      </c>
      <c r="J920" s="257"/>
      <c r="K920" s="250"/>
      <c r="L920" s="239">
        <f>Table_1[[#This Row],[Kävijämäärä a) lapset]]+Table_1[[#This Row],[Kävijämäärä b) aikuiset]]</f>
        <v>0</v>
      </c>
      <c r="M920" s="239">
        <f>IF(Table_1[[#This Row],[Kokonaiskävijämäärä]]&lt;1,0,SUM(Table_1[[#This Row],[Kävijämäärä a) lapset]]*Table_1[[#This Row],[Tapaamis-kerrat /osallistuja]]))</f>
        <v>0</v>
      </c>
      <c r="N920" s="239">
        <f>IF(Table_1[[#This Row],[Kokonaiskävijämäärä]]&lt;1,0,SUM(Table_1[[#This Row],[Kävijämäärä b) aikuiset]]*Table_1[[#This Row],[Tapaamis-kerrat /osallistuja]]))</f>
        <v>0</v>
      </c>
      <c r="O920" s="239">
        <f>IF(Table_1[[#This Row],[Kokonaiskävijämäärä]]&lt;1,0,Table_1[[#This Row],[Kokonaiskävijämäärä]]*Table_1[[#This Row],[Tapaamis-kerrat /osallistuja]])</f>
        <v>0</v>
      </c>
      <c r="P920" s="264"/>
      <c r="Q920" s="265"/>
    </row>
    <row r="921" spans="1:17" ht="15.75" customHeight="1" x14ac:dyDescent="0.25">
      <c r="A921" s="249"/>
      <c r="B921" s="250" t="str">
        <f>IF(Table_1[[#This Row],[SISÄLLÖN NIMI]]="","",1)</f>
        <v/>
      </c>
      <c r="C921" s="251"/>
      <c r="D921" s="252" t="s">
        <v>18</v>
      </c>
      <c r="E921" s="253" t="s">
        <v>18</v>
      </c>
      <c r="F921" s="254" t="s">
        <v>18</v>
      </c>
      <c r="G921" s="253" t="s">
        <v>18</v>
      </c>
      <c r="H921" s="255"/>
      <c r="I921" s="256" t="str">
        <f>IF(Table_1[[#This Row],[SISÄLLÖN NIMI]]="","",1)</f>
        <v/>
      </c>
      <c r="J921" s="257"/>
      <c r="K921" s="250"/>
      <c r="L921" s="239">
        <f>Table_1[[#This Row],[Kävijämäärä a) lapset]]+Table_1[[#This Row],[Kävijämäärä b) aikuiset]]</f>
        <v>0</v>
      </c>
      <c r="M921" s="239">
        <f>IF(Table_1[[#This Row],[Kokonaiskävijämäärä]]&lt;1,0,SUM(Table_1[[#This Row],[Kävijämäärä a) lapset]]*Table_1[[#This Row],[Tapaamis-kerrat /osallistuja]]))</f>
        <v>0</v>
      </c>
      <c r="N921" s="239">
        <f>IF(Table_1[[#This Row],[Kokonaiskävijämäärä]]&lt;1,0,SUM(Table_1[[#This Row],[Kävijämäärä b) aikuiset]]*Table_1[[#This Row],[Tapaamis-kerrat /osallistuja]]))</f>
        <v>0</v>
      </c>
      <c r="O921" s="239">
        <f>IF(Table_1[[#This Row],[Kokonaiskävijämäärä]]&lt;1,0,Table_1[[#This Row],[Kokonaiskävijämäärä]]*Table_1[[#This Row],[Tapaamis-kerrat /osallistuja]])</f>
        <v>0</v>
      </c>
      <c r="P921" s="264"/>
      <c r="Q921" s="265"/>
    </row>
    <row r="922" spans="1:17" ht="15.75" customHeight="1" x14ac:dyDescent="0.25">
      <c r="A922" s="249"/>
      <c r="B922" s="250" t="str">
        <f>IF(Table_1[[#This Row],[SISÄLLÖN NIMI]]="","",1)</f>
        <v/>
      </c>
      <c r="C922" s="251"/>
      <c r="D922" s="252" t="s">
        <v>18</v>
      </c>
      <c r="E922" s="253" t="s">
        <v>18</v>
      </c>
      <c r="F922" s="254" t="s">
        <v>18</v>
      </c>
      <c r="G922" s="253" t="s">
        <v>18</v>
      </c>
      <c r="H922" s="255"/>
      <c r="I922" s="256" t="str">
        <f>IF(Table_1[[#This Row],[SISÄLLÖN NIMI]]="","",1)</f>
        <v/>
      </c>
      <c r="J922" s="257"/>
      <c r="K922" s="250"/>
      <c r="L922" s="239">
        <f>Table_1[[#This Row],[Kävijämäärä a) lapset]]+Table_1[[#This Row],[Kävijämäärä b) aikuiset]]</f>
        <v>0</v>
      </c>
      <c r="M922" s="239">
        <f>IF(Table_1[[#This Row],[Kokonaiskävijämäärä]]&lt;1,0,SUM(Table_1[[#This Row],[Kävijämäärä a) lapset]]*Table_1[[#This Row],[Tapaamis-kerrat /osallistuja]]))</f>
        <v>0</v>
      </c>
      <c r="N922" s="239">
        <f>IF(Table_1[[#This Row],[Kokonaiskävijämäärä]]&lt;1,0,SUM(Table_1[[#This Row],[Kävijämäärä b) aikuiset]]*Table_1[[#This Row],[Tapaamis-kerrat /osallistuja]]))</f>
        <v>0</v>
      </c>
      <c r="O922" s="239">
        <f>IF(Table_1[[#This Row],[Kokonaiskävijämäärä]]&lt;1,0,Table_1[[#This Row],[Kokonaiskävijämäärä]]*Table_1[[#This Row],[Tapaamis-kerrat /osallistuja]])</f>
        <v>0</v>
      </c>
      <c r="P922" s="264"/>
      <c r="Q922" s="265"/>
    </row>
    <row r="923" spans="1:17" ht="15.75" customHeight="1" x14ac:dyDescent="0.25">
      <c r="A923" s="258"/>
      <c r="B923" s="250" t="str">
        <f>IF(Table_1[[#This Row],[SISÄLLÖN NIMI]]="","",1)</f>
        <v/>
      </c>
      <c r="C923" s="251"/>
      <c r="D923" s="252" t="s">
        <v>18</v>
      </c>
      <c r="E923" s="253" t="s">
        <v>18</v>
      </c>
      <c r="F923" s="254" t="s">
        <v>18</v>
      </c>
      <c r="G923" s="253" t="s">
        <v>18</v>
      </c>
      <c r="H923" s="255"/>
      <c r="I923" s="256" t="str">
        <f>IF(Table_1[[#This Row],[SISÄLLÖN NIMI]]="","",1)</f>
        <v/>
      </c>
      <c r="J923" s="257"/>
      <c r="K923" s="250"/>
      <c r="L923" s="239">
        <f>Table_1[[#This Row],[Kävijämäärä a) lapset]]+Table_1[[#This Row],[Kävijämäärä b) aikuiset]]</f>
        <v>0</v>
      </c>
      <c r="M923" s="239">
        <f>IF(Table_1[[#This Row],[Kokonaiskävijämäärä]]&lt;1,0,SUM(Table_1[[#This Row],[Kävijämäärä a) lapset]]*Table_1[[#This Row],[Tapaamis-kerrat /osallistuja]]))</f>
        <v>0</v>
      </c>
      <c r="N923" s="239">
        <f>IF(Table_1[[#This Row],[Kokonaiskävijämäärä]]&lt;1,0,SUM(Table_1[[#This Row],[Kävijämäärä b) aikuiset]]*Table_1[[#This Row],[Tapaamis-kerrat /osallistuja]]))</f>
        <v>0</v>
      </c>
      <c r="O923" s="239">
        <f>IF(Table_1[[#This Row],[Kokonaiskävijämäärä]]&lt;1,0,Table_1[[#This Row],[Kokonaiskävijämäärä]]*Table_1[[#This Row],[Tapaamis-kerrat /osallistuja]])</f>
        <v>0</v>
      </c>
      <c r="P923" s="264"/>
      <c r="Q923" s="265"/>
    </row>
    <row r="924" spans="1:17" ht="15.75" customHeight="1" x14ac:dyDescent="0.25">
      <c r="A924" s="258"/>
      <c r="B924" s="250" t="str">
        <f>IF(Table_1[[#This Row],[SISÄLLÖN NIMI]]="","",1)</f>
        <v/>
      </c>
      <c r="C924" s="251"/>
      <c r="D924" s="252" t="s">
        <v>18</v>
      </c>
      <c r="E924" s="253" t="s">
        <v>18</v>
      </c>
      <c r="F924" s="254" t="s">
        <v>18</v>
      </c>
      <c r="G924" s="253" t="s">
        <v>18</v>
      </c>
      <c r="H924" s="255"/>
      <c r="I924" s="256" t="str">
        <f>IF(Table_1[[#This Row],[SISÄLLÖN NIMI]]="","",1)</f>
        <v/>
      </c>
      <c r="J924" s="257"/>
      <c r="K924" s="250"/>
      <c r="L924" s="239">
        <f>Table_1[[#This Row],[Kävijämäärä a) lapset]]+Table_1[[#This Row],[Kävijämäärä b) aikuiset]]</f>
        <v>0</v>
      </c>
      <c r="M924" s="239">
        <f>IF(Table_1[[#This Row],[Kokonaiskävijämäärä]]&lt;1,0,SUM(Table_1[[#This Row],[Kävijämäärä a) lapset]]*Table_1[[#This Row],[Tapaamis-kerrat /osallistuja]]))</f>
        <v>0</v>
      </c>
      <c r="N924" s="239">
        <f>IF(Table_1[[#This Row],[Kokonaiskävijämäärä]]&lt;1,0,SUM(Table_1[[#This Row],[Kävijämäärä b) aikuiset]]*Table_1[[#This Row],[Tapaamis-kerrat /osallistuja]]))</f>
        <v>0</v>
      </c>
      <c r="O924" s="239">
        <f>IF(Table_1[[#This Row],[Kokonaiskävijämäärä]]&lt;1,0,Table_1[[#This Row],[Kokonaiskävijämäärä]]*Table_1[[#This Row],[Tapaamis-kerrat /osallistuja]])</f>
        <v>0</v>
      </c>
      <c r="P924" s="264"/>
      <c r="Q924" s="265"/>
    </row>
    <row r="925" spans="1:17" ht="15.75" customHeight="1" x14ac:dyDescent="0.25">
      <c r="A925" s="258"/>
      <c r="B925" s="250" t="str">
        <f>IF(Table_1[[#This Row],[SISÄLLÖN NIMI]]="","",1)</f>
        <v/>
      </c>
      <c r="C925" s="251"/>
      <c r="D925" s="252" t="s">
        <v>18</v>
      </c>
      <c r="E925" s="253" t="s">
        <v>18</v>
      </c>
      <c r="F925" s="254" t="s">
        <v>18</v>
      </c>
      <c r="G925" s="253" t="s">
        <v>18</v>
      </c>
      <c r="H925" s="255"/>
      <c r="I925" s="256" t="str">
        <f>IF(Table_1[[#This Row],[SISÄLLÖN NIMI]]="","",1)</f>
        <v/>
      </c>
      <c r="J925" s="257"/>
      <c r="K925" s="250"/>
      <c r="L925" s="239">
        <f>Table_1[[#This Row],[Kävijämäärä a) lapset]]+Table_1[[#This Row],[Kävijämäärä b) aikuiset]]</f>
        <v>0</v>
      </c>
      <c r="M925" s="239">
        <f>IF(Table_1[[#This Row],[Kokonaiskävijämäärä]]&lt;1,0,SUM(Table_1[[#This Row],[Kävijämäärä a) lapset]]*Table_1[[#This Row],[Tapaamis-kerrat /osallistuja]]))</f>
        <v>0</v>
      </c>
      <c r="N925" s="239">
        <f>IF(Table_1[[#This Row],[Kokonaiskävijämäärä]]&lt;1,0,SUM(Table_1[[#This Row],[Kävijämäärä b) aikuiset]]*Table_1[[#This Row],[Tapaamis-kerrat /osallistuja]]))</f>
        <v>0</v>
      </c>
      <c r="O925" s="239">
        <f>IF(Table_1[[#This Row],[Kokonaiskävijämäärä]]&lt;1,0,Table_1[[#This Row],[Kokonaiskävijämäärä]]*Table_1[[#This Row],[Tapaamis-kerrat /osallistuja]])</f>
        <v>0</v>
      </c>
      <c r="P925" s="264"/>
      <c r="Q925" s="265"/>
    </row>
    <row r="926" spans="1:17" ht="15.75" customHeight="1" x14ac:dyDescent="0.25">
      <c r="A926" s="258"/>
      <c r="B926" s="250" t="str">
        <f>IF(Table_1[[#This Row],[SISÄLLÖN NIMI]]="","",1)</f>
        <v/>
      </c>
      <c r="C926" s="251"/>
      <c r="D926" s="252" t="s">
        <v>18</v>
      </c>
      <c r="E926" s="253" t="s">
        <v>18</v>
      </c>
      <c r="F926" s="254" t="s">
        <v>18</v>
      </c>
      <c r="G926" s="253" t="s">
        <v>18</v>
      </c>
      <c r="H926" s="255"/>
      <c r="I926" s="256" t="str">
        <f>IF(Table_1[[#This Row],[SISÄLLÖN NIMI]]="","",1)</f>
        <v/>
      </c>
      <c r="J926" s="257"/>
      <c r="K926" s="250"/>
      <c r="L926" s="239">
        <f>Table_1[[#This Row],[Kävijämäärä a) lapset]]+Table_1[[#This Row],[Kävijämäärä b) aikuiset]]</f>
        <v>0</v>
      </c>
      <c r="M926" s="239">
        <f>IF(Table_1[[#This Row],[Kokonaiskävijämäärä]]&lt;1,0,SUM(Table_1[[#This Row],[Kävijämäärä a) lapset]]*Table_1[[#This Row],[Tapaamis-kerrat /osallistuja]]))</f>
        <v>0</v>
      </c>
      <c r="N926" s="239">
        <f>IF(Table_1[[#This Row],[Kokonaiskävijämäärä]]&lt;1,0,SUM(Table_1[[#This Row],[Kävijämäärä b) aikuiset]]*Table_1[[#This Row],[Tapaamis-kerrat /osallistuja]]))</f>
        <v>0</v>
      </c>
      <c r="O926" s="239">
        <f>IF(Table_1[[#This Row],[Kokonaiskävijämäärä]]&lt;1,0,Table_1[[#This Row],[Kokonaiskävijämäärä]]*Table_1[[#This Row],[Tapaamis-kerrat /osallistuja]])</f>
        <v>0</v>
      </c>
      <c r="P926" s="264"/>
      <c r="Q926" s="265"/>
    </row>
    <row r="927" spans="1:17" ht="15.75" customHeight="1" x14ac:dyDescent="0.25">
      <c r="A927" s="258"/>
      <c r="B927" s="250" t="str">
        <f>IF(Table_1[[#This Row],[SISÄLLÖN NIMI]]="","",1)</f>
        <v/>
      </c>
      <c r="C927" s="251"/>
      <c r="D927" s="252" t="s">
        <v>18</v>
      </c>
      <c r="E927" s="253" t="s">
        <v>18</v>
      </c>
      <c r="F927" s="254" t="s">
        <v>18</v>
      </c>
      <c r="G927" s="253" t="s">
        <v>18</v>
      </c>
      <c r="H927" s="255"/>
      <c r="I927" s="256" t="str">
        <f>IF(Table_1[[#This Row],[SISÄLLÖN NIMI]]="","",1)</f>
        <v/>
      </c>
      <c r="J927" s="257"/>
      <c r="K927" s="250"/>
      <c r="L927" s="239">
        <f>Table_1[[#This Row],[Kävijämäärä a) lapset]]+Table_1[[#This Row],[Kävijämäärä b) aikuiset]]</f>
        <v>0</v>
      </c>
      <c r="M927" s="239">
        <f>IF(Table_1[[#This Row],[Kokonaiskävijämäärä]]&lt;1,0,SUM(Table_1[[#This Row],[Kävijämäärä a) lapset]]*Table_1[[#This Row],[Tapaamis-kerrat /osallistuja]]))</f>
        <v>0</v>
      </c>
      <c r="N927" s="239">
        <f>IF(Table_1[[#This Row],[Kokonaiskävijämäärä]]&lt;1,0,SUM(Table_1[[#This Row],[Kävijämäärä b) aikuiset]]*Table_1[[#This Row],[Tapaamis-kerrat /osallistuja]]))</f>
        <v>0</v>
      </c>
      <c r="O927" s="239">
        <f>IF(Table_1[[#This Row],[Kokonaiskävijämäärä]]&lt;1,0,Table_1[[#This Row],[Kokonaiskävijämäärä]]*Table_1[[#This Row],[Tapaamis-kerrat /osallistuja]])</f>
        <v>0</v>
      </c>
      <c r="P927" s="264"/>
      <c r="Q927" s="265"/>
    </row>
    <row r="928" spans="1:17" ht="15.75" customHeight="1" x14ac:dyDescent="0.25">
      <c r="A928" s="258"/>
      <c r="B928" s="250" t="str">
        <f>IF(Table_1[[#This Row],[SISÄLLÖN NIMI]]="","",1)</f>
        <v/>
      </c>
      <c r="C928" s="251"/>
      <c r="D928" s="252" t="s">
        <v>18</v>
      </c>
      <c r="E928" s="253" t="s">
        <v>18</v>
      </c>
      <c r="F928" s="254" t="s">
        <v>18</v>
      </c>
      <c r="G928" s="253" t="s">
        <v>18</v>
      </c>
      <c r="H928" s="255"/>
      <c r="I928" s="256" t="str">
        <f>IF(Table_1[[#This Row],[SISÄLLÖN NIMI]]="","",1)</f>
        <v/>
      </c>
      <c r="J928" s="257"/>
      <c r="K928" s="250"/>
      <c r="L928" s="239">
        <f>Table_1[[#This Row],[Kävijämäärä a) lapset]]+Table_1[[#This Row],[Kävijämäärä b) aikuiset]]</f>
        <v>0</v>
      </c>
      <c r="M928" s="239">
        <f>IF(Table_1[[#This Row],[Kokonaiskävijämäärä]]&lt;1,0,SUM(Table_1[[#This Row],[Kävijämäärä a) lapset]]*Table_1[[#This Row],[Tapaamis-kerrat /osallistuja]]))</f>
        <v>0</v>
      </c>
      <c r="N928" s="239">
        <f>IF(Table_1[[#This Row],[Kokonaiskävijämäärä]]&lt;1,0,SUM(Table_1[[#This Row],[Kävijämäärä b) aikuiset]]*Table_1[[#This Row],[Tapaamis-kerrat /osallistuja]]))</f>
        <v>0</v>
      </c>
      <c r="O928" s="239">
        <f>IF(Table_1[[#This Row],[Kokonaiskävijämäärä]]&lt;1,0,Table_1[[#This Row],[Kokonaiskävijämäärä]]*Table_1[[#This Row],[Tapaamis-kerrat /osallistuja]])</f>
        <v>0</v>
      </c>
      <c r="P928" s="264"/>
      <c r="Q928" s="265"/>
    </row>
    <row r="929" spans="1:17" ht="15.75" customHeight="1" x14ac:dyDescent="0.25">
      <c r="A929" s="258"/>
      <c r="B929" s="250" t="str">
        <f>IF(Table_1[[#This Row],[SISÄLLÖN NIMI]]="","",1)</f>
        <v/>
      </c>
      <c r="C929" s="251"/>
      <c r="D929" s="252" t="s">
        <v>18</v>
      </c>
      <c r="E929" s="253" t="s">
        <v>18</v>
      </c>
      <c r="F929" s="254" t="s">
        <v>18</v>
      </c>
      <c r="G929" s="253" t="s">
        <v>18</v>
      </c>
      <c r="H929" s="255"/>
      <c r="I929" s="256" t="str">
        <f>IF(Table_1[[#This Row],[SISÄLLÖN NIMI]]="","",1)</f>
        <v/>
      </c>
      <c r="J929" s="257"/>
      <c r="K929" s="250"/>
      <c r="L929" s="239">
        <f>Table_1[[#This Row],[Kävijämäärä a) lapset]]+Table_1[[#This Row],[Kävijämäärä b) aikuiset]]</f>
        <v>0</v>
      </c>
      <c r="M929" s="239">
        <f>IF(Table_1[[#This Row],[Kokonaiskävijämäärä]]&lt;1,0,SUM(Table_1[[#This Row],[Kävijämäärä a) lapset]]*Table_1[[#This Row],[Tapaamis-kerrat /osallistuja]]))</f>
        <v>0</v>
      </c>
      <c r="N929" s="239">
        <f>IF(Table_1[[#This Row],[Kokonaiskävijämäärä]]&lt;1,0,SUM(Table_1[[#This Row],[Kävijämäärä b) aikuiset]]*Table_1[[#This Row],[Tapaamis-kerrat /osallistuja]]))</f>
        <v>0</v>
      </c>
      <c r="O929" s="239">
        <f>IF(Table_1[[#This Row],[Kokonaiskävijämäärä]]&lt;1,0,Table_1[[#This Row],[Kokonaiskävijämäärä]]*Table_1[[#This Row],[Tapaamis-kerrat /osallistuja]])</f>
        <v>0</v>
      </c>
      <c r="P929" s="264"/>
      <c r="Q929" s="265"/>
    </row>
    <row r="930" spans="1:17" ht="15.75" customHeight="1" x14ac:dyDescent="0.25">
      <c r="A930" s="258"/>
      <c r="B930" s="250" t="str">
        <f>IF(Table_1[[#This Row],[SISÄLLÖN NIMI]]="","",1)</f>
        <v/>
      </c>
      <c r="C930" s="251"/>
      <c r="D930" s="252" t="s">
        <v>18</v>
      </c>
      <c r="E930" s="253" t="s">
        <v>18</v>
      </c>
      <c r="F930" s="254" t="s">
        <v>18</v>
      </c>
      <c r="G930" s="253" t="s">
        <v>18</v>
      </c>
      <c r="H930" s="255"/>
      <c r="I930" s="256" t="str">
        <f>IF(Table_1[[#This Row],[SISÄLLÖN NIMI]]="","",1)</f>
        <v/>
      </c>
      <c r="J930" s="257"/>
      <c r="K930" s="250"/>
      <c r="L930" s="239">
        <f>Table_1[[#This Row],[Kävijämäärä a) lapset]]+Table_1[[#This Row],[Kävijämäärä b) aikuiset]]</f>
        <v>0</v>
      </c>
      <c r="M930" s="239">
        <f>IF(Table_1[[#This Row],[Kokonaiskävijämäärä]]&lt;1,0,SUM(Table_1[[#This Row],[Kävijämäärä a) lapset]]*Table_1[[#This Row],[Tapaamis-kerrat /osallistuja]]))</f>
        <v>0</v>
      </c>
      <c r="N930" s="239">
        <f>IF(Table_1[[#This Row],[Kokonaiskävijämäärä]]&lt;1,0,SUM(Table_1[[#This Row],[Kävijämäärä b) aikuiset]]*Table_1[[#This Row],[Tapaamis-kerrat /osallistuja]]))</f>
        <v>0</v>
      </c>
      <c r="O930" s="239">
        <f>IF(Table_1[[#This Row],[Kokonaiskävijämäärä]]&lt;1,0,Table_1[[#This Row],[Kokonaiskävijämäärä]]*Table_1[[#This Row],[Tapaamis-kerrat /osallistuja]])</f>
        <v>0</v>
      </c>
      <c r="P930" s="264"/>
      <c r="Q930" s="265"/>
    </row>
    <row r="931" spans="1:17" ht="15.75" customHeight="1" x14ac:dyDescent="0.25">
      <c r="A931" s="258"/>
      <c r="B931" s="250" t="str">
        <f>IF(Table_1[[#This Row],[SISÄLLÖN NIMI]]="","",1)</f>
        <v/>
      </c>
      <c r="C931" s="251"/>
      <c r="D931" s="252" t="s">
        <v>18</v>
      </c>
      <c r="E931" s="253" t="s">
        <v>18</v>
      </c>
      <c r="F931" s="254" t="s">
        <v>18</v>
      </c>
      <c r="G931" s="253" t="s">
        <v>18</v>
      </c>
      <c r="H931" s="255"/>
      <c r="I931" s="256" t="str">
        <f>IF(Table_1[[#This Row],[SISÄLLÖN NIMI]]="","",1)</f>
        <v/>
      </c>
      <c r="J931" s="257"/>
      <c r="K931" s="250"/>
      <c r="L931" s="239">
        <f>Table_1[[#This Row],[Kävijämäärä a) lapset]]+Table_1[[#This Row],[Kävijämäärä b) aikuiset]]</f>
        <v>0</v>
      </c>
      <c r="M931" s="239">
        <f>IF(Table_1[[#This Row],[Kokonaiskävijämäärä]]&lt;1,0,SUM(Table_1[[#This Row],[Kävijämäärä a) lapset]]*Table_1[[#This Row],[Tapaamis-kerrat /osallistuja]]))</f>
        <v>0</v>
      </c>
      <c r="N931" s="239">
        <f>IF(Table_1[[#This Row],[Kokonaiskävijämäärä]]&lt;1,0,SUM(Table_1[[#This Row],[Kävijämäärä b) aikuiset]]*Table_1[[#This Row],[Tapaamis-kerrat /osallistuja]]))</f>
        <v>0</v>
      </c>
      <c r="O931" s="239">
        <f>IF(Table_1[[#This Row],[Kokonaiskävijämäärä]]&lt;1,0,Table_1[[#This Row],[Kokonaiskävijämäärä]]*Table_1[[#This Row],[Tapaamis-kerrat /osallistuja]])</f>
        <v>0</v>
      </c>
      <c r="P931" s="264"/>
      <c r="Q931" s="265"/>
    </row>
    <row r="932" spans="1:17" ht="15.75" customHeight="1" x14ac:dyDescent="0.25">
      <c r="A932" s="258"/>
      <c r="B932" s="250" t="str">
        <f>IF(Table_1[[#This Row],[SISÄLLÖN NIMI]]="","",1)</f>
        <v/>
      </c>
      <c r="C932" s="251"/>
      <c r="D932" s="252" t="s">
        <v>18</v>
      </c>
      <c r="E932" s="253" t="s">
        <v>18</v>
      </c>
      <c r="F932" s="254" t="s">
        <v>18</v>
      </c>
      <c r="G932" s="253" t="s">
        <v>18</v>
      </c>
      <c r="H932" s="255"/>
      <c r="I932" s="256" t="str">
        <f>IF(Table_1[[#This Row],[SISÄLLÖN NIMI]]="","",1)</f>
        <v/>
      </c>
      <c r="J932" s="257"/>
      <c r="K932" s="250"/>
      <c r="L932" s="239">
        <f>Table_1[[#This Row],[Kävijämäärä a) lapset]]+Table_1[[#This Row],[Kävijämäärä b) aikuiset]]</f>
        <v>0</v>
      </c>
      <c r="M932" s="239">
        <f>IF(Table_1[[#This Row],[Kokonaiskävijämäärä]]&lt;1,0,SUM(Table_1[[#This Row],[Kävijämäärä a) lapset]]*Table_1[[#This Row],[Tapaamis-kerrat /osallistuja]]))</f>
        <v>0</v>
      </c>
      <c r="N932" s="239">
        <f>IF(Table_1[[#This Row],[Kokonaiskävijämäärä]]&lt;1,0,SUM(Table_1[[#This Row],[Kävijämäärä b) aikuiset]]*Table_1[[#This Row],[Tapaamis-kerrat /osallistuja]]))</f>
        <v>0</v>
      </c>
      <c r="O932" s="239">
        <f>IF(Table_1[[#This Row],[Kokonaiskävijämäärä]]&lt;1,0,Table_1[[#This Row],[Kokonaiskävijämäärä]]*Table_1[[#This Row],[Tapaamis-kerrat /osallistuja]])</f>
        <v>0</v>
      </c>
      <c r="P932" s="264"/>
      <c r="Q932" s="265"/>
    </row>
    <row r="933" spans="1:17" ht="15.75" customHeight="1" x14ac:dyDescent="0.25">
      <c r="A933" s="258"/>
      <c r="B933" s="250" t="str">
        <f>IF(Table_1[[#This Row],[SISÄLLÖN NIMI]]="","",1)</f>
        <v/>
      </c>
      <c r="C933" s="251"/>
      <c r="D933" s="252" t="s">
        <v>18</v>
      </c>
      <c r="E933" s="253" t="s">
        <v>18</v>
      </c>
      <c r="F933" s="254" t="s">
        <v>18</v>
      </c>
      <c r="G933" s="253" t="s">
        <v>18</v>
      </c>
      <c r="H933" s="255"/>
      <c r="I933" s="256" t="str">
        <f>IF(Table_1[[#This Row],[SISÄLLÖN NIMI]]="","",1)</f>
        <v/>
      </c>
      <c r="J933" s="257"/>
      <c r="K933" s="250"/>
      <c r="L933" s="239">
        <f>Table_1[[#This Row],[Kävijämäärä a) lapset]]+Table_1[[#This Row],[Kävijämäärä b) aikuiset]]</f>
        <v>0</v>
      </c>
      <c r="M933" s="239">
        <f>IF(Table_1[[#This Row],[Kokonaiskävijämäärä]]&lt;1,0,SUM(Table_1[[#This Row],[Kävijämäärä a) lapset]]*Table_1[[#This Row],[Tapaamis-kerrat /osallistuja]]))</f>
        <v>0</v>
      </c>
      <c r="N933" s="239">
        <f>IF(Table_1[[#This Row],[Kokonaiskävijämäärä]]&lt;1,0,SUM(Table_1[[#This Row],[Kävijämäärä b) aikuiset]]*Table_1[[#This Row],[Tapaamis-kerrat /osallistuja]]))</f>
        <v>0</v>
      </c>
      <c r="O933" s="239">
        <f>IF(Table_1[[#This Row],[Kokonaiskävijämäärä]]&lt;1,0,Table_1[[#This Row],[Kokonaiskävijämäärä]]*Table_1[[#This Row],[Tapaamis-kerrat /osallistuja]])</f>
        <v>0</v>
      </c>
      <c r="P933" s="264"/>
      <c r="Q933" s="265"/>
    </row>
    <row r="934" spans="1:17" ht="15.75" customHeight="1" x14ac:dyDescent="0.25">
      <c r="A934" s="258"/>
      <c r="B934" s="250" t="str">
        <f>IF(Table_1[[#This Row],[SISÄLLÖN NIMI]]="","",1)</f>
        <v/>
      </c>
      <c r="C934" s="251"/>
      <c r="D934" s="252" t="s">
        <v>18</v>
      </c>
      <c r="E934" s="253" t="s">
        <v>18</v>
      </c>
      <c r="F934" s="254" t="s">
        <v>18</v>
      </c>
      <c r="G934" s="253" t="s">
        <v>18</v>
      </c>
      <c r="H934" s="255"/>
      <c r="I934" s="256" t="str">
        <f>IF(Table_1[[#This Row],[SISÄLLÖN NIMI]]="","",1)</f>
        <v/>
      </c>
      <c r="J934" s="257"/>
      <c r="K934" s="250"/>
      <c r="L934" s="239">
        <f>Table_1[[#This Row],[Kävijämäärä a) lapset]]+Table_1[[#This Row],[Kävijämäärä b) aikuiset]]</f>
        <v>0</v>
      </c>
      <c r="M934" s="239">
        <f>IF(Table_1[[#This Row],[Kokonaiskävijämäärä]]&lt;1,0,SUM(Table_1[[#This Row],[Kävijämäärä a) lapset]]*Table_1[[#This Row],[Tapaamis-kerrat /osallistuja]]))</f>
        <v>0</v>
      </c>
      <c r="N934" s="239">
        <f>IF(Table_1[[#This Row],[Kokonaiskävijämäärä]]&lt;1,0,SUM(Table_1[[#This Row],[Kävijämäärä b) aikuiset]]*Table_1[[#This Row],[Tapaamis-kerrat /osallistuja]]))</f>
        <v>0</v>
      </c>
      <c r="O934" s="239">
        <f>IF(Table_1[[#This Row],[Kokonaiskävijämäärä]]&lt;1,0,Table_1[[#This Row],[Kokonaiskävijämäärä]]*Table_1[[#This Row],[Tapaamis-kerrat /osallistuja]])</f>
        <v>0</v>
      </c>
      <c r="P934" s="264"/>
      <c r="Q934" s="265"/>
    </row>
    <row r="935" spans="1:17" ht="15.75" customHeight="1" x14ac:dyDescent="0.25">
      <c r="A935" s="258"/>
      <c r="B935" s="250" t="str">
        <f>IF(Table_1[[#This Row],[SISÄLLÖN NIMI]]="","",1)</f>
        <v/>
      </c>
      <c r="C935" s="251"/>
      <c r="D935" s="252" t="s">
        <v>18</v>
      </c>
      <c r="E935" s="253" t="s">
        <v>18</v>
      </c>
      <c r="F935" s="254" t="s">
        <v>18</v>
      </c>
      <c r="G935" s="253" t="s">
        <v>18</v>
      </c>
      <c r="H935" s="255"/>
      <c r="I935" s="256" t="str">
        <f>IF(Table_1[[#This Row],[SISÄLLÖN NIMI]]="","",1)</f>
        <v/>
      </c>
      <c r="J935" s="257"/>
      <c r="K935" s="250"/>
      <c r="L935" s="239">
        <f>Table_1[[#This Row],[Kävijämäärä a) lapset]]+Table_1[[#This Row],[Kävijämäärä b) aikuiset]]</f>
        <v>0</v>
      </c>
      <c r="M935" s="239">
        <f>IF(Table_1[[#This Row],[Kokonaiskävijämäärä]]&lt;1,0,SUM(Table_1[[#This Row],[Kävijämäärä a) lapset]]*Table_1[[#This Row],[Tapaamis-kerrat /osallistuja]]))</f>
        <v>0</v>
      </c>
      <c r="N935" s="239">
        <f>IF(Table_1[[#This Row],[Kokonaiskävijämäärä]]&lt;1,0,SUM(Table_1[[#This Row],[Kävijämäärä b) aikuiset]]*Table_1[[#This Row],[Tapaamis-kerrat /osallistuja]]))</f>
        <v>0</v>
      </c>
      <c r="O935" s="239">
        <f>IF(Table_1[[#This Row],[Kokonaiskävijämäärä]]&lt;1,0,Table_1[[#This Row],[Kokonaiskävijämäärä]]*Table_1[[#This Row],[Tapaamis-kerrat /osallistuja]])</f>
        <v>0</v>
      </c>
      <c r="P935" s="264"/>
      <c r="Q935" s="265"/>
    </row>
    <row r="936" spans="1:17" ht="15.75" customHeight="1" x14ac:dyDescent="0.25">
      <c r="A936" s="258"/>
      <c r="B936" s="250" t="str">
        <f>IF(Table_1[[#This Row],[SISÄLLÖN NIMI]]="","",1)</f>
        <v/>
      </c>
      <c r="C936" s="251"/>
      <c r="D936" s="252" t="s">
        <v>18</v>
      </c>
      <c r="E936" s="253" t="s">
        <v>18</v>
      </c>
      <c r="F936" s="254" t="s">
        <v>18</v>
      </c>
      <c r="G936" s="253" t="s">
        <v>18</v>
      </c>
      <c r="H936" s="255"/>
      <c r="I936" s="256" t="str">
        <f>IF(Table_1[[#This Row],[SISÄLLÖN NIMI]]="","",1)</f>
        <v/>
      </c>
      <c r="J936" s="257"/>
      <c r="K936" s="250"/>
      <c r="L936" s="239">
        <f>Table_1[[#This Row],[Kävijämäärä a) lapset]]+Table_1[[#This Row],[Kävijämäärä b) aikuiset]]</f>
        <v>0</v>
      </c>
      <c r="M936" s="239">
        <f>IF(Table_1[[#This Row],[Kokonaiskävijämäärä]]&lt;1,0,SUM(Table_1[[#This Row],[Kävijämäärä a) lapset]]*Table_1[[#This Row],[Tapaamis-kerrat /osallistuja]]))</f>
        <v>0</v>
      </c>
      <c r="N936" s="239">
        <f>IF(Table_1[[#This Row],[Kokonaiskävijämäärä]]&lt;1,0,SUM(Table_1[[#This Row],[Kävijämäärä b) aikuiset]]*Table_1[[#This Row],[Tapaamis-kerrat /osallistuja]]))</f>
        <v>0</v>
      </c>
      <c r="O936" s="239">
        <f>IF(Table_1[[#This Row],[Kokonaiskävijämäärä]]&lt;1,0,Table_1[[#This Row],[Kokonaiskävijämäärä]]*Table_1[[#This Row],[Tapaamis-kerrat /osallistuja]])</f>
        <v>0</v>
      </c>
      <c r="P936" s="264"/>
      <c r="Q936" s="265"/>
    </row>
    <row r="937" spans="1:17" ht="15.75" customHeight="1" x14ac:dyDescent="0.25">
      <c r="A937" s="258"/>
      <c r="B937" s="250" t="str">
        <f>IF(Table_1[[#This Row],[SISÄLLÖN NIMI]]="","",1)</f>
        <v/>
      </c>
      <c r="C937" s="251"/>
      <c r="D937" s="252" t="s">
        <v>18</v>
      </c>
      <c r="E937" s="253" t="s">
        <v>18</v>
      </c>
      <c r="F937" s="254" t="s">
        <v>18</v>
      </c>
      <c r="G937" s="253" t="s">
        <v>18</v>
      </c>
      <c r="H937" s="255"/>
      <c r="I937" s="256" t="str">
        <f>IF(Table_1[[#This Row],[SISÄLLÖN NIMI]]="","",1)</f>
        <v/>
      </c>
      <c r="J937" s="257"/>
      <c r="K937" s="250"/>
      <c r="L937" s="239">
        <f>Table_1[[#This Row],[Kävijämäärä a) lapset]]+Table_1[[#This Row],[Kävijämäärä b) aikuiset]]</f>
        <v>0</v>
      </c>
      <c r="M937" s="239">
        <f>IF(Table_1[[#This Row],[Kokonaiskävijämäärä]]&lt;1,0,SUM(Table_1[[#This Row],[Kävijämäärä a) lapset]]*Table_1[[#This Row],[Tapaamis-kerrat /osallistuja]]))</f>
        <v>0</v>
      </c>
      <c r="N937" s="239">
        <f>IF(Table_1[[#This Row],[Kokonaiskävijämäärä]]&lt;1,0,SUM(Table_1[[#This Row],[Kävijämäärä b) aikuiset]]*Table_1[[#This Row],[Tapaamis-kerrat /osallistuja]]))</f>
        <v>0</v>
      </c>
      <c r="O937" s="239">
        <f>IF(Table_1[[#This Row],[Kokonaiskävijämäärä]]&lt;1,0,Table_1[[#This Row],[Kokonaiskävijämäärä]]*Table_1[[#This Row],[Tapaamis-kerrat /osallistuja]])</f>
        <v>0</v>
      </c>
      <c r="P937" s="264"/>
      <c r="Q937" s="265"/>
    </row>
    <row r="938" spans="1:17" ht="15.75" customHeight="1" x14ac:dyDescent="0.25">
      <c r="A938" s="258"/>
      <c r="B938" s="250" t="str">
        <f>IF(Table_1[[#This Row],[SISÄLLÖN NIMI]]="","",1)</f>
        <v/>
      </c>
      <c r="C938" s="251"/>
      <c r="D938" s="252" t="s">
        <v>18</v>
      </c>
      <c r="E938" s="253" t="s">
        <v>18</v>
      </c>
      <c r="F938" s="254" t="s">
        <v>18</v>
      </c>
      <c r="G938" s="253" t="s">
        <v>18</v>
      </c>
      <c r="H938" s="255"/>
      <c r="I938" s="256" t="str">
        <f>IF(Table_1[[#This Row],[SISÄLLÖN NIMI]]="","",1)</f>
        <v/>
      </c>
      <c r="J938" s="257"/>
      <c r="K938" s="250"/>
      <c r="L938" s="239">
        <f>Table_1[[#This Row],[Kävijämäärä a) lapset]]+Table_1[[#This Row],[Kävijämäärä b) aikuiset]]</f>
        <v>0</v>
      </c>
      <c r="M938" s="239">
        <f>IF(Table_1[[#This Row],[Kokonaiskävijämäärä]]&lt;1,0,SUM(Table_1[[#This Row],[Kävijämäärä a) lapset]]*Table_1[[#This Row],[Tapaamis-kerrat /osallistuja]]))</f>
        <v>0</v>
      </c>
      <c r="N938" s="239">
        <f>IF(Table_1[[#This Row],[Kokonaiskävijämäärä]]&lt;1,0,SUM(Table_1[[#This Row],[Kävijämäärä b) aikuiset]]*Table_1[[#This Row],[Tapaamis-kerrat /osallistuja]]))</f>
        <v>0</v>
      </c>
      <c r="O938" s="239">
        <f>IF(Table_1[[#This Row],[Kokonaiskävijämäärä]]&lt;1,0,Table_1[[#This Row],[Kokonaiskävijämäärä]]*Table_1[[#This Row],[Tapaamis-kerrat /osallistuja]])</f>
        <v>0</v>
      </c>
      <c r="P938" s="264"/>
      <c r="Q938" s="265"/>
    </row>
    <row r="939" spans="1:17" ht="15.75" customHeight="1" x14ac:dyDescent="0.25">
      <c r="A939" s="258"/>
      <c r="B939" s="250" t="str">
        <f>IF(Table_1[[#This Row],[SISÄLLÖN NIMI]]="","",1)</f>
        <v/>
      </c>
      <c r="C939" s="251"/>
      <c r="D939" s="252" t="s">
        <v>18</v>
      </c>
      <c r="E939" s="253" t="s">
        <v>18</v>
      </c>
      <c r="F939" s="254" t="s">
        <v>18</v>
      </c>
      <c r="G939" s="253" t="s">
        <v>18</v>
      </c>
      <c r="H939" s="255"/>
      <c r="I939" s="256" t="str">
        <f>IF(Table_1[[#This Row],[SISÄLLÖN NIMI]]="","",1)</f>
        <v/>
      </c>
      <c r="J939" s="257"/>
      <c r="K939" s="250"/>
      <c r="L939" s="239">
        <f>Table_1[[#This Row],[Kävijämäärä a) lapset]]+Table_1[[#This Row],[Kävijämäärä b) aikuiset]]</f>
        <v>0</v>
      </c>
      <c r="M939" s="239">
        <f>IF(Table_1[[#This Row],[Kokonaiskävijämäärä]]&lt;1,0,SUM(Table_1[[#This Row],[Kävijämäärä a) lapset]]*Table_1[[#This Row],[Tapaamis-kerrat /osallistuja]]))</f>
        <v>0</v>
      </c>
      <c r="N939" s="239">
        <f>IF(Table_1[[#This Row],[Kokonaiskävijämäärä]]&lt;1,0,SUM(Table_1[[#This Row],[Kävijämäärä b) aikuiset]]*Table_1[[#This Row],[Tapaamis-kerrat /osallistuja]]))</f>
        <v>0</v>
      </c>
      <c r="O939" s="239">
        <f>IF(Table_1[[#This Row],[Kokonaiskävijämäärä]]&lt;1,0,Table_1[[#This Row],[Kokonaiskävijämäärä]]*Table_1[[#This Row],[Tapaamis-kerrat /osallistuja]])</f>
        <v>0</v>
      </c>
      <c r="P939" s="264"/>
      <c r="Q939" s="265"/>
    </row>
    <row r="940" spans="1:17" ht="15.75" customHeight="1" x14ac:dyDescent="0.25">
      <c r="A940" s="258"/>
      <c r="B940" s="250" t="str">
        <f>IF(Table_1[[#This Row],[SISÄLLÖN NIMI]]="","",1)</f>
        <v/>
      </c>
      <c r="C940" s="251"/>
      <c r="D940" s="252" t="s">
        <v>18</v>
      </c>
      <c r="E940" s="253" t="s">
        <v>18</v>
      </c>
      <c r="F940" s="254" t="s">
        <v>18</v>
      </c>
      <c r="G940" s="253" t="s">
        <v>18</v>
      </c>
      <c r="H940" s="255"/>
      <c r="I940" s="256" t="str">
        <f>IF(Table_1[[#This Row],[SISÄLLÖN NIMI]]="","",1)</f>
        <v/>
      </c>
      <c r="J940" s="257"/>
      <c r="K940" s="250"/>
      <c r="L940" s="239">
        <f>Table_1[[#This Row],[Kävijämäärä a) lapset]]+Table_1[[#This Row],[Kävijämäärä b) aikuiset]]</f>
        <v>0</v>
      </c>
      <c r="M940" s="239">
        <f>IF(Table_1[[#This Row],[Kokonaiskävijämäärä]]&lt;1,0,SUM(Table_1[[#This Row],[Kävijämäärä a) lapset]]*Table_1[[#This Row],[Tapaamis-kerrat /osallistuja]]))</f>
        <v>0</v>
      </c>
      <c r="N940" s="239">
        <f>IF(Table_1[[#This Row],[Kokonaiskävijämäärä]]&lt;1,0,SUM(Table_1[[#This Row],[Kävijämäärä b) aikuiset]]*Table_1[[#This Row],[Tapaamis-kerrat /osallistuja]]))</f>
        <v>0</v>
      </c>
      <c r="O940" s="239">
        <f>IF(Table_1[[#This Row],[Kokonaiskävijämäärä]]&lt;1,0,Table_1[[#This Row],[Kokonaiskävijämäärä]]*Table_1[[#This Row],[Tapaamis-kerrat /osallistuja]])</f>
        <v>0</v>
      </c>
      <c r="P940" s="264"/>
      <c r="Q940" s="265"/>
    </row>
    <row r="941" spans="1:17" ht="15.75" customHeight="1" x14ac:dyDescent="0.25">
      <c r="A941" s="258"/>
      <c r="B941" s="250" t="str">
        <f>IF(Table_1[[#This Row],[SISÄLLÖN NIMI]]="","",1)</f>
        <v/>
      </c>
      <c r="C941" s="251"/>
      <c r="D941" s="252" t="s">
        <v>18</v>
      </c>
      <c r="E941" s="253" t="s">
        <v>18</v>
      </c>
      <c r="F941" s="254" t="s">
        <v>18</v>
      </c>
      <c r="G941" s="253" t="s">
        <v>18</v>
      </c>
      <c r="H941" s="255"/>
      <c r="I941" s="256" t="str">
        <f>IF(Table_1[[#This Row],[SISÄLLÖN NIMI]]="","",1)</f>
        <v/>
      </c>
      <c r="J941" s="257"/>
      <c r="K941" s="250"/>
      <c r="L941" s="239">
        <f>Table_1[[#This Row],[Kävijämäärä a) lapset]]+Table_1[[#This Row],[Kävijämäärä b) aikuiset]]</f>
        <v>0</v>
      </c>
      <c r="M941" s="239">
        <f>IF(Table_1[[#This Row],[Kokonaiskävijämäärä]]&lt;1,0,SUM(Table_1[[#This Row],[Kävijämäärä a) lapset]]*Table_1[[#This Row],[Tapaamis-kerrat /osallistuja]]))</f>
        <v>0</v>
      </c>
      <c r="N941" s="239">
        <f>IF(Table_1[[#This Row],[Kokonaiskävijämäärä]]&lt;1,0,SUM(Table_1[[#This Row],[Kävijämäärä b) aikuiset]]*Table_1[[#This Row],[Tapaamis-kerrat /osallistuja]]))</f>
        <v>0</v>
      </c>
      <c r="O941" s="239">
        <f>IF(Table_1[[#This Row],[Kokonaiskävijämäärä]]&lt;1,0,Table_1[[#This Row],[Kokonaiskävijämäärä]]*Table_1[[#This Row],[Tapaamis-kerrat /osallistuja]])</f>
        <v>0</v>
      </c>
      <c r="P941" s="264"/>
      <c r="Q941" s="265"/>
    </row>
    <row r="942" spans="1:17" ht="15.75" customHeight="1" x14ac:dyDescent="0.25">
      <c r="A942" s="258"/>
      <c r="B942" s="250" t="str">
        <f>IF(Table_1[[#This Row],[SISÄLLÖN NIMI]]="","",1)</f>
        <v/>
      </c>
      <c r="C942" s="251"/>
      <c r="D942" s="252" t="s">
        <v>18</v>
      </c>
      <c r="E942" s="253" t="s">
        <v>18</v>
      </c>
      <c r="F942" s="254" t="s">
        <v>18</v>
      </c>
      <c r="G942" s="253" t="s">
        <v>18</v>
      </c>
      <c r="H942" s="255"/>
      <c r="I942" s="256" t="str">
        <f>IF(Table_1[[#This Row],[SISÄLLÖN NIMI]]="","",1)</f>
        <v/>
      </c>
      <c r="J942" s="257"/>
      <c r="K942" s="250"/>
      <c r="L942" s="239">
        <f>Table_1[[#This Row],[Kävijämäärä a) lapset]]+Table_1[[#This Row],[Kävijämäärä b) aikuiset]]</f>
        <v>0</v>
      </c>
      <c r="M942" s="239">
        <f>IF(Table_1[[#This Row],[Kokonaiskävijämäärä]]&lt;1,0,SUM(Table_1[[#This Row],[Kävijämäärä a) lapset]]*Table_1[[#This Row],[Tapaamis-kerrat /osallistuja]]))</f>
        <v>0</v>
      </c>
      <c r="N942" s="239">
        <f>IF(Table_1[[#This Row],[Kokonaiskävijämäärä]]&lt;1,0,SUM(Table_1[[#This Row],[Kävijämäärä b) aikuiset]]*Table_1[[#This Row],[Tapaamis-kerrat /osallistuja]]))</f>
        <v>0</v>
      </c>
      <c r="O942" s="239">
        <f>IF(Table_1[[#This Row],[Kokonaiskävijämäärä]]&lt;1,0,Table_1[[#This Row],[Kokonaiskävijämäärä]]*Table_1[[#This Row],[Tapaamis-kerrat /osallistuja]])</f>
        <v>0</v>
      </c>
      <c r="P942" s="264"/>
      <c r="Q942" s="265"/>
    </row>
    <row r="943" spans="1:17" ht="15.75" customHeight="1" x14ac:dyDescent="0.25">
      <c r="A943" s="258"/>
      <c r="B943" s="250" t="str">
        <f>IF(Table_1[[#This Row],[SISÄLLÖN NIMI]]="","",1)</f>
        <v/>
      </c>
      <c r="C943" s="251"/>
      <c r="D943" s="252" t="s">
        <v>18</v>
      </c>
      <c r="E943" s="253" t="s">
        <v>18</v>
      </c>
      <c r="F943" s="254" t="s">
        <v>18</v>
      </c>
      <c r="G943" s="253" t="s">
        <v>18</v>
      </c>
      <c r="H943" s="255"/>
      <c r="I943" s="256" t="str">
        <f>IF(Table_1[[#This Row],[SISÄLLÖN NIMI]]="","",1)</f>
        <v/>
      </c>
      <c r="J943" s="257"/>
      <c r="K943" s="250"/>
      <c r="L943" s="239">
        <f>Table_1[[#This Row],[Kävijämäärä a) lapset]]+Table_1[[#This Row],[Kävijämäärä b) aikuiset]]</f>
        <v>0</v>
      </c>
      <c r="M943" s="239">
        <f>IF(Table_1[[#This Row],[Kokonaiskävijämäärä]]&lt;1,0,SUM(Table_1[[#This Row],[Kävijämäärä a) lapset]]*Table_1[[#This Row],[Tapaamis-kerrat /osallistuja]]))</f>
        <v>0</v>
      </c>
      <c r="N943" s="239">
        <f>IF(Table_1[[#This Row],[Kokonaiskävijämäärä]]&lt;1,0,SUM(Table_1[[#This Row],[Kävijämäärä b) aikuiset]]*Table_1[[#This Row],[Tapaamis-kerrat /osallistuja]]))</f>
        <v>0</v>
      </c>
      <c r="O943" s="239">
        <f>IF(Table_1[[#This Row],[Kokonaiskävijämäärä]]&lt;1,0,Table_1[[#This Row],[Kokonaiskävijämäärä]]*Table_1[[#This Row],[Tapaamis-kerrat /osallistuja]])</f>
        <v>0</v>
      </c>
      <c r="P943" s="264"/>
      <c r="Q943" s="265"/>
    </row>
    <row r="944" spans="1:17" ht="15.75" customHeight="1" x14ac:dyDescent="0.25">
      <c r="A944" s="258"/>
      <c r="B944" s="250" t="str">
        <f>IF(Table_1[[#This Row],[SISÄLLÖN NIMI]]="","",1)</f>
        <v/>
      </c>
      <c r="C944" s="251"/>
      <c r="D944" s="252" t="s">
        <v>18</v>
      </c>
      <c r="E944" s="253" t="s">
        <v>18</v>
      </c>
      <c r="F944" s="254" t="s">
        <v>18</v>
      </c>
      <c r="G944" s="253" t="s">
        <v>18</v>
      </c>
      <c r="H944" s="255"/>
      <c r="I944" s="256" t="str">
        <f>IF(Table_1[[#This Row],[SISÄLLÖN NIMI]]="","",1)</f>
        <v/>
      </c>
      <c r="J944" s="257"/>
      <c r="K944" s="250"/>
      <c r="L944" s="239">
        <f>Table_1[[#This Row],[Kävijämäärä a) lapset]]+Table_1[[#This Row],[Kävijämäärä b) aikuiset]]</f>
        <v>0</v>
      </c>
      <c r="M944" s="239">
        <f>IF(Table_1[[#This Row],[Kokonaiskävijämäärä]]&lt;1,0,SUM(Table_1[[#This Row],[Kävijämäärä a) lapset]]*Table_1[[#This Row],[Tapaamis-kerrat /osallistuja]]))</f>
        <v>0</v>
      </c>
      <c r="N944" s="239">
        <f>IF(Table_1[[#This Row],[Kokonaiskävijämäärä]]&lt;1,0,SUM(Table_1[[#This Row],[Kävijämäärä b) aikuiset]]*Table_1[[#This Row],[Tapaamis-kerrat /osallistuja]]))</f>
        <v>0</v>
      </c>
      <c r="O944" s="239">
        <f>IF(Table_1[[#This Row],[Kokonaiskävijämäärä]]&lt;1,0,Table_1[[#This Row],[Kokonaiskävijämäärä]]*Table_1[[#This Row],[Tapaamis-kerrat /osallistuja]])</f>
        <v>0</v>
      </c>
      <c r="P944" s="264"/>
      <c r="Q944" s="265"/>
    </row>
    <row r="945" spans="1:17" ht="15.75" customHeight="1" x14ac:dyDescent="0.25">
      <c r="A945" s="258"/>
      <c r="B945" s="250" t="str">
        <f>IF(Table_1[[#This Row],[SISÄLLÖN NIMI]]="","",1)</f>
        <v/>
      </c>
      <c r="C945" s="251"/>
      <c r="D945" s="252" t="s">
        <v>18</v>
      </c>
      <c r="E945" s="253" t="s">
        <v>18</v>
      </c>
      <c r="F945" s="254" t="s">
        <v>18</v>
      </c>
      <c r="G945" s="253" t="s">
        <v>18</v>
      </c>
      <c r="H945" s="255"/>
      <c r="I945" s="256" t="str">
        <f>IF(Table_1[[#This Row],[SISÄLLÖN NIMI]]="","",1)</f>
        <v/>
      </c>
      <c r="J945" s="257"/>
      <c r="K945" s="250"/>
      <c r="L945" s="239">
        <f>Table_1[[#This Row],[Kävijämäärä a) lapset]]+Table_1[[#This Row],[Kävijämäärä b) aikuiset]]</f>
        <v>0</v>
      </c>
      <c r="M945" s="239">
        <f>IF(Table_1[[#This Row],[Kokonaiskävijämäärä]]&lt;1,0,SUM(Table_1[[#This Row],[Kävijämäärä a) lapset]]*Table_1[[#This Row],[Tapaamis-kerrat /osallistuja]]))</f>
        <v>0</v>
      </c>
      <c r="N945" s="239">
        <f>IF(Table_1[[#This Row],[Kokonaiskävijämäärä]]&lt;1,0,SUM(Table_1[[#This Row],[Kävijämäärä b) aikuiset]]*Table_1[[#This Row],[Tapaamis-kerrat /osallistuja]]))</f>
        <v>0</v>
      </c>
      <c r="O945" s="239">
        <f>IF(Table_1[[#This Row],[Kokonaiskävijämäärä]]&lt;1,0,Table_1[[#This Row],[Kokonaiskävijämäärä]]*Table_1[[#This Row],[Tapaamis-kerrat /osallistuja]])</f>
        <v>0</v>
      </c>
      <c r="P945" s="264"/>
      <c r="Q945" s="265"/>
    </row>
    <row r="946" spans="1:17" ht="15.75" customHeight="1" x14ac:dyDescent="0.25">
      <c r="A946" s="258"/>
      <c r="B946" s="250" t="str">
        <f>IF(Table_1[[#This Row],[SISÄLLÖN NIMI]]="","",1)</f>
        <v/>
      </c>
      <c r="C946" s="251"/>
      <c r="D946" s="252" t="s">
        <v>18</v>
      </c>
      <c r="E946" s="253" t="s">
        <v>18</v>
      </c>
      <c r="F946" s="254" t="s">
        <v>18</v>
      </c>
      <c r="G946" s="253" t="s">
        <v>18</v>
      </c>
      <c r="H946" s="255"/>
      <c r="I946" s="256" t="str">
        <f>IF(Table_1[[#This Row],[SISÄLLÖN NIMI]]="","",1)</f>
        <v/>
      </c>
      <c r="J946" s="257"/>
      <c r="K946" s="250"/>
      <c r="L946" s="239">
        <f>Table_1[[#This Row],[Kävijämäärä a) lapset]]+Table_1[[#This Row],[Kävijämäärä b) aikuiset]]</f>
        <v>0</v>
      </c>
      <c r="M946" s="239">
        <f>IF(Table_1[[#This Row],[Kokonaiskävijämäärä]]&lt;1,0,SUM(Table_1[[#This Row],[Kävijämäärä a) lapset]]*Table_1[[#This Row],[Tapaamis-kerrat /osallistuja]]))</f>
        <v>0</v>
      </c>
      <c r="N946" s="239">
        <f>IF(Table_1[[#This Row],[Kokonaiskävijämäärä]]&lt;1,0,SUM(Table_1[[#This Row],[Kävijämäärä b) aikuiset]]*Table_1[[#This Row],[Tapaamis-kerrat /osallistuja]]))</f>
        <v>0</v>
      </c>
      <c r="O946" s="239">
        <f>IF(Table_1[[#This Row],[Kokonaiskävijämäärä]]&lt;1,0,Table_1[[#This Row],[Kokonaiskävijämäärä]]*Table_1[[#This Row],[Tapaamis-kerrat /osallistuja]])</f>
        <v>0</v>
      </c>
      <c r="P946" s="264"/>
      <c r="Q946" s="265"/>
    </row>
    <row r="947" spans="1:17" ht="15.75" customHeight="1" x14ac:dyDescent="0.25">
      <c r="A947" s="258"/>
      <c r="B947" s="250" t="str">
        <f>IF(Table_1[[#This Row],[SISÄLLÖN NIMI]]="","",1)</f>
        <v/>
      </c>
      <c r="C947" s="251"/>
      <c r="D947" s="252" t="s">
        <v>18</v>
      </c>
      <c r="E947" s="253" t="s">
        <v>18</v>
      </c>
      <c r="F947" s="254" t="s">
        <v>18</v>
      </c>
      <c r="G947" s="253" t="s">
        <v>18</v>
      </c>
      <c r="H947" s="255"/>
      <c r="I947" s="256" t="str">
        <f>IF(Table_1[[#This Row],[SISÄLLÖN NIMI]]="","",1)</f>
        <v/>
      </c>
      <c r="J947" s="257"/>
      <c r="K947" s="250"/>
      <c r="L947" s="239">
        <f>Table_1[[#This Row],[Kävijämäärä a) lapset]]+Table_1[[#This Row],[Kävijämäärä b) aikuiset]]</f>
        <v>0</v>
      </c>
      <c r="M947" s="239">
        <f>IF(Table_1[[#This Row],[Kokonaiskävijämäärä]]&lt;1,0,SUM(Table_1[[#This Row],[Kävijämäärä a) lapset]]*Table_1[[#This Row],[Tapaamis-kerrat /osallistuja]]))</f>
        <v>0</v>
      </c>
      <c r="N947" s="239">
        <f>IF(Table_1[[#This Row],[Kokonaiskävijämäärä]]&lt;1,0,SUM(Table_1[[#This Row],[Kävijämäärä b) aikuiset]]*Table_1[[#This Row],[Tapaamis-kerrat /osallistuja]]))</f>
        <v>0</v>
      </c>
      <c r="O947" s="239">
        <f>IF(Table_1[[#This Row],[Kokonaiskävijämäärä]]&lt;1,0,Table_1[[#This Row],[Kokonaiskävijämäärä]]*Table_1[[#This Row],[Tapaamis-kerrat /osallistuja]])</f>
        <v>0</v>
      </c>
      <c r="P947" s="264"/>
      <c r="Q947" s="265"/>
    </row>
    <row r="948" spans="1:17" ht="15.75" customHeight="1" x14ac:dyDescent="0.25">
      <c r="A948" s="258"/>
      <c r="B948" s="250" t="str">
        <f>IF(Table_1[[#This Row],[SISÄLLÖN NIMI]]="","",1)</f>
        <v/>
      </c>
      <c r="C948" s="251"/>
      <c r="D948" s="252" t="s">
        <v>18</v>
      </c>
      <c r="E948" s="253" t="s">
        <v>18</v>
      </c>
      <c r="F948" s="254" t="s">
        <v>18</v>
      </c>
      <c r="G948" s="253" t="s">
        <v>18</v>
      </c>
      <c r="H948" s="255"/>
      <c r="I948" s="256" t="str">
        <f>IF(Table_1[[#This Row],[SISÄLLÖN NIMI]]="","",1)</f>
        <v/>
      </c>
      <c r="J948" s="257"/>
      <c r="K948" s="250"/>
      <c r="L948" s="239">
        <f>Table_1[[#This Row],[Kävijämäärä a) lapset]]+Table_1[[#This Row],[Kävijämäärä b) aikuiset]]</f>
        <v>0</v>
      </c>
      <c r="M948" s="239">
        <f>IF(Table_1[[#This Row],[Kokonaiskävijämäärä]]&lt;1,0,SUM(Table_1[[#This Row],[Kävijämäärä a) lapset]]*Table_1[[#This Row],[Tapaamis-kerrat /osallistuja]]))</f>
        <v>0</v>
      </c>
      <c r="N948" s="239">
        <f>IF(Table_1[[#This Row],[Kokonaiskävijämäärä]]&lt;1,0,SUM(Table_1[[#This Row],[Kävijämäärä b) aikuiset]]*Table_1[[#This Row],[Tapaamis-kerrat /osallistuja]]))</f>
        <v>0</v>
      </c>
      <c r="O948" s="239">
        <f>IF(Table_1[[#This Row],[Kokonaiskävijämäärä]]&lt;1,0,Table_1[[#This Row],[Kokonaiskävijämäärä]]*Table_1[[#This Row],[Tapaamis-kerrat /osallistuja]])</f>
        <v>0</v>
      </c>
      <c r="P948" s="264"/>
      <c r="Q948" s="265"/>
    </row>
    <row r="949" spans="1:17" ht="15.75" customHeight="1" x14ac:dyDescent="0.25">
      <c r="A949" s="258"/>
      <c r="B949" s="250" t="str">
        <f>IF(Table_1[[#This Row],[SISÄLLÖN NIMI]]="","",1)</f>
        <v/>
      </c>
      <c r="C949" s="251"/>
      <c r="D949" s="252" t="s">
        <v>18</v>
      </c>
      <c r="E949" s="253" t="s">
        <v>18</v>
      </c>
      <c r="F949" s="254" t="s">
        <v>18</v>
      </c>
      <c r="G949" s="253" t="s">
        <v>18</v>
      </c>
      <c r="H949" s="255"/>
      <c r="I949" s="256" t="str">
        <f>IF(Table_1[[#This Row],[SISÄLLÖN NIMI]]="","",1)</f>
        <v/>
      </c>
      <c r="J949" s="257"/>
      <c r="K949" s="250"/>
      <c r="L949" s="239">
        <f>Table_1[[#This Row],[Kävijämäärä a) lapset]]+Table_1[[#This Row],[Kävijämäärä b) aikuiset]]</f>
        <v>0</v>
      </c>
      <c r="M949" s="239">
        <f>IF(Table_1[[#This Row],[Kokonaiskävijämäärä]]&lt;1,0,SUM(Table_1[[#This Row],[Kävijämäärä a) lapset]]*Table_1[[#This Row],[Tapaamis-kerrat /osallistuja]]))</f>
        <v>0</v>
      </c>
      <c r="N949" s="239">
        <f>IF(Table_1[[#This Row],[Kokonaiskävijämäärä]]&lt;1,0,SUM(Table_1[[#This Row],[Kävijämäärä b) aikuiset]]*Table_1[[#This Row],[Tapaamis-kerrat /osallistuja]]))</f>
        <v>0</v>
      </c>
      <c r="O949" s="239">
        <f>IF(Table_1[[#This Row],[Kokonaiskävijämäärä]]&lt;1,0,Table_1[[#This Row],[Kokonaiskävijämäärä]]*Table_1[[#This Row],[Tapaamis-kerrat /osallistuja]])</f>
        <v>0</v>
      </c>
      <c r="P949" s="264"/>
      <c r="Q949" s="265"/>
    </row>
    <row r="950" spans="1:17" ht="15.75" customHeight="1" x14ac:dyDescent="0.25">
      <c r="A950" s="258"/>
      <c r="B950" s="250" t="str">
        <f>IF(Table_1[[#This Row],[SISÄLLÖN NIMI]]="","",1)</f>
        <v/>
      </c>
      <c r="C950" s="251"/>
      <c r="D950" s="252" t="s">
        <v>18</v>
      </c>
      <c r="E950" s="253" t="s">
        <v>18</v>
      </c>
      <c r="F950" s="254" t="s">
        <v>18</v>
      </c>
      <c r="G950" s="253" t="s">
        <v>18</v>
      </c>
      <c r="H950" s="255"/>
      <c r="I950" s="256" t="str">
        <f>IF(Table_1[[#This Row],[SISÄLLÖN NIMI]]="","",1)</f>
        <v/>
      </c>
      <c r="J950" s="257"/>
      <c r="K950" s="250"/>
      <c r="L950" s="239">
        <f>Table_1[[#This Row],[Kävijämäärä a) lapset]]+Table_1[[#This Row],[Kävijämäärä b) aikuiset]]</f>
        <v>0</v>
      </c>
      <c r="M950" s="239">
        <f>IF(Table_1[[#This Row],[Kokonaiskävijämäärä]]&lt;1,0,SUM(Table_1[[#This Row],[Kävijämäärä a) lapset]]*Table_1[[#This Row],[Tapaamis-kerrat /osallistuja]]))</f>
        <v>0</v>
      </c>
      <c r="N950" s="239">
        <f>IF(Table_1[[#This Row],[Kokonaiskävijämäärä]]&lt;1,0,SUM(Table_1[[#This Row],[Kävijämäärä b) aikuiset]]*Table_1[[#This Row],[Tapaamis-kerrat /osallistuja]]))</f>
        <v>0</v>
      </c>
      <c r="O950" s="239">
        <f>IF(Table_1[[#This Row],[Kokonaiskävijämäärä]]&lt;1,0,Table_1[[#This Row],[Kokonaiskävijämäärä]]*Table_1[[#This Row],[Tapaamis-kerrat /osallistuja]])</f>
        <v>0</v>
      </c>
      <c r="P950" s="264"/>
      <c r="Q950" s="265"/>
    </row>
    <row r="951" spans="1:17" ht="15.75" customHeight="1" x14ac:dyDescent="0.25">
      <c r="A951" s="258"/>
      <c r="B951" s="250" t="str">
        <f>IF(Table_1[[#This Row],[SISÄLLÖN NIMI]]="","",1)</f>
        <v/>
      </c>
      <c r="C951" s="251"/>
      <c r="D951" s="252" t="s">
        <v>18</v>
      </c>
      <c r="E951" s="253" t="s">
        <v>18</v>
      </c>
      <c r="F951" s="254" t="s">
        <v>18</v>
      </c>
      <c r="G951" s="253" t="s">
        <v>18</v>
      </c>
      <c r="H951" s="255"/>
      <c r="I951" s="256" t="str">
        <f>IF(Table_1[[#This Row],[SISÄLLÖN NIMI]]="","",1)</f>
        <v/>
      </c>
      <c r="J951" s="257"/>
      <c r="K951" s="250"/>
      <c r="L951" s="239">
        <f>Table_1[[#This Row],[Kävijämäärä a) lapset]]+Table_1[[#This Row],[Kävijämäärä b) aikuiset]]</f>
        <v>0</v>
      </c>
      <c r="M951" s="239">
        <f>IF(Table_1[[#This Row],[Kokonaiskävijämäärä]]&lt;1,0,SUM(Table_1[[#This Row],[Kävijämäärä a) lapset]]*Table_1[[#This Row],[Tapaamis-kerrat /osallistuja]]))</f>
        <v>0</v>
      </c>
      <c r="N951" s="239">
        <f>IF(Table_1[[#This Row],[Kokonaiskävijämäärä]]&lt;1,0,SUM(Table_1[[#This Row],[Kävijämäärä b) aikuiset]]*Table_1[[#This Row],[Tapaamis-kerrat /osallistuja]]))</f>
        <v>0</v>
      </c>
      <c r="O951" s="239">
        <f>IF(Table_1[[#This Row],[Kokonaiskävijämäärä]]&lt;1,0,Table_1[[#This Row],[Kokonaiskävijämäärä]]*Table_1[[#This Row],[Tapaamis-kerrat /osallistuja]])</f>
        <v>0</v>
      </c>
      <c r="P951" s="264"/>
      <c r="Q951" s="265"/>
    </row>
    <row r="952" spans="1:17" ht="15.75" customHeight="1" x14ac:dyDescent="0.25">
      <c r="A952" s="258"/>
      <c r="B952" s="250" t="str">
        <f>IF(Table_1[[#This Row],[SISÄLLÖN NIMI]]="","",1)</f>
        <v/>
      </c>
      <c r="C952" s="251"/>
      <c r="D952" s="252" t="s">
        <v>18</v>
      </c>
      <c r="E952" s="253" t="s">
        <v>18</v>
      </c>
      <c r="F952" s="254" t="s">
        <v>18</v>
      </c>
      <c r="G952" s="253" t="s">
        <v>18</v>
      </c>
      <c r="H952" s="255"/>
      <c r="I952" s="256" t="str">
        <f>IF(Table_1[[#This Row],[SISÄLLÖN NIMI]]="","",1)</f>
        <v/>
      </c>
      <c r="J952" s="257"/>
      <c r="K952" s="250"/>
      <c r="L952" s="239">
        <f>Table_1[[#This Row],[Kävijämäärä a) lapset]]+Table_1[[#This Row],[Kävijämäärä b) aikuiset]]</f>
        <v>0</v>
      </c>
      <c r="M952" s="239">
        <f>IF(Table_1[[#This Row],[Kokonaiskävijämäärä]]&lt;1,0,SUM(Table_1[[#This Row],[Kävijämäärä a) lapset]]*Table_1[[#This Row],[Tapaamis-kerrat /osallistuja]]))</f>
        <v>0</v>
      </c>
      <c r="N952" s="239">
        <f>IF(Table_1[[#This Row],[Kokonaiskävijämäärä]]&lt;1,0,SUM(Table_1[[#This Row],[Kävijämäärä b) aikuiset]]*Table_1[[#This Row],[Tapaamis-kerrat /osallistuja]]))</f>
        <v>0</v>
      </c>
      <c r="O952" s="239">
        <f>IF(Table_1[[#This Row],[Kokonaiskävijämäärä]]&lt;1,0,Table_1[[#This Row],[Kokonaiskävijämäärä]]*Table_1[[#This Row],[Tapaamis-kerrat /osallistuja]])</f>
        <v>0</v>
      </c>
      <c r="P952" s="264"/>
      <c r="Q952" s="265"/>
    </row>
    <row r="953" spans="1:17" ht="15.75" customHeight="1" x14ac:dyDescent="0.25">
      <c r="A953" s="258"/>
      <c r="B953" s="250" t="str">
        <f>IF(Table_1[[#This Row],[SISÄLLÖN NIMI]]="","",1)</f>
        <v/>
      </c>
      <c r="C953" s="251"/>
      <c r="D953" s="252" t="s">
        <v>18</v>
      </c>
      <c r="E953" s="253" t="s">
        <v>18</v>
      </c>
      <c r="F953" s="254" t="s">
        <v>18</v>
      </c>
      <c r="G953" s="253" t="s">
        <v>18</v>
      </c>
      <c r="H953" s="255"/>
      <c r="I953" s="256" t="str">
        <f>IF(Table_1[[#This Row],[SISÄLLÖN NIMI]]="","",1)</f>
        <v/>
      </c>
      <c r="J953" s="257"/>
      <c r="K953" s="250"/>
      <c r="L953" s="239">
        <f>Table_1[[#This Row],[Kävijämäärä a) lapset]]+Table_1[[#This Row],[Kävijämäärä b) aikuiset]]</f>
        <v>0</v>
      </c>
      <c r="M953" s="239">
        <f>IF(Table_1[[#This Row],[Kokonaiskävijämäärä]]&lt;1,0,SUM(Table_1[[#This Row],[Kävijämäärä a) lapset]]*Table_1[[#This Row],[Tapaamis-kerrat /osallistuja]]))</f>
        <v>0</v>
      </c>
      <c r="N953" s="239">
        <f>IF(Table_1[[#This Row],[Kokonaiskävijämäärä]]&lt;1,0,SUM(Table_1[[#This Row],[Kävijämäärä b) aikuiset]]*Table_1[[#This Row],[Tapaamis-kerrat /osallistuja]]))</f>
        <v>0</v>
      </c>
      <c r="O953" s="239">
        <f>IF(Table_1[[#This Row],[Kokonaiskävijämäärä]]&lt;1,0,Table_1[[#This Row],[Kokonaiskävijämäärä]]*Table_1[[#This Row],[Tapaamis-kerrat /osallistuja]])</f>
        <v>0</v>
      </c>
      <c r="P953" s="264"/>
      <c r="Q953" s="265"/>
    </row>
    <row r="954" spans="1:17" ht="15.75" customHeight="1" x14ac:dyDescent="0.25">
      <c r="A954" s="258"/>
      <c r="B954" s="250" t="str">
        <f>IF(Table_1[[#This Row],[SISÄLLÖN NIMI]]="","",1)</f>
        <v/>
      </c>
      <c r="C954" s="259"/>
      <c r="D954" s="252" t="s">
        <v>18</v>
      </c>
      <c r="E954" s="253" t="s">
        <v>18</v>
      </c>
      <c r="F954" s="260" t="s">
        <v>18</v>
      </c>
      <c r="G954" s="261" t="s">
        <v>18</v>
      </c>
      <c r="H954" s="255"/>
      <c r="I954" s="256" t="str">
        <f>IF(Table_1[[#This Row],[SISÄLLÖN NIMI]]="","",1)</f>
        <v/>
      </c>
      <c r="J954" s="262"/>
      <c r="K954" s="263"/>
      <c r="L954" s="239">
        <f>Table_1[[#This Row],[Kävijämäärä a) lapset]]+Table_1[[#This Row],[Kävijämäärä b) aikuiset]]</f>
        <v>0</v>
      </c>
      <c r="M954" s="239">
        <f>IF(Table_1[[#This Row],[Kokonaiskävijämäärä]]&lt;1,0,SUM(Table_1[[#This Row],[Kävijämäärä a) lapset]]*Table_1[[#This Row],[Tapaamis-kerrat /osallistuja]]))</f>
        <v>0</v>
      </c>
      <c r="N954" s="239">
        <f>IF(Table_1[[#This Row],[Kokonaiskävijämäärä]]&lt;1,0,SUM(Table_1[[#This Row],[Kävijämäärä b) aikuiset]]*Table_1[[#This Row],[Tapaamis-kerrat /osallistuja]]))</f>
        <v>0</v>
      </c>
      <c r="O954" s="239">
        <f>IF(Table_1[[#This Row],[Kokonaiskävijämäärä]]&lt;1,0,Table_1[[#This Row],[Kokonaiskävijämäärä]]*Table_1[[#This Row],[Tapaamis-kerrat /osallistuja]])</f>
        <v>0</v>
      </c>
      <c r="P954" s="264"/>
      <c r="Q954" s="265"/>
    </row>
    <row r="955" spans="1:17" ht="15.75" customHeight="1" x14ac:dyDescent="0.25">
      <c r="A955" s="258"/>
      <c r="B955" s="250" t="str">
        <f>IF(Table_1[[#This Row],[SISÄLLÖN NIMI]]="","",1)</f>
        <v/>
      </c>
      <c r="C955" s="259"/>
      <c r="D955" s="252" t="s">
        <v>18</v>
      </c>
      <c r="E955" s="253" t="s">
        <v>18</v>
      </c>
      <c r="F955" s="260" t="s">
        <v>18</v>
      </c>
      <c r="G955" s="261" t="s">
        <v>18</v>
      </c>
      <c r="H955" s="255"/>
      <c r="I955" s="256" t="str">
        <f>IF(Table_1[[#This Row],[SISÄLLÖN NIMI]]="","",1)</f>
        <v/>
      </c>
      <c r="J955" s="262"/>
      <c r="K955" s="263"/>
      <c r="L955" s="239">
        <f>Table_1[[#This Row],[Kävijämäärä a) lapset]]+Table_1[[#This Row],[Kävijämäärä b) aikuiset]]</f>
        <v>0</v>
      </c>
      <c r="M955" s="239">
        <f>IF(Table_1[[#This Row],[Kokonaiskävijämäärä]]&lt;1,0,SUM(Table_1[[#This Row],[Kävijämäärä a) lapset]]*Table_1[[#This Row],[Tapaamis-kerrat /osallistuja]]))</f>
        <v>0</v>
      </c>
      <c r="N955" s="239">
        <f>IF(Table_1[[#This Row],[Kokonaiskävijämäärä]]&lt;1,0,SUM(Table_1[[#This Row],[Kävijämäärä b) aikuiset]]*Table_1[[#This Row],[Tapaamis-kerrat /osallistuja]]))</f>
        <v>0</v>
      </c>
      <c r="O955" s="239">
        <f>IF(Table_1[[#This Row],[Kokonaiskävijämäärä]]&lt;1,0,Table_1[[#This Row],[Kokonaiskävijämäärä]]*Table_1[[#This Row],[Tapaamis-kerrat /osallistuja]])</f>
        <v>0</v>
      </c>
      <c r="P955" s="264"/>
      <c r="Q955" s="265"/>
    </row>
    <row r="956" spans="1:17" ht="15.75" customHeight="1" x14ac:dyDescent="0.25">
      <c r="A956" s="258"/>
      <c r="B956" s="250" t="str">
        <f>IF(Table_1[[#This Row],[SISÄLLÖN NIMI]]="","",1)</f>
        <v/>
      </c>
      <c r="C956" s="259"/>
      <c r="D956" s="252" t="s">
        <v>18</v>
      </c>
      <c r="E956" s="253" t="s">
        <v>18</v>
      </c>
      <c r="F956" s="260" t="s">
        <v>18</v>
      </c>
      <c r="G956" s="261" t="s">
        <v>18</v>
      </c>
      <c r="H956" s="255"/>
      <c r="I956" s="256" t="str">
        <f>IF(Table_1[[#This Row],[SISÄLLÖN NIMI]]="","",1)</f>
        <v/>
      </c>
      <c r="J956" s="262"/>
      <c r="K956" s="263"/>
      <c r="L956" s="239">
        <f>Table_1[[#This Row],[Kävijämäärä a) lapset]]+Table_1[[#This Row],[Kävijämäärä b) aikuiset]]</f>
        <v>0</v>
      </c>
      <c r="M956" s="239">
        <f>IF(Table_1[[#This Row],[Kokonaiskävijämäärä]]&lt;1,0,SUM(Table_1[[#This Row],[Kävijämäärä a) lapset]]*Table_1[[#This Row],[Tapaamis-kerrat /osallistuja]]))</f>
        <v>0</v>
      </c>
      <c r="N956" s="239">
        <f>IF(Table_1[[#This Row],[Kokonaiskävijämäärä]]&lt;1,0,SUM(Table_1[[#This Row],[Kävijämäärä b) aikuiset]]*Table_1[[#This Row],[Tapaamis-kerrat /osallistuja]]))</f>
        <v>0</v>
      </c>
      <c r="O956" s="239">
        <f>IF(Table_1[[#This Row],[Kokonaiskävijämäärä]]&lt;1,0,Table_1[[#This Row],[Kokonaiskävijämäärä]]*Table_1[[#This Row],[Tapaamis-kerrat /osallistuja]])</f>
        <v>0</v>
      </c>
      <c r="P956" s="264"/>
      <c r="Q956" s="265"/>
    </row>
    <row r="957" spans="1:17" ht="15.75" customHeight="1" x14ac:dyDescent="0.25">
      <c r="A957" s="258"/>
      <c r="B957" s="250" t="str">
        <f>IF(Table_1[[#This Row],[SISÄLLÖN NIMI]]="","",1)</f>
        <v/>
      </c>
      <c r="C957" s="259"/>
      <c r="D957" s="252" t="s">
        <v>18</v>
      </c>
      <c r="E957" s="253" t="s">
        <v>18</v>
      </c>
      <c r="F957" s="260" t="s">
        <v>18</v>
      </c>
      <c r="G957" s="261" t="s">
        <v>18</v>
      </c>
      <c r="H957" s="255"/>
      <c r="I957" s="256" t="str">
        <f>IF(Table_1[[#This Row],[SISÄLLÖN NIMI]]="","",1)</f>
        <v/>
      </c>
      <c r="J957" s="262"/>
      <c r="K957" s="263"/>
      <c r="L957" s="239">
        <f>Table_1[[#This Row],[Kävijämäärä a) lapset]]+Table_1[[#This Row],[Kävijämäärä b) aikuiset]]</f>
        <v>0</v>
      </c>
      <c r="M957" s="239">
        <f>IF(Table_1[[#This Row],[Kokonaiskävijämäärä]]&lt;1,0,SUM(Table_1[[#This Row],[Kävijämäärä a) lapset]]*Table_1[[#This Row],[Tapaamis-kerrat /osallistuja]]))</f>
        <v>0</v>
      </c>
      <c r="N957" s="239">
        <f>IF(Table_1[[#This Row],[Kokonaiskävijämäärä]]&lt;1,0,SUM(Table_1[[#This Row],[Kävijämäärä b) aikuiset]]*Table_1[[#This Row],[Tapaamis-kerrat /osallistuja]]))</f>
        <v>0</v>
      </c>
      <c r="O957" s="239">
        <f>IF(Table_1[[#This Row],[Kokonaiskävijämäärä]]&lt;1,0,Table_1[[#This Row],[Kokonaiskävijämäärä]]*Table_1[[#This Row],[Tapaamis-kerrat /osallistuja]])</f>
        <v>0</v>
      </c>
      <c r="P957" s="264"/>
      <c r="Q957" s="265"/>
    </row>
    <row r="958" spans="1:17" ht="15.75" customHeight="1" x14ac:dyDescent="0.25">
      <c r="A958" s="258"/>
      <c r="B958" s="250" t="str">
        <f>IF(Table_1[[#This Row],[SISÄLLÖN NIMI]]="","",1)</f>
        <v/>
      </c>
      <c r="C958" s="259"/>
      <c r="D958" s="252" t="s">
        <v>18</v>
      </c>
      <c r="E958" s="253" t="s">
        <v>18</v>
      </c>
      <c r="F958" s="260" t="s">
        <v>18</v>
      </c>
      <c r="G958" s="261" t="s">
        <v>18</v>
      </c>
      <c r="H958" s="255"/>
      <c r="I958" s="256" t="str">
        <f>IF(Table_1[[#This Row],[SISÄLLÖN NIMI]]="","",1)</f>
        <v/>
      </c>
      <c r="J958" s="262"/>
      <c r="K958" s="263"/>
      <c r="L958" s="239">
        <f>Table_1[[#This Row],[Kävijämäärä a) lapset]]+Table_1[[#This Row],[Kävijämäärä b) aikuiset]]</f>
        <v>0</v>
      </c>
      <c r="M958" s="239">
        <f>IF(Table_1[[#This Row],[Kokonaiskävijämäärä]]&lt;1,0,SUM(Table_1[[#This Row],[Kävijämäärä a) lapset]]*Table_1[[#This Row],[Tapaamis-kerrat /osallistuja]]))</f>
        <v>0</v>
      </c>
      <c r="N958" s="239">
        <f>IF(Table_1[[#This Row],[Kokonaiskävijämäärä]]&lt;1,0,SUM(Table_1[[#This Row],[Kävijämäärä b) aikuiset]]*Table_1[[#This Row],[Tapaamis-kerrat /osallistuja]]))</f>
        <v>0</v>
      </c>
      <c r="O958" s="239">
        <f>IF(Table_1[[#This Row],[Kokonaiskävijämäärä]]&lt;1,0,Table_1[[#This Row],[Kokonaiskävijämäärä]]*Table_1[[#This Row],[Tapaamis-kerrat /osallistuja]])</f>
        <v>0</v>
      </c>
      <c r="P958" s="264"/>
      <c r="Q958" s="265"/>
    </row>
    <row r="959" spans="1:17" ht="15.75" customHeight="1" x14ac:dyDescent="0.25">
      <c r="A959" s="258"/>
      <c r="B959" s="250" t="str">
        <f>IF(Table_1[[#This Row],[SISÄLLÖN NIMI]]="","",1)</f>
        <v/>
      </c>
      <c r="C959" s="259"/>
      <c r="D959" s="252" t="s">
        <v>18</v>
      </c>
      <c r="E959" s="253" t="s">
        <v>18</v>
      </c>
      <c r="F959" s="260" t="s">
        <v>18</v>
      </c>
      <c r="G959" s="261" t="s">
        <v>18</v>
      </c>
      <c r="H959" s="255"/>
      <c r="I959" s="256" t="str">
        <f>IF(Table_1[[#This Row],[SISÄLLÖN NIMI]]="","",1)</f>
        <v/>
      </c>
      <c r="J959" s="262"/>
      <c r="K959" s="263"/>
      <c r="L959" s="239">
        <f>Table_1[[#This Row],[Kävijämäärä a) lapset]]+Table_1[[#This Row],[Kävijämäärä b) aikuiset]]</f>
        <v>0</v>
      </c>
      <c r="M959" s="239">
        <f>IF(Table_1[[#This Row],[Kokonaiskävijämäärä]]&lt;1,0,SUM(Table_1[[#This Row],[Kävijämäärä a) lapset]]*Table_1[[#This Row],[Tapaamis-kerrat /osallistuja]]))</f>
        <v>0</v>
      </c>
      <c r="N959" s="239">
        <f>IF(Table_1[[#This Row],[Kokonaiskävijämäärä]]&lt;1,0,SUM(Table_1[[#This Row],[Kävijämäärä b) aikuiset]]*Table_1[[#This Row],[Tapaamis-kerrat /osallistuja]]))</f>
        <v>0</v>
      </c>
      <c r="O959" s="239">
        <f>IF(Table_1[[#This Row],[Kokonaiskävijämäärä]]&lt;1,0,Table_1[[#This Row],[Kokonaiskävijämäärä]]*Table_1[[#This Row],[Tapaamis-kerrat /osallistuja]])</f>
        <v>0</v>
      </c>
      <c r="P959" s="264"/>
      <c r="Q959" s="265"/>
    </row>
    <row r="960" spans="1:17" ht="15.75" customHeight="1" x14ac:dyDescent="0.25">
      <c r="A960" s="258"/>
      <c r="B960" s="250" t="str">
        <f>IF(Table_1[[#This Row],[SISÄLLÖN NIMI]]="","",1)</f>
        <v/>
      </c>
      <c r="C960" s="259"/>
      <c r="D960" s="252" t="s">
        <v>18</v>
      </c>
      <c r="E960" s="253" t="s">
        <v>18</v>
      </c>
      <c r="F960" s="260" t="s">
        <v>18</v>
      </c>
      <c r="G960" s="261" t="s">
        <v>18</v>
      </c>
      <c r="H960" s="255"/>
      <c r="I960" s="256" t="str">
        <f>IF(Table_1[[#This Row],[SISÄLLÖN NIMI]]="","",1)</f>
        <v/>
      </c>
      <c r="J960" s="262"/>
      <c r="K960" s="263"/>
      <c r="L960" s="239">
        <f>Table_1[[#This Row],[Kävijämäärä a) lapset]]+Table_1[[#This Row],[Kävijämäärä b) aikuiset]]</f>
        <v>0</v>
      </c>
      <c r="M960" s="239">
        <f>IF(Table_1[[#This Row],[Kokonaiskävijämäärä]]&lt;1,0,SUM(Table_1[[#This Row],[Kävijämäärä a) lapset]]*Table_1[[#This Row],[Tapaamis-kerrat /osallistuja]]))</f>
        <v>0</v>
      </c>
      <c r="N960" s="239">
        <f>IF(Table_1[[#This Row],[Kokonaiskävijämäärä]]&lt;1,0,SUM(Table_1[[#This Row],[Kävijämäärä b) aikuiset]]*Table_1[[#This Row],[Tapaamis-kerrat /osallistuja]]))</f>
        <v>0</v>
      </c>
      <c r="O960" s="239">
        <f>IF(Table_1[[#This Row],[Kokonaiskävijämäärä]]&lt;1,0,Table_1[[#This Row],[Kokonaiskävijämäärä]]*Table_1[[#This Row],[Tapaamis-kerrat /osallistuja]])</f>
        <v>0</v>
      </c>
      <c r="P960" s="264"/>
      <c r="Q960" s="265"/>
    </row>
    <row r="961" spans="1:17" ht="15.75" customHeight="1" x14ac:dyDescent="0.25">
      <c r="A961" s="258"/>
      <c r="B961" s="250" t="str">
        <f>IF(Table_1[[#This Row],[SISÄLLÖN NIMI]]="","",1)</f>
        <v/>
      </c>
      <c r="C961" s="259"/>
      <c r="D961" s="252" t="s">
        <v>18</v>
      </c>
      <c r="E961" s="253" t="s">
        <v>18</v>
      </c>
      <c r="F961" s="260" t="s">
        <v>18</v>
      </c>
      <c r="G961" s="261" t="s">
        <v>18</v>
      </c>
      <c r="H961" s="255"/>
      <c r="I961" s="256" t="str">
        <f>IF(Table_1[[#This Row],[SISÄLLÖN NIMI]]="","",1)</f>
        <v/>
      </c>
      <c r="J961" s="262"/>
      <c r="K961" s="263"/>
      <c r="L961" s="239">
        <f>Table_1[[#This Row],[Kävijämäärä a) lapset]]+Table_1[[#This Row],[Kävijämäärä b) aikuiset]]</f>
        <v>0</v>
      </c>
      <c r="M961" s="239">
        <f>IF(Table_1[[#This Row],[Kokonaiskävijämäärä]]&lt;1,0,SUM(Table_1[[#This Row],[Kävijämäärä a) lapset]]*Table_1[[#This Row],[Tapaamis-kerrat /osallistuja]]))</f>
        <v>0</v>
      </c>
      <c r="N961" s="239">
        <f>IF(Table_1[[#This Row],[Kokonaiskävijämäärä]]&lt;1,0,SUM(Table_1[[#This Row],[Kävijämäärä b) aikuiset]]*Table_1[[#This Row],[Tapaamis-kerrat /osallistuja]]))</f>
        <v>0</v>
      </c>
      <c r="O961" s="239">
        <f>IF(Table_1[[#This Row],[Kokonaiskävijämäärä]]&lt;1,0,Table_1[[#This Row],[Kokonaiskävijämäärä]]*Table_1[[#This Row],[Tapaamis-kerrat /osallistuja]])</f>
        <v>0</v>
      </c>
      <c r="P961" s="264"/>
      <c r="Q961" s="265"/>
    </row>
    <row r="962" spans="1:17" ht="15.75" customHeight="1" x14ac:dyDescent="0.25">
      <c r="A962" s="258"/>
      <c r="B962" s="250" t="str">
        <f>IF(Table_1[[#This Row],[SISÄLLÖN NIMI]]="","",1)</f>
        <v/>
      </c>
      <c r="C962" s="259"/>
      <c r="D962" s="252" t="s">
        <v>18</v>
      </c>
      <c r="E962" s="253" t="s">
        <v>18</v>
      </c>
      <c r="F962" s="260" t="s">
        <v>18</v>
      </c>
      <c r="G962" s="261" t="s">
        <v>18</v>
      </c>
      <c r="H962" s="255"/>
      <c r="I962" s="256" t="str">
        <f>IF(Table_1[[#This Row],[SISÄLLÖN NIMI]]="","",1)</f>
        <v/>
      </c>
      <c r="J962" s="262"/>
      <c r="K962" s="263"/>
      <c r="L962" s="239">
        <f>Table_1[[#This Row],[Kävijämäärä a) lapset]]+Table_1[[#This Row],[Kävijämäärä b) aikuiset]]</f>
        <v>0</v>
      </c>
      <c r="M962" s="239">
        <f>IF(Table_1[[#This Row],[Kokonaiskävijämäärä]]&lt;1,0,SUM(Table_1[[#This Row],[Kävijämäärä a) lapset]]*Table_1[[#This Row],[Tapaamis-kerrat /osallistuja]]))</f>
        <v>0</v>
      </c>
      <c r="N962" s="239">
        <f>IF(Table_1[[#This Row],[Kokonaiskävijämäärä]]&lt;1,0,SUM(Table_1[[#This Row],[Kävijämäärä b) aikuiset]]*Table_1[[#This Row],[Tapaamis-kerrat /osallistuja]]))</f>
        <v>0</v>
      </c>
      <c r="O962" s="239">
        <f>IF(Table_1[[#This Row],[Kokonaiskävijämäärä]]&lt;1,0,Table_1[[#This Row],[Kokonaiskävijämäärä]]*Table_1[[#This Row],[Tapaamis-kerrat /osallistuja]])</f>
        <v>0</v>
      </c>
      <c r="P962" s="264"/>
      <c r="Q962" s="265"/>
    </row>
    <row r="963" spans="1:17" ht="15.75" customHeight="1" x14ac:dyDescent="0.25">
      <c r="A963" s="258"/>
      <c r="B963" s="250" t="str">
        <f>IF(Table_1[[#This Row],[SISÄLLÖN NIMI]]="","",1)</f>
        <v/>
      </c>
      <c r="C963" s="259"/>
      <c r="D963" s="252" t="s">
        <v>18</v>
      </c>
      <c r="E963" s="253" t="s">
        <v>18</v>
      </c>
      <c r="F963" s="260" t="s">
        <v>18</v>
      </c>
      <c r="G963" s="261" t="s">
        <v>18</v>
      </c>
      <c r="H963" s="255"/>
      <c r="I963" s="256" t="str">
        <f>IF(Table_1[[#This Row],[SISÄLLÖN NIMI]]="","",1)</f>
        <v/>
      </c>
      <c r="J963" s="262"/>
      <c r="K963" s="263"/>
      <c r="L963" s="239">
        <f>Table_1[[#This Row],[Kävijämäärä a) lapset]]+Table_1[[#This Row],[Kävijämäärä b) aikuiset]]</f>
        <v>0</v>
      </c>
      <c r="M963" s="239">
        <f>IF(Table_1[[#This Row],[Kokonaiskävijämäärä]]&lt;1,0,SUM(Table_1[[#This Row],[Kävijämäärä a) lapset]]*Table_1[[#This Row],[Tapaamis-kerrat /osallistuja]]))</f>
        <v>0</v>
      </c>
      <c r="N963" s="239">
        <f>IF(Table_1[[#This Row],[Kokonaiskävijämäärä]]&lt;1,0,SUM(Table_1[[#This Row],[Kävijämäärä b) aikuiset]]*Table_1[[#This Row],[Tapaamis-kerrat /osallistuja]]))</f>
        <v>0</v>
      </c>
      <c r="O963" s="239">
        <f>IF(Table_1[[#This Row],[Kokonaiskävijämäärä]]&lt;1,0,Table_1[[#This Row],[Kokonaiskävijämäärä]]*Table_1[[#This Row],[Tapaamis-kerrat /osallistuja]])</f>
        <v>0</v>
      </c>
      <c r="P963" s="264"/>
      <c r="Q963" s="265"/>
    </row>
    <row r="964" spans="1:17" ht="15.75" customHeight="1" x14ac:dyDescent="0.25">
      <c r="A964" s="258"/>
      <c r="B964" s="250" t="str">
        <f>IF(Table_1[[#This Row],[SISÄLLÖN NIMI]]="","",1)</f>
        <v/>
      </c>
      <c r="C964" s="259"/>
      <c r="D964" s="252" t="s">
        <v>18</v>
      </c>
      <c r="E964" s="253" t="s">
        <v>18</v>
      </c>
      <c r="F964" s="260" t="s">
        <v>18</v>
      </c>
      <c r="G964" s="261" t="s">
        <v>18</v>
      </c>
      <c r="H964" s="255"/>
      <c r="I964" s="256" t="str">
        <f>IF(Table_1[[#This Row],[SISÄLLÖN NIMI]]="","",1)</f>
        <v/>
      </c>
      <c r="J964" s="262"/>
      <c r="K964" s="263"/>
      <c r="L964" s="239">
        <f>Table_1[[#This Row],[Kävijämäärä a) lapset]]+Table_1[[#This Row],[Kävijämäärä b) aikuiset]]</f>
        <v>0</v>
      </c>
      <c r="M964" s="239">
        <f>IF(Table_1[[#This Row],[Kokonaiskävijämäärä]]&lt;1,0,SUM(Table_1[[#This Row],[Kävijämäärä a) lapset]]*Table_1[[#This Row],[Tapaamis-kerrat /osallistuja]]))</f>
        <v>0</v>
      </c>
      <c r="N964" s="239">
        <f>IF(Table_1[[#This Row],[Kokonaiskävijämäärä]]&lt;1,0,SUM(Table_1[[#This Row],[Kävijämäärä b) aikuiset]]*Table_1[[#This Row],[Tapaamis-kerrat /osallistuja]]))</f>
        <v>0</v>
      </c>
      <c r="O964" s="239">
        <f>IF(Table_1[[#This Row],[Kokonaiskävijämäärä]]&lt;1,0,Table_1[[#This Row],[Kokonaiskävijämäärä]]*Table_1[[#This Row],[Tapaamis-kerrat /osallistuja]])</f>
        <v>0</v>
      </c>
      <c r="P964" s="264"/>
      <c r="Q964" s="265"/>
    </row>
    <row r="965" spans="1:17" ht="15.75" customHeight="1" x14ac:dyDescent="0.25">
      <c r="A965" s="258"/>
      <c r="B965" s="250" t="str">
        <f>IF(Table_1[[#This Row],[SISÄLLÖN NIMI]]="","",1)</f>
        <v/>
      </c>
      <c r="C965" s="259"/>
      <c r="D965" s="252" t="s">
        <v>18</v>
      </c>
      <c r="E965" s="253" t="s">
        <v>18</v>
      </c>
      <c r="F965" s="260" t="s">
        <v>18</v>
      </c>
      <c r="G965" s="261" t="s">
        <v>18</v>
      </c>
      <c r="H965" s="255"/>
      <c r="I965" s="256" t="str">
        <f>IF(Table_1[[#This Row],[SISÄLLÖN NIMI]]="","",1)</f>
        <v/>
      </c>
      <c r="J965" s="262"/>
      <c r="K965" s="263"/>
      <c r="L965" s="239">
        <f>Table_1[[#This Row],[Kävijämäärä a) lapset]]+Table_1[[#This Row],[Kävijämäärä b) aikuiset]]</f>
        <v>0</v>
      </c>
      <c r="M965" s="239">
        <f>IF(Table_1[[#This Row],[Kokonaiskävijämäärä]]&lt;1,0,SUM(Table_1[[#This Row],[Kävijämäärä a) lapset]]*Table_1[[#This Row],[Tapaamis-kerrat /osallistuja]]))</f>
        <v>0</v>
      </c>
      <c r="N965" s="239">
        <f>IF(Table_1[[#This Row],[Kokonaiskävijämäärä]]&lt;1,0,SUM(Table_1[[#This Row],[Kävijämäärä b) aikuiset]]*Table_1[[#This Row],[Tapaamis-kerrat /osallistuja]]))</f>
        <v>0</v>
      </c>
      <c r="O965" s="239">
        <f>IF(Table_1[[#This Row],[Kokonaiskävijämäärä]]&lt;1,0,Table_1[[#This Row],[Kokonaiskävijämäärä]]*Table_1[[#This Row],[Tapaamis-kerrat /osallistuja]])</f>
        <v>0</v>
      </c>
      <c r="P965" s="264"/>
      <c r="Q965" s="265"/>
    </row>
    <row r="966" spans="1:17" ht="15.75" customHeight="1" x14ac:dyDescent="0.25">
      <c r="A966" s="258"/>
      <c r="B966" s="250" t="str">
        <f>IF(Table_1[[#This Row],[SISÄLLÖN NIMI]]="","",1)</f>
        <v/>
      </c>
      <c r="C966" s="259"/>
      <c r="D966" s="252" t="s">
        <v>18</v>
      </c>
      <c r="E966" s="253" t="s">
        <v>18</v>
      </c>
      <c r="F966" s="260" t="s">
        <v>18</v>
      </c>
      <c r="G966" s="261" t="s">
        <v>18</v>
      </c>
      <c r="H966" s="255"/>
      <c r="I966" s="256" t="str">
        <f>IF(Table_1[[#This Row],[SISÄLLÖN NIMI]]="","",1)</f>
        <v/>
      </c>
      <c r="J966" s="262"/>
      <c r="K966" s="263"/>
      <c r="L966" s="239">
        <f>Table_1[[#This Row],[Kävijämäärä a) lapset]]+Table_1[[#This Row],[Kävijämäärä b) aikuiset]]</f>
        <v>0</v>
      </c>
      <c r="M966" s="239">
        <f>IF(Table_1[[#This Row],[Kokonaiskävijämäärä]]&lt;1,0,SUM(Table_1[[#This Row],[Kävijämäärä a) lapset]]*Table_1[[#This Row],[Tapaamis-kerrat /osallistuja]]))</f>
        <v>0</v>
      </c>
      <c r="N966" s="239">
        <f>IF(Table_1[[#This Row],[Kokonaiskävijämäärä]]&lt;1,0,SUM(Table_1[[#This Row],[Kävijämäärä b) aikuiset]]*Table_1[[#This Row],[Tapaamis-kerrat /osallistuja]]))</f>
        <v>0</v>
      </c>
      <c r="O966" s="239">
        <f>IF(Table_1[[#This Row],[Kokonaiskävijämäärä]]&lt;1,0,Table_1[[#This Row],[Kokonaiskävijämäärä]]*Table_1[[#This Row],[Tapaamis-kerrat /osallistuja]])</f>
        <v>0</v>
      </c>
      <c r="P966" s="264"/>
      <c r="Q966" s="265"/>
    </row>
    <row r="967" spans="1:17" ht="15.75" customHeight="1" x14ac:dyDescent="0.25">
      <c r="A967" s="258"/>
      <c r="B967" s="250" t="str">
        <f>IF(Table_1[[#This Row],[SISÄLLÖN NIMI]]="","",1)</f>
        <v/>
      </c>
      <c r="C967" s="259"/>
      <c r="D967" s="252" t="s">
        <v>18</v>
      </c>
      <c r="E967" s="253" t="s">
        <v>18</v>
      </c>
      <c r="F967" s="260" t="s">
        <v>18</v>
      </c>
      <c r="G967" s="261" t="s">
        <v>18</v>
      </c>
      <c r="H967" s="255"/>
      <c r="I967" s="256" t="str">
        <f>IF(Table_1[[#This Row],[SISÄLLÖN NIMI]]="","",1)</f>
        <v/>
      </c>
      <c r="J967" s="262"/>
      <c r="K967" s="263"/>
      <c r="L967" s="239">
        <f>Table_1[[#This Row],[Kävijämäärä a) lapset]]+Table_1[[#This Row],[Kävijämäärä b) aikuiset]]</f>
        <v>0</v>
      </c>
      <c r="M967" s="239">
        <f>IF(Table_1[[#This Row],[Kokonaiskävijämäärä]]&lt;1,0,SUM(Table_1[[#This Row],[Kävijämäärä a) lapset]]*Table_1[[#This Row],[Tapaamis-kerrat /osallistuja]]))</f>
        <v>0</v>
      </c>
      <c r="N967" s="239">
        <f>IF(Table_1[[#This Row],[Kokonaiskävijämäärä]]&lt;1,0,SUM(Table_1[[#This Row],[Kävijämäärä b) aikuiset]]*Table_1[[#This Row],[Tapaamis-kerrat /osallistuja]]))</f>
        <v>0</v>
      </c>
      <c r="O967" s="239">
        <f>IF(Table_1[[#This Row],[Kokonaiskävijämäärä]]&lt;1,0,Table_1[[#This Row],[Kokonaiskävijämäärä]]*Table_1[[#This Row],[Tapaamis-kerrat /osallistuja]])</f>
        <v>0</v>
      </c>
      <c r="P967" s="264"/>
      <c r="Q967" s="265"/>
    </row>
    <row r="968" spans="1:17" ht="15.75" customHeight="1" x14ac:dyDescent="0.25">
      <c r="A968" s="258"/>
      <c r="B968" s="250" t="str">
        <f>IF(Table_1[[#This Row],[SISÄLLÖN NIMI]]="","",1)</f>
        <v/>
      </c>
      <c r="C968" s="259"/>
      <c r="D968" s="252" t="s">
        <v>18</v>
      </c>
      <c r="E968" s="253" t="s">
        <v>18</v>
      </c>
      <c r="F968" s="260" t="s">
        <v>18</v>
      </c>
      <c r="G968" s="261" t="s">
        <v>18</v>
      </c>
      <c r="H968" s="255"/>
      <c r="I968" s="256" t="str">
        <f>IF(Table_1[[#This Row],[SISÄLLÖN NIMI]]="","",1)</f>
        <v/>
      </c>
      <c r="J968" s="262"/>
      <c r="K968" s="263"/>
      <c r="L968" s="239">
        <f>Table_1[[#This Row],[Kävijämäärä a) lapset]]+Table_1[[#This Row],[Kävijämäärä b) aikuiset]]</f>
        <v>0</v>
      </c>
      <c r="M968" s="239">
        <f>IF(Table_1[[#This Row],[Kokonaiskävijämäärä]]&lt;1,0,SUM(Table_1[[#This Row],[Kävijämäärä a) lapset]]*Table_1[[#This Row],[Tapaamis-kerrat /osallistuja]]))</f>
        <v>0</v>
      </c>
      <c r="N968" s="239">
        <f>IF(Table_1[[#This Row],[Kokonaiskävijämäärä]]&lt;1,0,SUM(Table_1[[#This Row],[Kävijämäärä b) aikuiset]]*Table_1[[#This Row],[Tapaamis-kerrat /osallistuja]]))</f>
        <v>0</v>
      </c>
      <c r="O968" s="239">
        <f>IF(Table_1[[#This Row],[Kokonaiskävijämäärä]]&lt;1,0,Table_1[[#This Row],[Kokonaiskävijämäärä]]*Table_1[[#This Row],[Tapaamis-kerrat /osallistuja]])</f>
        <v>0</v>
      </c>
      <c r="P968" s="264"/>
      <c r="Q968" s="265"/>
    </row>
    <row r="969" spans="1:17" ht="15.75" customHeight="1" x14ac:dyDescent="0.25">
      <c r="A969" s="258"/>
      <c r="B969" s="250" t="str">
        <f>IF(Table_1[[#This Row],[SISÄLLÖN NIMI]]="","",1)</f>
        <v/>
      </c>
      <c r="C969" s="259"/>
      <c r="D969" s="252" t="s">
        <v>18</v>
      </c>
      <c r="E969" s="253" t="s">
        <v>18</v>
      </c>
      <c r="F969" s="260" t="s">
        <v>18</v>
      </c>
      <c r="G969" s="261" t="s">
        <v>18</v>
      </c>
      <c r="H969" s="255"/>
      <c r="I969" s="256" t="str">
        <f>IF(Table_1[[#This Row],[SISÄLLÖN NIMI]]="","",1)</f>
        <v/>
      </c>
      <c r="J969" s="262"/>
      <c r="K969" s="263"/>
      <c r="L969" s="239">
        <f>Table_1[[#This Row],[Kävijämäärä a) lapset]]+Table_1[[#This Row],[Kävijämäärä b) aikuiset]]</f>
        <v>0</v>
      </c>
      <c r="M969" s="239">
        <f>IF(Table_1[[#This Row],[Kokonaiskävijämäärä]]&lt;1,0,SUM(Table_1[[#This Row],[Kävijämäärä a) lapset]]*Table_1[[#This Row],[Tapaamis-kerrat /osallistuja]]))</f>
        <v>0</v>
      </c>
      <c r="N969" s="239">
        <f>IF(Table_1[[#This Row],[Kokonaiskävijämäärä]]&lt;1,0,SUM(Table_1[[#This Row],[Kävijämäärä b) aikuiset]]*Table_1[[#This Row],[Tapaamis-kerrat /osallistuja]]))</f>
        <v>0</v>
      </c>
      <c r="O969" s="239">
        <f>IF(Table_1[[#This Row],[Kokonaiskävijämäärä]]&lt;1,0,Table_1[[#This Row],[Kokonaiskävijämäärä]]*Table_1[[#This Row],[Tapaamis-kerrat /osallistuja]])</f>
        <v>0</v>
      </c>
      <c r="P969" s="264"/>
      <c r="Q969" s="265"/>
    </row>
    <row r="970" spans="1:17" ht="15.75" customHeight="1" x14ac:dyDescent="0.25">
      <c r="A970" s="258"/>
      <c r="B970" s="250" t="str">
        <f>IF(Table_1[[#This Row],[SISÄLLÖN NIMI]]="","",1)</f>
        <v/>
      </c>
      <c r="C970" s="259"/>
      <c r="D970" s="252" t="s">
        <v>18</v>
      </c>
      <c r="E970" s="253" t="s">
        <v>18</v>
      </c>
      <c r="F970" s="260" t="s">
        <v>18</v>
      </c>
      <c r="G970" s="261" t="s">
        <v>18</v>
      </c>
      <c r="H970" s="255"/>
      <c r="I970" s="256" t="str">
        <f>IF(Table_1[[#This Row],[SISÄLLÖN NIMI]]="","",1)</f>
        <v/>
      </c>
      <c r="J970" s="262"/>
      <c r="K970" s="263"/>
      <c r="L970" s="239">
        <f>Table_1[[#This Row],[Kävijämäärä a) lapset]]+Table_1[[#This Row],[Kävijämäärä b) aikuiset]]</f>
        <v>0</v>
      </c>
      <c r="M970" s="239">
        <f>IF(Table_1[[#This Row],[Kokonaiskävijämäärä]]&lt;1,0,SUM(Table_1[[#This Row],[Kävijämäärä a) lapset]]*Table_1[[#This Row],[Tapaamis-kerrat /osallistuja]]))</f>
        <v>0</v>
      </c>
      <c r="N970" s="239">
        <f>IF(Table_1[[#This Row],[Kokonaiskävijämäärä]]&lt;1,0,SUM(Table_1[[#This Row],[Kävijämäärä b) aikuiset]]*Table_1[[#This Row],[Tapaamis-kerrat /osallistuja]]))</f>
        <v>0</v>
      </c>
      <c r="O970" s="239">
        <f>IF(Table_1[[#This Row],[Kokonaiskävijämäärä]]&lt;1,0,Table_1[[#This Row],[Kokonaiskävijämäärä]]*Table_1[[#This Row],[Tapaamis-kerrat /osallistuja]])</f>
        <v>0</v>
      </c>
      <c r="P970" s="264"/>
      <c r="Q970" s="265"/>
    </row>
    <row r="971" spans="1:17" ht="15.75" customHeight="1" x14ac:dyDescent="0.25">
      <c r="A971" s="258"/>
      <c r="B971" s="250" t="str">
        <f>IF(Table_1[[#This Row],[SISÄLLÖN NIMI]]="","",1)</f>
        <v/>
      </c>
      <c r="C971" s="259"/>
      <c r="D971" s="252" t="s">
        <v>18</v>
      </c>
      <c r="E971" s="253" t="s">
        <v>18</v>
      </c>
      <c r="F971" s="260" t="s">
        <v>18</v>
      </c>
      <c r="G971" s="261" t="s">
        <v>18</v>
      </c>
      <c r="H971" s="255"/>
      <c r="I971" s="256" t="str">
        <f>IF(Table_1[[#This Row],[SISÄLLÖN NIMI]]="","",1)</f>
        <v/>
      </c>
      <c r="J971" s="262"/>
      <c r="K971" s="263"/>
      <c r="L971" s="239">
        <f>Table_1[[#This Row],[Kävijämäärä a) lapset]]+Table_1[[#This Row],[Kävijämäärä b) aikuiset]]</f>
        <v>0</v>
      </c>
      <c r="M971" s="239">
        <f>IF(Table_1[[#This Row],[Kokonaiskävijämäärä]]&lt;1,0,SUM(Table_1[[#This Row],[Kävijämäärä a) lapset]]*Table_1[[#This Row],[Tapaamis-kerrat /osallistuja]]))</f>
        <v>0</v>
      </c>
      <c r="N971" s="239">
        <f>IF(Table_1[[#This Row],[Kokonaiskävijämäärä]]&lt;1,0,SUM(Table_1[[#This Row],[Kävijämäärä b) aikuiset]]*Table_1[[#This Row],[Tapaamis-kerrat /osallistuja]]))</f>
        <v>0</v>
      </c>
      <c r="O971" s="239">
        <f>IF(Table_1[[#This Row],[Kokonaiskävijämäärä]]&lt;1,0,Table_1[[#This Row],[Kokonaiskävijämäärä]]*Table_1[[#This Row],[Tapaamis-kerrat /osallistuja]])</f>
        <v>0</v>
      </c>
      <c r="P971" s="264"/>
      <c r="Q971" s="265"/>
    </row>
    <row r="972" spans="1:17" ht="15.75" customHeight="1" x14ac:dyDescent="0.25">
      <c r="A972" s="258"/>
      <c r="B972" s="250" t="str">
        <f>IF(Table_1[[#This Row],[SISÄLLÖN NIMI]]="","",1)</f>
        <v/>
      </c>
      <c r="C972" s="259"/>
      <c r="D972" s="252" t="s">
        <v>18</v>
      </c>
      <c r="E972" s="253" t="s">
        <v>18</v>
      </c>
      <c r="F972" s="260" t="s">
        <v>18</v>
      </c>
      <c r="G972" s="261" t="s">
        <v>18</v>
      </c>
      <c r="H972" s="255"/>
      <c r="I972" s="256" t="str">
        <f>IF(Table_1[[#This Row],[SISÄLLÖN NIMI]]="","",1)</f>
        <v/>
      </c>
      <c r="J972" s="262"/>
      <c r="K972" s="263"/>
      <c r="L972" s="239">
        <f>Table_1[[#This Row],[Kävijämäärä a) lapset]]+Table_1[[#This Row],[Kävijämäärä b) aikuiset]]</f>
        <v>0</v>
      </c>
      <c r="M972" s="239">
        <f>IF(Table_1[[#This Row],[Kokonaiskävijämäärä]]&lt;1,0,SUM(Table_1[[#This Row],[Kävijämäärä a) lapset]]*Table_1[[#This Row],[Tapaamis-kerrat /osallistuja]]))</f>
        <v>0</v>
      </c>
      <c r="N972" s="239">
        <f>IF(Table_1[[#This Row],[Kokonaiskävijämäärä]]&lt;1,0,SUM(Table_1[[#This Row],[Kävijämäärä b) aikuiset]]*Table_1[[#This Row],[Tapaamis-kerrat /osallistuja]]))</f>
        <v>0</v>
      </c>
      <c r="O972" s="239">
        <f>IF(Table_1[[#This Row],[Kokonaiskävijämäärä]]&lt;1,0,Table_1[[#This Row],[Kokonaiskävijämäärä]]*Table_1[[#This Row],[Tapaamis-kerrat /osallistuja]])</f>
        <v>0</v>
      </c>
      <c r="P972" s="264"/>
      <c r="Q972" s="265"/>
    </row>
    <row r="973" spans="1:17" ht="15.75" customHeight="1" x14ac:dyDescent="0.25">
      <c r="A973" s="258"/>
      <c r="B973" s="250" t="str">
        <f>IF(Table_1[[#This Row],[SISÄLLÖN NIMI]]="","",1)</f>
        <v/>
      </c>
      <c r="C973" s="259"/>
      <c r="D973" s="252" t="s">
        <v>18</v>
      </c>
      <c r="E973" s="253" t="s">
        <v>18</v>
      </c>
      <c r="F973" s="260" t="s">
        <v>18</v>
      </c>
      <c r="G973" s="261" t="s">
        <v>18</v>
      </c>
      <c r="H973" s="255"/>
      <c r="I973" s="256" t="str">
        <f>IF(Table_1[[#This Row],[SISÄLLÖN NIMI]]="","",1)</f>
        <v/>
      </c>
      <c r="J973" s="262"/>
      <c r="K973" s="263"/>
      <c r="L973" s="239">
        <f>Table_1[[#This Row],[Kävijämäärä a) lapset]]+Table_1[[#This Row],[Kävijämäärä b) aikuiset]]</f>
        <v>0</v>
      </c>
      <c r="M973" s="239">
        <f>IF(Table_1[[#This Row],[Kokonaiskävijämäärä]]&lt;1,0,SUM(Table_1[[#This Row],[Kävijämäärä a) lapset]]*Table_1[[#This Row],[Tapaamis-kerrat /osallistuja]]))</f>
        <v>0</v>
      </c>
      <c r="N973" s="239">
        <f>IF(Table_1[[#This Row],[Kokonaiskävijämäärä]]&lt;1,0,SUM(Table_1[[#This Row],[Kävijämäärä b) aikuiset]]*Table_1[[#This Row],[Tapaamis-kerrat /osallistuja]]))</f>
        <v>0</v>
      </c>
      <c r="O973" s="239">
        <f>IF(Table_1[[#This Row],[Kokonaiskävijämäärä]]&lt;1,0,Table_1[[#This Row],[Kokonaiskävijämäärä]]*Table_1[[#This Row],[Tapaamis-kerrat /osallistuja]])</f>
        <v>0</v>
      </c>
      <c r="P973" s="264"/>
      <c r="Q973" s="265"/>
    </row>
    <row r="974" spans="1:17" ht="15.75" customHeight="1" x14ac:dyDescent="0.25">
      <c r="A974" s="258"/>
      <c r="B974" s="250" t="str">
        <f>IF(Table_1[[#This Row],[SISÄLLÖN NIMI]]="","",1)</f>
        <v/>
      </c>
      <c r="C974" s="259"/>
      <c r="D974" s="252" t="s">
        <v>18</v>
      </c>
      <c r="E974" s="253" t="s">
        <v>18</v>
      </c>
      <c r="F974" s="260" t="s">
        <v>18</v>
      </c>
      <c r="G974" s="261" t="s">
        <v>18</v>
      </c>
      <c r="H974" s="255"/>
      <c r="I974" s="256" t="str">
        <f>IF(Table_1[[#This Row],[SISÄLLÖN NIMI]]="","",1)</f>
        <v/>
      </c>
      <c r="J974" s="262"/>
      <c r="K974" s="263"/>
      <c r="L974" s="239">
        <f>Table_1[[#This Row],[Kävijämäärä a) lapset]]+Table_1[[#This Row],[Kävijämäärä b) aikuiset]]</f>
        <v>0</v>
      </c>
      <c r="M974" s="239">
        <f>IF(Table_1[[#This Row],[Kokonaiskävijämäärä]]&lt;1,0,SUM(Table_1[[#This Row],[Kävijämäärä a) lapset]]*Table_1[[#This Row],[Tapaamis-kerrat /osallistuja]]))</f>
        <v>0</v>
      </c>
      <c r="N974" s="239">
        <f>IF(Table_1[[#This Row],[Kokonaiskävijämäärä]]&lt;1,0,SUM(Table_1[[#This Row],[Kävijämäärä b) aikuiset]]*Table_1[[#This Row],[Tapaamis-kerrat /osallistuja]]))</f>
        <v>0</v>
      </c>
      <c r="O974" s="239">
        <f>IF(Table_1[[#This Row],[Kokonaiskävijämäärä]]&lt;1,0,Table_1[[#This Row],[Kokonaiskävijämäärä]]*Table_1[[#This Row],[Tapaamis-kerrat /osallistuja]])</f>
        <v>0</v>
      </c>
      <c r="P974" s="264"/>
      <c r="Q974" s="265"/>
    </row>
    <row r="975" spans="1:17" ht="15.75" customHeight="1" x14ac:dyDescent="0.25">
      <c r="A975" s="258"/>
      <c r="B975" s="250" t="str">
        <f>IF(Table_1[[#This Row],[SISÄLLÖN NIMI]]="","",1)</f>
        <v/>
      </c>
      <c r="C975" s="259"/>
      <c r="D975" s="252" t="s">
        <v>18</v>
      </c>
      <c r="E975" s="253" t="s">
        <v>18</v>
      </c>
      <c r="F975" s="260" t="s">
        <v>18</v>
      </c>
      <c r="G975" s="261" t="s">
        <v>18</v>
      </c>
      <c r="H975" s="255"/>
      <c r="I975" s="256" t="str">
        <f>IF(Table_1[[#This Row],[SISÄLLÖN NIMI]]="","",1)</f>
        <v/>
      </c>
      <c r="J975" s="262"/>
      <c r="K975" s="263"/>
      <c r="L975" s="239">
        <f>Table_1[[#This Row],[Kävijämäärä a) lapset]]+Table_1[[#This Row],[Kävijämäärä b) aikuiset]]</f>
        <v>0</v>
      </c>
      <c r="M975" s="239">
        <f>IF(Table_1[[#This Row],[Kokonaiskävijämäärä]]&lt;1,0,SUM(Table_1[[#This Row],[Kävijämäärä a) lapset]]*Table_1[[#This Row],[Tapaamis-kerrat /osallistuja]]))</f>
        <v>0</v>
      </c>
      <c r="N975" s="239">
        <f>IF(Table_1[[#This Row],[Kokonaiskävijämäärä]]&lt;1,0,SUM(Table_1[[#This Row],[Kävijämäärä b) aikuiset]]*Table_1[[#This Row],[Tapaamis-kerrat /osallistuja]]))</f>
        <v>0</v>
      </c>
      <c r="O975" s="239">
        <f>IF(Table_1[[#This Row],[Kokonaiskävijämäärä]]&lt;1,0,Table_1[[#This Row],[Kokonaiskävijämäärä]]*Table_1[[#This Row],[Tapaamis-kerrat /osallistuja]])</f>
        <v>0</v>
      </c>
      <c r="P975" s="264"/>
      <c r="Q975" s="265"/>
    </row>
    <row r="976" spans="1:17" ht="15.75" customHeight="1" x14ac:dyDescent="0.25">
      <c r="A976" s="258"/>
      <c r="B976" s="250" t="str">
        <f>IF(Table_1[[#This Row],[SISÄLLÖN NIMI]]="","",1)</f>
        <v/>
      </c>
      <c r="C976" s="259"/>
      <c r="D976" s="252" t="s">
        <v>18</v>
      </c>
      <c r="E976" s="253" t="s">
        <v>18</v>
      </c>
      <c r="F976" s="260" t="s">
        <v>18</v>
      </c>
      <c r="G976" s="261" t="s">
        <v>18</v>
      </c>
      <c r="H976" s="255"/>
      <c r="I976" s="256" t="str">
        <f>IF(Table_1[[#This Row],[SISÄLLÖN NIMI]]="","",1)</f>
        <v/>
      </c>
      <c r="J976" s="262"/>
      <c r="K976" s="263"/>
      <c r="L976" s="239">
        <f>Table_1[[#This Row],[Kävijämäärä a) lapset]]+Table_1[[#This Row],[Kävijämäärä b) aikuiset]]</f>
        <v>0</v>
      </c>
      <c r="M976" s="239">
        <f>IF(Table_1[[#This Row],[Kokonaiskävijämäärä]]&lt;1,0,SUM(Table_1[[#This Row],[Kävijämäärä a) lapset]]*Table_1[[#This Row],[Tapaamis-kerrat /osallistuja]]))</f>
        <v>0</v>
      </c>
      <c r="N976" s="239">
        <f>IF(Table_1[[#This Row],[Kokonaiskävijämäärä]]&lt;1,0,SUM(Table_1[[#This Row],[Kävijämäärä b) aikuiset]]*Table_1[[#This Row],[Tapaamis-kerrat /osallistuja]]))</f>
        <v>0</v>
      </c>
      <c r="O976" s="239">
        <f>IF(Table_1[[#This Row],[Kokonaiskävijämäärä]]&lt;1,0,Table_1[[#This Row],[Kokonaiskävijämäärä]]*Table_1[[#This Row],[Tapaamis-kerrat /osallistuja]])</f>
        <v>0</v>
      </c>
      <c r="P976" s="264"/>
      <c r="Q976" s="265"/>
    </row>
    <row r="977" spans="1:17" ht="15.75" customHeight="1" x14ac:dyDescent="0.25">
      <c r="A977" s="258"/>
      <c r="B977" s="250" t="str">
        <f>IF(Table_1[[#This Row],[SISÄLLÖN NIMI]]="","",1)</f>
        <v/>
      </c>
      <c r="C977" s="259"/>
      <c r="D977" s="252" t="s">
        <v>18</v>
      </c>
      <c r="E977" s="253" t="s">
        <v>18</v>
      </c>
      <c r="F977" s="260" t="s">
        <v>18</v>
      </c>
      <c r="G977" s="261" t="s">
        <v>18</v>
      </c>
      <c r="H977" s="255"/>
      <c r="I977" s="256" t="str">
        <f>IF(Table_1[[#This Row],[SISÄLLÖN NIMI]]="","",1)</f>
        <v/>
      </c>
      <c r="J977" s="262"/>
      <c r="K977" s="263"/>
      <c r="L977" s="239">
        <f>Table_1[[#This Row],[Kävijämäärä a) lapset]]+Table_1[[#This Row],[Kävijämäärä b) aikuiset]]</f>
        <v>0</v>
      </c>
      <c r="M977" s="239">
        <f>IF(Table_1[[#This Row],[Kokonaiskävijämäärä]]&lt;1,0,SUM(Table_1[[#This Row],[Kävijämäärä a) lapset]]*Table_1[[#This Row],[Tapaamis-kerrat /osallistuja]]))</f>
        <v>0</v>
      </c>
      <c r="N977" s="239">
        <f>IF(Table_1[[#This Row],[Kokonaiskävijämäärä]]&lt;1,0,SUM(Table_1[[#This Row],[Kävijämäärä b) aikuiset]]*Table_1[[#This Row],[Tapaamis-kerrat /osallistuja]]))</f>
        <v>0</v>
      </c>
      <c r="O977" s="239">
        <f>IF(Table_1[[#This Row],[Kokonaiskävijämäärä]]&lt;1,0,Table_1[[#This Row],[Kokonaiskävijämäärä]]*Table_1[[#This Row],[Tapaamis-kerrat /osallistuja]])</f>
        <v>0</v>
      </c>
      <c r="P977" s="264"/>
      <c r="Q977" s="265"/>
    </row>
    <row r="978" spans="1:17" ht="15.75" customHeight="1" x14ac:dyDescent="0.25">
      <c r="A978" s="258"/>
      <c r="B978" s="250" t="str">
        <f>IF(Table_1[[#This Row],[SISÄLLÖN NIMI]]="","",1)</f>
        <v/>
      </c>
      <c r="C978" s="259"/>
      <c r="D978" s="252" t="s">
        <v>18</v>
      </c>
      <c r="E978" s="253" t="s">
        <v>18</v>
      </c>
      <c r="F978" s="260" t="s">
        <v>18</v>
      </c>
      <c r="G978" s="261" t="s">
        <v>18</v>
      </c>
      <c r="H978" s="255"/>
      <c r="I978" s="256" t="str">
        <f>IF(Table_1[[#This Row],[SISÄLLÖN NIMI]]="","",1)</f>
        <v/>
      </c>
      <c r="J978" s="262"/>
      <c r="K978" s="263"/>
      <c r="L978" s="239">
        <f>Table_1[[#This Row],[Kävijämäärä a) lapset]]+Table_1[[#This Row],[Kävijämäärä b) aikuiset]]</f>
        <v>0</v>
      </c>
      <c r="M978" s="239">
        <f>IF(Table_1[[#This Row],[Kokonaiskävijämäärä]]&lt;1,0,SUM(Table_1[[#This Row],[Kävijämäärä a) lapset]]*Table_1[[#This Row],[Tapaamis-kerrat /osallistuja]]))</f>
        <v>0</v>
      </c>
      <c r="N978" s="239">
        <f>IF(Table_1[[#This Row],[Kokonaiskävijämäärä]]&lt;1,0,SUM(Table_1[[#This Row],[Kävijämäärä b) aikuiset]]*Table_1[[#This Row],[Tapaamis-kerrat /osallistuja]]))</f>
        <v>0</v>
      </c>
      <c r="O978" s="239">
        <f>IF(Table_1[[#This Row],[Kokonaiskävijämäärä]]&lt;1,0,Table_1[[#This Row],[Kokonaiskävijämäärä]]*Table_1[[#This Row],[Tapaamis-kerrat /osallistuja]])</f>
        <v>0</v>
      </c>
      <c r="P978" s="264"/>
      <c r="Q978" s="265"/>
    </row>
    <row r="979" spans="1:17" ht="15.75" customHeight="1" x14ac:dyDescent="0.25">
      <c r="A979" s="258"/>
      <c r="B979" s="250" t="str">
        <f>IF(Table_1[[#This Row],[SISÄLLÖN NIMI]]="","",1)</f>
        <v/>
      </c>
      <c r="C979" s="259"/>
      <c r="D979" s="252" t="s">
        <v>18</v>
      </c>
      <c r="E979" s="253" t="s">
        <v>18</v>
      </c>
      <c r="F979" s="260" t="s">
        <v>18</v>
      </c>
      <c r="G979" s="261" t="s">
        <v>18</v>
      </c>
      <c r="H979" s="255"/>
      <c r="I979" s="256" t="str">
        <f>IF(Table_1[[#This Row],[SISÄLLÖN NIMI]]="","",1)</f>
        <v/>
      </c>
      <c r="J979" s="262"/>
      <c r="K979" s="263"/>
      <c r="L979" s="239">
        <f>Table_1[[#This Row],[Kävijämäärä a) lapset]]+Table_1[[#This Row],[Kävijämäärä b) aikuiset]]</f>
        <v>0</v>
      </c>
      <c r="M979" s="239">
        <f>IF(Table_1[[#This Row],[Kokonaiskävijämäärä]]&lt;1,0,SUM(Table_1[[#This Row],[Kävijämäärä a) lapset]]*Table_1[[#This Row],[Tapaamis-kerrat /osallistuja]]))</f>
        <v>0</v>
      </c>
      <c r="N979" s="239">
        <f>IF(Table_1[[#This Row],[Kokonaiskävijämäärä]]&lt;1,0,SUM(Table_1[[#This Row],[Kävijämäärä b) aikuiset]]*Table_1[[#This Row],[Tapaamis-kerrat /osallistuja]]))</f>
        <v>0</v>
      </c>
      <c r="O979" s="239">
        <f>IF(Table_1[[#This Row],[Kokonaiskävijämäärä]]&lt;1,0,Table_1[[#This Row],[Kokonaiskävijämäärä]]*Table_1[[#This Row],[Tapaamis-kerrat /osallistuja]])</f>
        <v>0</v>
      </c>
      <c r="P979" s="264"/>
      <c r="Q979" s="265"/>
    </row>
    <row r="980" spans="1:17" ht="15.75" customHeight="1" x14ac:dyDescent="0.25">
      <c r="A980" s="258"/>
      <c r="B980" s="250" t="str">
        <f>IF(Table_1[[#This Row],[SISÄLLÖN NIMI]]="","",1)</f>
        <v/>
      </c>
      <c r="C980" s="259"/>
      <c r="D980" s="252" t="s">
        <v>18</v>
      </c>
      <c r="E980" s="253" t="s">
        <v>18</v>
      </c>
      <c r="F980" s="260" t="s">
        <v>18</v>
      </c>
      <c r="G980" s="261" t="s">
        <v>18</v>
      </c>
      <c r="H980" s="255"/>
      <c r="I980" s="256" t="str">
        <f>IF(Table_1[[#This Row],[SISÄLLÖN NIMI]]="","",1)</f>
        <v/>
      </c>
      <c r="J980" s="262"/>
      <c r="K980" s="263"/>
      <c r="L980" s="239">
        <f>Table_1[[#This Row],[Kävijämäärä a) lapset]]+Table_1[[#This Row],[Kävijämäärä b) aikuiset]]</f>
        <v>0</v>
      </c>
      <c r="M980" s="239">
        <f>IF(Table_1[[#This Row],[Kokonaiskävijämäärä]]&lt;1,0,SUM(Table_1[[#This Row],[Kävijämäärä a) lapset]]*Table_1[[#This Row],[Tapaamis-kerrat /osallistuja]]))</f>
        <v>0</v>
      </c>
      <c r="N980" s="239">
        <f>IF(Table_1[[#This Row],[Kokonaiskävijämäärä]]&lt;1,0,SUM(Table_1[[#This Row],[Kävijämäärä b) aikuiset]]*Table_1[[#This Row],[Tapaamis-kerrat /osallistuja]]))</f>
        <v>0</v>
      </c>
      <c r="O980" s="239">
        <f>IF(Table_1[[#This Row],[Kokonaiskävijämäärä]]&lt;1,0,Table_1[[#This Row],[Kokonaiskävijämäärä]]*Table_1[[#This Row],[Tapaamis-kerrat /osallistuja]])</f>
        <v>0</v>
      </c>
      <c r="P980" s="264"/>
      <c r="Q980" s="265"/>
    </row>
    <row r="981" spans="1:17" ht="15.75" customHeight="1" x14ac:dyDescent="0.25">
      <c r="A981" s="258"/>
      <c r="B981" s="250" t="str">
        <f>IF(Table_1[[#This Row],[SISÄLLÖN NIMI]]="","",1)</f>
        <v/>
      </c>
      <c r="C981" s="259"/>
      <c r="D981" s="252" t="s">
        <v>18</v>
      </c>
      <c r="E981" s="253" t="s">
        <v>18</v>
      </c>
      <c r="F981" s="260" t="s">
        <v>18</v>
      </c>
      <c r="G981" s="261" t="s">
        <v>18</v>
      </c>
      <c r="H981" s="255"/>
      <c r="I981" s="256" t="str">
        <f>IF(Table_1[[#This Row],[SISÄLLÖN NIMI]]="","",1)</f>
        <v/>
      </c>
      <c r="J981" s="262"/>
      <c r="K981" s="263"/>
      <c r="L981" s="239">
        <f>Table_1[[#This Row],[Kävijämäärä a) lapset]]+Table_1[[#This Row],[Kävijämäärä b) aikuiset]]</f>
        <v>0</v>
      </c>
      <c r="M981" s="239">
        <f>IF(Table_1[[#This Row],[Kokonaiskävijämäärä]]&lt;1,0,SUM(Table_1[[#This Row],[Kävijämäärä a) lapset]]*Table_1[[#This Row],[Tapaamis-kerrat /osallistuja]]))</f>
        <v>0</v>
      </c>
      <c r="N981" s="239">
        <f>IF(Table_1[[#This Row],[Kokonaiskävijämäärä]]&lt;1,0,SUM(Table_1[[#This Row],[Kävijämäärä b) aikuiset]]*Table_1[[#This Row],[Tapaamis-kerrat /osallistuja]]))</f>
        <v>0</v>
      </c>
      <c r="O981" s="239">
        <f>IF(Table_1[[#This Row],[Kokonaiskävijämäärä]]&lt;1,0,Table_1[[#This Row],[Kokonaiskävijämäärä]]*Table_1[[#This Row],[Tapaamis-kerrat /osallistuja]])</f>
        <v>0</v>
      </c>
      <c r="P981" s="264"/>
      <c r="Q981" s="265"/>
    </row>
    <row r="982" spans="1:17" ht="15.75" customHeight="1" x14ac:dyDescent="0.25">
      <c r="A982" s="258"/>
      <c r="B982" s="250" t="str">
        <f>IF(Table_1[[#This Row],[SISÄLLÖN NIMI]]="","",1)</f>
        <v/>
      </c>
      <c r="C982" s="259"/>
      <c r="D982" s="252" t="s">
        <v>18</v>
      </c>
      <c r="E982" s="253" t="s">
        <v>18</v>
      </c>
      <c r="F982" s="260" t="s">
        <v>18</v>
      </c>
      <c r="G982" s="261" t="s">
        <v>18</v>
      </c>
      <c r="H982" s="255"/>
      <c r="I982" s="256" t="str">
        <f>IF(Table_1[[#This Row],[SISÄLLÖN NIMI]]="","",1)</f>
        <v/>
      </c>
      <c r="J982" s="262"/>
      <c r="K982" s="263"/>
      <c r="L982" s="239">
        <f>Table_1[[#This Row],[Kävijämäärä a) lapset]]+Table_1[[#This Row],[Kävijämäärä b) aikuiset]]</f>
        <v>0</v>
      </c>
      <c r="M982" s="239">
        <f>IF(Table_1[[#This Row],[Kokonaiskävijämäärä]]&lt;1,0,SUM(Table_1[[#This Row],[Kävijämäärä a) lapset]]*Table_1[[#This Row],[Tapaamis-kerrat /osallistuja]]))</f>
        <v>0</v>
      </c>
      <c r="N982" s="239">
        <f>IF(Table_1[[#This Row],[Kokonaiskävijämäärä]]&lt;1,0,SUM(Table_1[[#This Row],[Kävijämäärä b) aikuiset]]*Table_1[[#This Row],[Tapaamis-kerrat /osallistuja]]))</f>
        <v>0</v>
      </c>
      <c r="O982" s="239">
        <f>IF(Table_1[[#This Row],[Kokonaiskävijämäärä]]&lt;1,0,Table_1[[#This Row],[Kokonaiskävijämäärä]]*Table_1[[#This Row],[Tapaamis-kerrat /osallistuja]])</f>
        <v>0</v>
      </c>
      <c r="P982" s="264"/>
      <c r="Q982" s="265"/>
    </row>
    <row r="983" spans="1:17" ht="15.75" customHeight="1" x14ac:dyDescent="0.25">
      <c r="A983" s="258"/>
      <c r="B983" s="250" t="str">
        <f>IF(Table_1[[#This Row],[SISÄLLÖN NIMI]]="","",1)</f>
        <v/>
      </c>
      <c r="C983" s="259"/>
      <c r="D983" s="252" t="s">
        <v>18</v>
      </c>
      <c r="E983" s="253" t="s">
        <v>18</v>
      </c>
      <c r="F983" s="260" t="s">
        <v>18</v>
      </c>
      <c r="G983" s="261" t="s">
        <v>18</v>
      </c>
      <c r="H983" s="255"/>
      <c r="I983" s="256" t="str">
        <f>IF(Table_1[[#This Row],[SISÄLLÖN NIMI]]="","",1)</f>
        <v/>
      </c>
      <c r="J983" s="262"/>
      <c r="K983" s="263"/>
      <c r="L983" s="239">
        <f>Table_1[[#This Row],[Kävijämäärä a) lapset]]+Table_1[[#This Row],[Kävijämäärä b) aikuiset]]</f>
        <v>0</v>
      </c>
      <c r="M983" s="239">
        <f>IF(Table_1[[#This Row],[Kokonaiskävijämäärä]]&lt;1,0,SUM(Table_1[[#This Row],[Kävijämäärä a) lapset]]*Table_1[[#This Row],[Tapaamis-kerrat /osallistuja]]))</f>
        <v>0</v>
      </c>
      <c r="N983" s="239">
        <f>IF(Table_1[[#This Row],[Kokonaiskävijämäärä]]&lt;1,0,SUM(Table_1[[#This Row],[Kävijämäärä b) aikuiset]]*Table_1[[#This Row],[Tapaamis-kerrat /osallistuja]]))</f>
        <v>0</v>
      </c>
      <c r="O983" s="239">
        <f>IF(Table_1[[#This Row],[Kokonaiskävijämäärä]]&lt;1,0,Table_1[[#This Row],[Kokonaiskävijämäärä]]*Table_1[[#This Row],[Tapaamis-kerrat /osallistuja]])</f>
        <v>0</v>
      </c>
      <c r="P983" s="264"/>
      <c r="Q983" s="265"/>
    </row>
    <row r="984" spans="1:17" ht="15.75" customHeight="1" x14ac:dyDescent="0.25">
      <c r="A984" s="258"/>
      <c r="B984" s="250" t="str">
        <f>IF(Table_1[[#This Row],[SISÄLLÖN NIMI]]="","",1)</f>
        <v/>
      </c>
      <c r="C984" s="259"/>
      <c r="D984" s="252" t="s">
        <v>18</v>
      </c>
      <c r="E984" s="253" t="s">
        <v>18</v>
      </c>
      <c r="F984" s="260" t="s">
        <v>18</v>
      </c>
      <c r="G984" s="261" t="s">
        <v>18</v>
      </c>
      <c r="H984" s="255"/>
      <c r="I984" s="256" t="str">
        <f>IF(Table_1[[#This Row],[SISÄLLÖN NIMI]]="","",1)</f>
        <v/>
      </c>
      <c r="J984" s="262"/>
      <c r="K984" s="263"/>
      <c r="L984" s="239">
        <f>Table_1[[#This Row],[Kävijämäärä a) lapset]]+Table_1[[#This Row],[Kävijämäärä b) aikuiset]]</f>
        <v>0</v>
      </c>
      <c r="M984" s="239">
        <f>IF(Table_1[[#This Row],[Kokonaiskävijämäärä]]&lt;1,0,SUM(Table_1[[#This Row],[Kävijämäärä a) lapset]]*Table_1[[#This Row],[Tapaamis-kerrat /osallistuja]]))</f>
        <v>0</v>
      </c>
      <c r="N984" s="239">
        <f>IF(Table_1[[#This Row],[Kokonaiskävijämäärä]]&lt;1,0,SUM(Table_1[[#This Row],[Kävijämäärä b) aikuiset]]*Table_1[[#This Row],[Tapaamis-kerrat /osallistuja]]))</f>
        <v>0</v>
      </c>
      <c r="O984" s="239">
        <f>IF(Table_1[[#This Row],[Kokonaiskävijämäärä]]&lt;1,0,Table_1[[#This Row],[Kokonaiskävijämäärä]]*Table_1[[#This Row],[Tapaamis-kerrat /osallistuja]])</f>
        <v>0</v>
      </c>
      <c r="P984" s="264"/>
      <c r="Q984" s="265"/>
    </row>
    <row r="985" spans="1:17" ht="15.75" customHeight="1" x14ac:dyDescent="0.25">
      <c r="A985" s="258"/>
      <c r="B985" s="250" t="str">
        <f>IF(Table_1[[#This Row],[SISÄLLÖN NIMI]]="","",1)</f>
        <v/>
      </c>
      <c r="C985" s="259"/>
      <c r="D985" s="252" t="s">
        <v>18</v>
      </c>
      <c r="E985" s="253" t="s">
        <v>18</v>
      </c>
      <c r="F985" s="260" t="s">
        <v>18</v>
      </c>
      <c r="G985" s="261" t="s">
        <v>18</v>
      </c>
      <c r="H985" s="255"/>
      <c r="I985" s="256" t="str">
        <f>IF(Table_1[[#This Row],[SISÄLLÖN NIMI]]="","",1)</f>
        <v/>
      </c>
      <c r="J985" s="262"/>
      <c r="K985" s="263"/>
      <c r="L985" s="239">
        <f>Table_1[[#This Row],[Kävijämäärä a) lapset]]+Table_1[[#This Row],[Kävijämäärä b) aikuiset]]</f>
        <v>0</v>
      </c>
      <c r="M985" s="239">
        <f>IF(Table_1[[#This Row],[Kokonaiskävijämäärä]]&lt;1,0,SUM(Table_1[[#This Row],[Kävijämäärä a) lapset]]*Table_1[[#This Row],[Tapaamis-kerrat /osallistuja]]))</f>
        <v>0</v>
      </c>
      <c r="N985" s="239">
        <f>IF(Table_1[[#This Row],[Kokonaiskävijämäärä]]&lt;1,0,SUM(Table_1[[#This Row],[Kävijämäärä b) aikuiset]]*Table_1[[#This Row],[Tapaamis-kerrat /osallistuja]]))</f>
        <v>0</v>
      </c>
      <c r="O985" s="239">
        <f>IF(Table_1[[#This Row],[Kokonaiskävijämäärä]]&lt;1,0,Table_1[[#This Row],[Kokonaiskävijämäärä]]*Table_1[[#This Row],[Tapaamis-kerrat /osallistuja]])</f>
        <v>0</v>
      </c>
      <c r="P985" s="264"/>
      <c r="Q985" s="265"/>
    </row>
    <row r="986" spans="1:17" ht="15.75" customHeight="1" x14ac:dyDescent="0.25">
      <c r="A986" s="258"/>
      <c r="B986" s="250" t="str">
        <f>IF(Table_1[[#This Row],[SISÄLLÖN NIMI]]="","",1)</f>
        <v/>
      </c>
      <c r="C986" s="259"/>
      <c r="D986" s="252" t="s">
        <v>18</v>
      </c>
      <c r="E986" s="253" t="s">
        <v>18</v>
      </c>
      <c r="F986" s="260" t="s">
        <v>18</v>
      </c>
      <c r="G986" s="261" t="s">
        <v>18</v>
      </c>
      <c r="H986" s="255"/>
      <c r="I986" s="256" t="str">
        <f>IF(Table_1[[#This Row],[SISÄLLÖN NIMI]]="","",1)</f>
        <v/>
      </c>
      <c r="J986" s="262"/>
      <c r="K986" s="263"/>
      <c r="L986" s="239">
        <f>Table_1[[#This Row],[Kävijämäärä a) lapset]]+Table_1[[#This Row],[Kävijämäärä b) aikuiset]]</f>
        <v>0</v>
      </c>
      <c r="M986" s="239">
        <f>IF(Table_1[[#This Row],[Kokonaiskävijämäärä]]&lt;1,0,SUM(Table_1[[#This Row],[Kävijämäärä a) lapset]]*Table_1[[#This Row],[Tapaamis-kerrat /osallistuja]]))</f>
        <v>0</v>
      </c>
      <c r="N986" s="239">
        <f>IF(Table_1[[#This Row],[Kokonaiskävijämäärä]]&lt;1,0,SUM(Table_1[[#This Row],[Kävijämäärä b) aikuiset]]*Table_1[[#This Row],[Tapaamis-kerrat /osallistuja]]))</f>
        <v>0</v>
      </c>
      <c r="O986" s="239">
        <f>IF(Table_1[[#This Row],[Kokonaiskävijämäärä]]&lt;1,0,Table_1[[#This Row],[Kokonaiskävijämäärä]]*Table_1[[#This Row],[Tapaamis-kerrat /osallistuja]])</f>
        <v>0</v>
      </c>
      <c r="P986" s="264"/>
      <c r="Q986" s="265"/>
    </row>
    <row r="987" spans="1:17" ht="15.75" customHeight="1" x14ac:dyDescent="0.25">
      <c r="A987" s="258"/>
      <c r="B987" s="250" t="str">
        <f>IF(Table_1[[#This Row],[SISÄLLÖN NIMI]]="","",1)</f>
        <v/>
      </c>
      <c r="C987" s="259"/>
      <c r="D987" s="252" t="s">
        <v>18</v>
      </c>
      <c r="E987" s="253" t="s">
        <v>18</v>
      </c>
      <c r="F987" s="260" t="s">
        <v>18</v>
      </c>
      <c r="G987" s="261" t="s">
        <v>18</v>
      </c>
      <c r="H987" s="255"/>
      <c r="I987" s="256" t="str">
        <f>IF(Table_1[[#This Row],[SISÄLLÖN NIMI]]="","",1)</f>
        <v/>
      </c>
      <c r="J987" s="262"/>
      <c r="K987" s="263"/>
      <c r="L987" s="239">
        <f>Table_1[[#This Row],[Kävijämäärä a) lapset]]+Table_1[[#This Row],[Kävijämäärä b) aikuiset]]</f>
        <v>0</v>
      </c>
      <c r="M987" s="239">
        <f>IF(Table_1[[#This Row],[Kokonaiskävijämäärä]]&lt;1,0,SUM(Table_1[[#This Row],[Kävijämäärä a) lapset]]*Table_1[[#This Row],[Tapaamis-kerrat /osallistuja]]))</f>
        <v>0</v>
      </c>
      <c r="N987" s="239">
        <f>IF(Table_1[[#This Row],[Kokonaiskävijämäärä]]&lt;1,0,SUM(Table_1[[#This Row],[Kävijämäärä b) aikuiset]]*Table_1[[#This Row],[Tapaamis-kerrat /osallistuja]]))</f>
        <v>0</v>
      </c>
      <c r="O987" s="239">
        <f>IF(Table_1[[#This Row],[Kokonaiskävijämäärä]]&lt;1,0,Table_1[[#This Row],[Kokonaiskävijämäärä]]*Table_1[[#This Row],[Tapaamis-kerrat /osallistuja]])</f>
        <v>0</v>
      </c>
      <c r="P987" s="264"/>
      <c r="Q987" s="265"/>
    </row>
    <row r="988" spans="1:17" ht="15.75" customHeight="1" x14ac:dyDescent="0.25">
      <c r="A988" s="258"/>
      <c r="B988" s="250" t="str">
        <f>IF(Table_1[[#This Row],[SISÄLLÖN NIMI]]="","",1)</f>
        <v/>
      </c>
      <c r="C988" s="259"/>
      <c r="D988" s="252" t="s">
        <v>18</v>
      </c>
      <c r="E988" s="253" t="s">
        <v>18</v>
      </c>
      <c r="F988" s="260" t="s">
        <v>18</v>
      </c>
      <c r="G988" s="261" t="s">
        <v>18</v>
      </c>
      <c r="H988" s="255"/>
      <c r="I988" s="256" t="str">
        <f>IF(Table_1[[#This Row],[SISÄLLÖN NIMI]]="","",1)</f>
        <v/>
      </c>
      <c r="J988" s="262"/>
      <c r="K988" s="263"/>
      <c r="L988" s="239">
        <f>Table_1[[#This Row],[Kävijämäärä a) lapset]]+Table_1[[#This Row],[Kävijämäärä b) aikuiset]]</f>
        <v>0</v>
      </c>
      <c r="M988" s="239">
        <f>IF(Table_1[[#This Row],[Kokonaiskävijämäärä]]&lt;1,0,SUM(Table_1[[#This Row],[Kävijämäärä a) lapset]]*Table_1[[#This Row],[Tapaamis-kerrat /osallistuja]]))</f>
        <v>0</v>
      </c>
      <c r="N988" s="239">
        <f>IF(Table_1[[#This Row],[Kokonaiskävijämäärä]]&lt;1,0,SUM(Table_1[[#This Row],[Kävijämäärä b) aikuiset]]*Table_1[[#This Row],[Tapaamis-kerrat /osallistuja]]))</f>
        <v>0</v>
      </c>
      <c r="O988" s="239">
        <f>IF(Table_1[[#This Row],[Kokonaiskävijämäärä]]&lt;1,0,Table_1[[#This Row],[Kokonaiskävijämäärä]]*Table_1[[#This Row],[Tapaamis-kerrat /osallistuja]])</f>
        <v>0</v>
      </c>
      <c r="P988" s="264"/>
      <c r="Q988" s="265"/>
    </row>
    <row r="989" spans="1:17" ht="15.75" customHeight="1" x14ac:dyDescent="0.25">
      <c r="A989" s="258"/>
      <c r="B989" s="250" t="str">
        <f>IF(Table_1[[#This Row],[SISÄLLÖN NIMI]]="","",1)</f>
        <v/>
      </c>
      <c r="C989" s="259"/>
      <c r="D989" s="252" t="s">
        <v>18</v>
      </c>
      <c r="E989" s="253" t="s">
        <v>18</v>
      </c>
      <c r="F989" s="260" t="s">
        <v>18</v>
      </c>
      <c r="G989" s="261" t="s">
        <v>18</v>
      </c>
      <c r="H989" s="255"/>
      <c r="I989" s="256" t="str">
        <f>IF(Table_1[[#This Row],[SISÄLLÖN NIMI]]="","",1)</f>
        <v/>
      </c>
      <c r="J989" s="262"/>
      <c r="K989" s="263"/>
      <c r="L989" s="239">
        <f>Table_1[[#This Row],[Kävijämäärä a) lapset]]+Table_1[[#This Row],[Kävijämäärä b) aikuiset]]</f>
        <v>0</v>
      </c>
      <c r="M989" s="239">
        <f>IF(Table_1[[#This Row],[Kokonaiskävijämäärä]]&lt;1,0,SUM(Table_1[[#This Row],[Kävijämäärä a) lapset]]*Table_1[[#This Row],[Tapaamis-kerrat /osallistuja]]))</f>
        <v>0</v>
      </c>
      <c r="N989" s="239">
        <f>IF(Table_1[[#This Row],[Kokonaiskävijämäärä]]&lt;1,0,SUM(Table_1[[#This Row],[Kävijämäärä b) aikuiset]]*Table_1[[#This Row],[Tapaamis-kerrat /osallistuja]]))</f>
        <v>0</v>
      </c>
      <c r="O989" s="239">
        <f>IF(Table_1[[#This Row],[Kokonaiskävijämäärä]]&lt;1,0,Table_1[[#This Row],[Kokonaiskävijämäärä]]*Table_1[[#This Row],[Tapaamis-kerrat /osallistuja]])</f>
        <v>0</v>
      </c>
      <c r="P989" s="264"/>
      <c r="Q989" s="265"/>
    </row>
    <row r="990" spans="1:17" ht="15.75" customHeight="1" x14ac:dyDescent="0.25">
      <c r="A990" s="258"/>
      <c r="B990" s="250" t="str">
        <f>IF(Table_1[[#This Row],[SISÄLLÖN NIMI]]="","",1)</f>
        <v/>
      </c>
      <c r="C990" s="259"/>
      <c r="D990" s="252" t="s">
        <v>18</v>
      </c>
      <c r="E990" s="253" t="s">
        <v>18</v>
      </c>
      <c r="F990" s="260" t="s">
        <v>18</v>
      </c>
      <c r="G990" s="261" t="s">
        <v>18</v>
      </c>
      <c r="H990" s="255"/>
      <c r="I990" s="256" t="str">
        <f>IF(Table_1[[#This Row],[SISÄLLÖN NIMI]]="","",1)</f>
        <v/>
      </c>
      <c r="J990" s="262"/>
      <c r="K990" s="263"/>
      <c r="L990" s="239">
        <f>Table_1[[#This Row],[Kävijämäärä a) lapset]]+Table_1[[#This Row],[Kävijämäärä b) aikuiset]]</f>
        <v>0</v>
      </c>
      <c r="M990" s="239">
        <f>IF(Table_1[[#This Row],[Kokonaiskävijämäärä]]&lt;1,0,SUM(Table_1[[#This Row],[Kävijämäärä a) lapset]]*Table_1[[#This Row],[Tapaamis-kerrat /osallistuja]]))</f>
        <v>0</v>
      </c>
      <c r="N990" s="239">
        <f>IF(Table_1[[#This Row],[Kokonaiskävijämäärä]]&lt;1,0,SUM(Table_1[[#This Row],[Kävijämäärä b) aikuiset]]*Table_1[[#This Row],[Tapaamis-kerrat /osallistuja]]))</f>
        <v>0</v>
      </c>
      <c r="O990" s="239">
        <f>IF(Table_1[[#This Row],[Kokonaiskävijämäärä]]&lt;1,0,Table_1[[#This Row],[Kokonaiskävijämäärä]]*Table_1[[#This Row],[Tapaamis-kerrat /osallistuja]])</f>
        <v>0</v>
      </c>
      <c r="P990" s="264"/>
      <c r="Q990" s="265"/>
    </row>
    <row r="991" spans="1:17" ht="15.75" customHeight="1" x14ac:dyDescent="0.25">
      <c r="A991" s="258"/>
      <c r="B991" s="250" t="str">
        <f>IF(Table_1[[#This Row],[SISÄLLÖN NIMI]]="","",1)</f>
        <v/>
      </c>
      <c r="C991" s="259"/>
      <c r="D991" s="252" t="s">
        <v>18</v>
      </c>
      <c r="E991" s="253" t="s">
        <v>18</v>
      </c>
      <c r="F991" s="260" t="s">
        <v>18</v>
      </c>
      <c r="G991" s="261" t="s">
        <v>18</v>
      </c>
      <c r="H991" s="255"/>
      <c r="I991" s="256" t="str">
        <f>IF(Table_1[[#This Row],[SISÄLLÖN NIMI]]="","",1)</f>
        <v/>
      </c>
      <c r="J991" s="262"/>
      <c r="K991" s="263"/>
      <c r="L991" s="239">
        <f>Table_1[[#This Row],[Kävijämäärä a) lapset]]+Table_1[[#This Row],[Kävijämäärä b) aikuiset]]</f>
        <v>0</v>
      </c>
      <c r="M991" s="239">
        <f>IF(Table_1[[#This Row],[Kokonaiskävijämäärä]]&lt;1,0,SUM(Table_1[[#This Row],[Kävijämäärä a) lapset]]*Table_1[[#This Row],[Tapaamis-kerrat /osallistuja]]))</f>
        <v>0</v>
      </c>
      <c r="N991" s="239">
        <f>IF(Table_1[[#This Row],[Kokonaiskävijämäärä]]&lt;1,0,SUM(Table_1[[#This Row],[Kävijämäärä b) aikuiset]]*Table_1[[#This Row],[Tapaamis-kerrat /osallistuja]]))</f>
        <v>0</v>
      </c>
      <c r="O991" s="239">
        <f>IF(Table_1[[#This Row],[Kokonaiskävijämäärä]]&lt;1,0,Table_1[[#This Row],[Kokonaiskävijämäärä]]*Table_1[[#This Row],[Tapaamis-kerrat /osallistuja]])</f>
        <v>0</v>
      </c>
      <c r="P991" s="264"/>
      <c r="Q991" s="265"/>
    </row>
    <row r="992" spans="1:17" ht="15.75" customHeight="1" x14ac:dyDescent="0.25">
      <c r="A992" s="258"/>
      <c r="B992" s="250" t="str">
        <f>IF(Table_1[[#This Row],[SISÄLLÖN NIMI]]="","",1)</f>
        <v/>
      </c>
      <c r="C992" s="259"/>
      <c r="D992" s="252" t="s">
        <v>18</v>
      </c>
      <c r="E992" s="253" t="s">
        <v>18</v>
      </c>
      <c r="F992" s="260" t="s">
        <v>18</v>
      </c>
      <c r="G992" s="261" t="s">
        <v>18</v>
      </c>
      <c r="H992" s="255"/>
      <c r="I992" s="256" t="str">
        <f>IF(Table_1[[#This Row],[SISÄLLÖN NIMI]]="","",1)</f>
        <v/>
      </c>
      <c r="J992" s="262"/>
      <c r="K992" s="263"/>
      <c r="L992" s="239">
        <f>Table_1[[#This Row],[Kävijämäärä a) lapset]]+Table_1[[#This Row],[Kävijämäärä b) aikuiset]]</f>
        <v>0</v>
      </c>
      <c r="M992" s="239">
        <f>IF(Table_1[[#This Row],[Kokonaiskävijämäärä]]&lt;1,0,SUM(Table_1[[#This Row],[Kävijämäärä a) lapset]]*Table_1[[#This Row],[Tapaamis-kerrat /osallistuja]]))</f>
        <v>0</v>
      </c>
      <c r="N992" s="239">
        <f>IF(Table_1[[#This Row],[Kokonaiskävijämäärä]]&lt;1,0,SUM(Table_1[[#This Row],[Kävijämäärä b) aikuiset]]*Table_1[[#This Row],[Tapaamis-kerrat /osallistuja]]))</f>
        <v>0</v>
      </c>
      <c r="O992" s="239">
        <f>IF(Table_1[[#This Row],[Kokonaiskävijämäärä]]&lt;1,0,Table_1[[#This Row],[Kokonaiskävijämäärä]]*Table_1[[#This Row],[Tapaamis-kerrat /osallistuja]])</f>
        <v>0</v>
      </c>
      <c r="P992" s="264"/>
      <c r="Q992" s="265"/>
    </row>
    <row r="993" spans="1:17" ht="15.75" customHeight="1" x14ac:dyDescent="0.25">
      <c r="A993" s="258"/>
      <c r="B993" s="250" t="str">
        <f>IF(Table_1[[#This Row],[SISÄLLÖN NIMI]]="","",1)</f>
        <v/>
      </c>
      <c r="C993" s="259"/>
      <c r="D993" s="252" t="s">
        <v>18</v>
      </c>
      <c r="E993" s="253" t="s">
        <v>18</v>
      </c>
      <c r="F993" s="260" t="s">
        <v>18</v>
      </c>
      <c r="G993" s="261" t="s">
        <v>18</v>
      </c>
      <c r="H993" s="255"/>
      <c r="I993" s="256" t="str">
        <f>IF(Table_1[[#This Row],[SISÄLLÖN NIMI]]="","",1)</f>
        <v/>
      </c>
      <c r="J993" s="262"/>
      <c r="K993" s="263"/>
      <c r="L993" s="239">
        <f>Table_1[[#This Row],[Kävijämäärä a) lapset]]+Table_1[[#This Row],[Kävijämäärä b) aikuiset]]</f>
        <v>0</v>
      </c>
      <c r="M993" s="239">
        <f>IF(Table_1[[#This Row],[Kokonaiskävijämäärä]]&lt;1,0,SUM(Table_1[[#This Row],[Kävijämäärä a) lapset]]*Table_1[[#This Row],[Tapaamis-kerrat /osallistuja]]))</f>
        <v>0</v>
      </c>
      <c r="N993" s="239">
        <f>IF(Table_1[[#This Row],[Kokonaiskävijämäärä]]&lt;1,0,SUM(Table_1[[#This Row],[Kävijämäärä b) aikuiset]]*Table_1[[#This Row],[Tapaamis-kerrat /osallistuja]]))</f>
        <v>0</v>
      </c>
      <c r="O993" s="239">
        <f>IF(Table_1[[#This Row],[Kokonaiskävijämäärä]]&lt;1,0,Table_1[[#This Row],[Kokonaiskävijämäärä]]*Table_1[[#This Row],[Tapaamis-kerrat /osallistuja]])</f>
        <v>0</v>
      </c>
      <c r="P993" s="264"/>
      <c r="Q993" s="265"/>
    </row>
    <row r="994" spans="1:17" ht="15.75" customHeight="1" x14ac:dyDescent="0.25">
      <c r="A994" s="258"/>
      <c r="B994" s="250" t="str">
        <f>IF(Table_1[[#This Row],[SISÄLLÖN NIMI]]="","",1)</f>
        <v/>
      </c>
      <c r="C994" s="259"/>
      <c r="D994" s="252" t="s">
        <v>18</v>
      </c>
      <c r="E994" s="253" t="s">
        <v>18</v>
      </c>
      <c r="F994" s="260" t="s">
        <v>18</v>
      </c>
      <c r="G994" s="261" t="s">
        <v>18</v>
      </c>
      <c r="H994" s="255"/>
      <c r="I994" s="256" t="str">
        <f>IF(Table_1[[#This Row],[SISÄLLÖN NIMI]]="","",1)</f>
        <v/>
      </c>
      <c r="J994" s="262"/>
      <c r="K994" s="263"/>
      <c r="L994" s="239">
        <f>Table_1[[#This Row],[Kävijämäärä a) lapset]]+Table_1[[#This Row],[Kävijämäärä b) aikuiset]]</f>
        <v>0</v>
      </c>
      <c r="M994" s="239">
        <f>IF(Table_1[[#This Row],[Kokonaiskävijämäärä]]&lt;1,0,SUM(Table_1[[#This Row],[Kävijämäärä a) lapset]]*Table_1[[#This Row],[Tapaamis-kerrat /osallistuja]]))</f>
        <v>0</v>
      </c>
      <c r="N994" s="239">
        <f>IF(Table_1[[#This Row],[Kokonaiskävijämäärä]]&lt;1,0,SUM(Table_1[[#This Row],[Kävijämäärä b) aikuiset]]*Table_1[[#This Row],[Tapaamis-kerrat /osallistuja]]))</f>
        <v>0</v>
      </c>
      <c r="O994" s="239">
        <f>IF(Table_1[[#This Row],[Kokonaiskävijämäärä]]&lt;1,0,Table_1[[#This Row],[Kokonaiskävijämäärä]]*Table_1[[#This Row],[Tapaamis-kerrat /osallistuja]])</f>
        <v>0</v>
      </c>
      <c r="P994" s="264"/>
      <c r="Q994" s="265"/>
    </row>
    <row r="995" spans="1:17" ht="15.75" customHeight="1" x14ac:dyDescent="0.25">
      <c r="A995" s="258"/>
      <c r="B995" s="250" t="str">
        <f>IF(Table_1[[#This Row],[SISÄLLÖN NIMI]]="","",1)</f>
        <v/>
      </c>
      <c r="C995" s="259"/>
      <c r="D995" s="252" t="s">
        <v>18</v>
      </c>
      <c r="E995" s="253" t="s">
        <v>18</v>
      </c>
      <c r="F995" s="260" t="s">
        <v>18</v>
      </c>
      <c r="G995" s="261" t="s">
        <v>18</v>
      </c>
      <c r="H995" s="255"/>
      <c r="I995" s="256" t="str">
        <f>IF(Table_1[[#This Row],[SISÄLLÖN NIMI]]="","",1)</f>
        <v/>
      </c>
      <c r="J995" s="262"/>
      <c r="K995" s="263"/>
      <c r="L995" s="239">
        <f>Table_1[[#This Row],[Kävijämäärä a) lapset]]+Table_1[[#This Row],[Kävijämäärä b) aikuiset]]</f>
        <v>0</v>
      </c>
      <c r="M995" s="239">
        <f>IF(Table_1[[#This Row],[Kokonaiskävijämäärä]]&lt;1,0,SUM(Table_1[[#This Row],[Kävijämäärä a) lapset]]*Table_1[[#This Row],[Tapaamis-kerrat /osallistuja]]))</f>
        <v>0</v>
      </c>
      <c r="N995" s="239">
        <f>IF(Table_1[[#This Row],[Kokonaiskävijämäärä]]&lt;1,0,SUM(Table_1[[#This Row],[Kävijämäärä b) aikuiset]]*Table_1[[#This Row],[Tapaamis-kerrat /osallistuja]]))</f>
        <v>0</v>
      </c>
      <c r="O995" s="239">
        <f>IF(Table_1[[#This Row],[Kokonaiskävijämäärä]]&lt;1,0,Table_1[[#This Row],[Kokonaiskävijämäärä]]*Table_1[[#This Row],[Tapaamis-kerrat /osallistuja]])</f>
        <v>0</v>
      </c>
      <c r="P995" s="264"/>
      <c r="Q995" s="265"/>
    </row>
    <row r="996" spans="1:17" ht="15.75" customHeight="1" x14ac:dyDescent="0.25">
      <c r="A996" s="258"/>
      <c r="B996" s="250" t="str">
        <f>IF(Table_1[[#This Row],[SISÄLLÖN NIMI]]="","",1)</f>
        <v/>
      </c>
      <c r="C996" s="259"/>
      <c r="D996" s="252" t="s">
        <v>18</v>
      </c>
      <c r="E996" s="253" t="s">
        <v>18</v>
      </c>
      <c r="F996" s="260" t="s">
        <v>18</v>
      </c>
      <c r="G996" s="261" t="s">
        <v>18</v>
      </c>
      <c r="H996" s="255"/>
      <c r="I996" s="256" t="str">
        <f>IF(Table_1[[#This Row],[SISÄLLÖN NIMI]]="","",1)</f>
        <v/>
      </c>
      <c r="J996" s="262"/>
      <c r="K996" s="263"/>
      <c r="L996" s="239">
        <f>Table_1[[#This Row],[Kävijämäärä a) lapset]]+Table_1[[#This Row],[Kävijämäärä b) aikuiset]]</f>
        <v>0</v>
      </c>
      <c r="M996" s="239">
        <f>IF(Table_1[[#This Row],[Kokonaiskävijämäärä]]&lt;1,0,SUM(Table_1[[#This Row],[Kävijämäärä a) lapset]]*Table_1[[#This Row],[Tapaamis-kerrat /osallistuja]]))</f>
        <v>0</v>
      </c>
      <c r="N996" s="239">
        <f>IF(Table_1[[#This Row],[Kokonaiskävijämäärä]]&lt;1,0,SUM(Table_1[[#This Row],[Kävijämäärä b) aikuiset]]*Table_1[[#This Row],[Tapaamis-kerrat /osallistuja]]))</f>
        <v>0</v>
      </c>
      <c r="O996" s="239">
        <f>IF(Table_1[[#This Row],[Kokonaiskävijämäärä]]&lt;1,0,Table_1[[#This Row],[Kokonaiskävijämäärä]]*Table_1[[#This Row],[Tapaamis-kerrat /osallistuja]])</f>
        <v>0</v>
      </c>
      <c r="P996" s="264"/>
      <c r="Q996" s="265"/>
    </row>
    <row r="997" spans="1:17" ht="15.75" customHeight="1" x14ac:dyDescent="0.25">
      <c r="A997" s="258"/>
      <c r="B997" s="250" t="str">
        <f>IF(Table_1[[#This Row],[SISÄLLÖN NIMI]]="","",1)</f>
        <v/>
      </c>
      <c r="C997" s="259"/>
      <c r="D997" s="252" t="s">
        <v>18</v>
      </c>
      <c r="E997" s="253" t="s">
        <v>18</v>
      </c>
      <c r="F997" s="260" t="s">
        <v>18</v>
      </c>
      <c r="G997" s="261" t="s">
        <v>18</v>
      </c>
      <c r="H997" s="255"/>
      <c r="I997" s="256" t="str">
        <f>IF(Table_1[[#This Row],[SISÄLLÖN NIMI]]="","",1)</f>
        <v/>
      </c>
      <c r="J997" s="262"/>
      <c r="K997" s="263"/>
      <c r="L997" s="239">
        <f>Table_1[[#This Row],[Kävijämäärä a) lapset]]+Table_1[[#This Row],[Kävijämäärä b) aikuiset]]</f>
        <v>0</v>
      </c>
      <c r="M997" s="239">
        <f>IF(Table_1[[#This Row],[Kokonaiskävijämäärä]]&lt;1,0,SUM(Table_1[[#This Row],[Kävijämäärä a) lapset]]*Table_1[[#This Row],[Tapaamis-kerrat /osallistuja]]))</f>
        <v>0</v>
      </c>
      <c r="N997" s="239">
        <f>IF(Table_1[[#This Row],[Kokonaiskävijämäärä]]&lt;1,0,SUM(Table_1[[#This Row],[Kävijämäärä b) aikuiset]]*Table_1[[#This Row],[Tapaamis-kerrat /osallistuja]]))</f>
        <v>0</v>
      </c>
      <c r="O997" s="239">
        <f>IF(Table_1[[#This Row],[Kokonaiskävijämäärä]]&lt;1,0,Table_1[[#This Row],[Kokonaiskävijämäärä]]*Table_1[[#This Row],[Tapaamis-kerrat /osallistuja]])</f>
        <v>0</v>
      </c>
      <c r="P997" s="264"/>
      <c r="Q997" s="265"/>
    </row>
    <row r="998" spans="1:17" ht="15.75" customHeight="1" x14ac:dyDescent="0.25">
      <c r="A998" s="258"/>
      <c r="B998" s="250" t="str">
        <f>IF(Table_1[[#This Row],[SISÄLLÖN NIMI]]="","",1)</f>
        <v/>
      </c>
      <c r="C998" s="259"/>
      <c r="D998" s="252" t="s">
        <v>18</v>
      </c>
      <c r="E998" s="253" t="s">
        <v>18</v>
      </c>
      <c r="F998" s="260" t="s">
        <v>18</v>
      </c>
      <c r="G998" s="261" t="s">
        <v>18</v>
      </c>
      <c r="H998" s="255"/>
      <c r="I998" s="256" t="str">
        <f>IF(Table_1[[#This Row],[SISÄLLÖN NIMI]]="","",1)</f>
        <v/>
      </c>
      <c r="J998" s="262"/>
      <c r="K998" s="263"/>
      <c r="L998" s="239">
        <f>Table_1[[#This Row],[Kävijämäärä a) lapset]]+Table_1[[#This Row],[Kävijämäärä b) aikuiset]]</f>
        <v>0</v>
      </c>
      <c r="M998" s="239">
        <f>IF(Table_1[[#This Row],[Kokonaiskävijämäärä]]&lt;1,0,SUM(Table_1[[#This Row],[Kävijämäärä a) lapset]]*Table_1[[#This Row],[Tapaamis-kerrat /osallistuja]]))</f>
        <v>0</v>
      </c>
      <c r="N998" s="239">
        <f>IF(Table_1[[#This Row],[Kokonaiskävijämäärä]]&lt;1,0,SUM(Table_1[[#This Row],[Kävijämäärä b) aikuiset]]*Table_1[[#This Row],[Tapaamis-kerrat /osallistuja]]))</f>
        <v>0</v>
      </c>
      <c r="O998" s="239">
        <f>IF(Table_1[[#This Row],[Kokonaiskävijämäärä]]&lt;1,0,Table_1[[#This Row],[Kokonaiskävijämäärä]]*Table_1[[#This Row],[Tapaamis-kerrat /osallistuja]])</f>
        <v>0</v>
      </c>
      <c r="P998" s="264"/>
      <c r="Q998" s="265"/>
    </row>
    <row r="999" spans="1:17" ht="15.75" customHeight="1" x14ac:dyDescent="0.25">
      <c r="A999" s="258"/>
      <c r="B999" s="250" t="str">
        <f>IF(Table_1[[#This Row],[SISÄLLÖN NIMI]]="","",1)</f>
        <v/>
      </c>
      <c r="C999" s="259"/>
      <c r="D999" s="252" t="s">
        <v>18</v>
      </c>
      <c r="E999" s="253" t="s">
        <v>18</v>
      </c>
      <c r="F999" s="260" t="s">
        <v>18</v>
      </c>
      <c r="G999" s="261" t="s">
        <v>18</v>
      </c>
      <c r="H999" s="255"/>
      <c r="I999" s="256" t="str">
        <f>IF(Table_1[[#This Row],[SISÄLLÖN NIMI]]="","",1)</f>
        <v/>
      </c>
      <c r="J999" s="262"/>
      <c r="K999" s="263"/>
      <c r="L999" s="239">
        <f>Table_1[[#This Row],[Kävijämäärä a) lapset]]+Table_1[[#This Row],[Kävijämäärä b) aikuiset]]</f>
        <v>0</v>
      </c>
      <c r="M999" s="239">
        <f>IF(Table_1[[#This Row],[Kokonaiskävijämäärä]]&lt;1,0,SUM(Table_1[[#This Row],[Kävijämäärä a) lapset]]*Table_1[[#This Row],[Tapaamis-kerrat /osallistuja]]))</f>
        <v>0</v>
      </c>
      <c r="N999" s="239">
        <f>IF(Table_1[[#This Row],[Kokonaiskävijämäärä]]&lt;1,0,SUM(Table_1[[#This Row],[Kävijämäärä b) aikuiset]]*Table_1[[#This Row],[Tapaamis-kerrat /osallistuja]]))</f>
        <v>0</v>
      </c>
      <c r="O999" s="239">
        <f>IF(Table_1[[#This Row],[Kokonaiskävijämäärä]]&lt;1,0,Table_1[[#This Row],[Kokonaiskävijämäärä]]*Table_1[[#This Row],[Tapaamis-kerrat /osallistuja]])</f>
        <v>0</v>
      </c>
      <c r="P999" s="264"/>
      <c r="Q999" s="265"/>
    </row>
    <row r="1000" spans="1:17" ht="15.75" customHeight="1" x14ac:dyDescent="0.25">
      <c r="A1000" s="258"/>
      <c r="B1000" s="250" t="str">
        <f>IF(Table_1[[#This Row],[SISÄLLÖN NIMI]]="","",1)</f>
        <v/>
      </c>
      <c r="C1000" s="259"/>
      <c r="D1000" s="252" t="s">
        <v>18</v>
      </c>
      <c r="E1000" s="253" t="s">
        <v>18</v>
      </c>
      <c r="F1000" s="260" t="s">
        <v>18</v>
      </c>
      <c r="G1000" s="261" t="s">
        <v>18</v>
      </c>
      <c r="H1000" s="255"/>
      <c r="I1000" s="256" t="str">
        <f>IF(Table_1[[#This Row],[SISÄLLÖN NIMI]]="","",1)</f>
        <v/>
      </c>
      <c r="J1000" s="262"/>
      <c r="K1000" s="263"/>
      <c r="L1000" s="239">
        <f>Table_1[[#This Row],[Kävijämäärä a) lapset]]+Table_1[[#This Row],[Kävijämäärä b) aikuiset]]</f>
        <v>0</v>
      </c>
      <c r="M1000" s="239">
        <f>IF(Table_1[[#This Row],[Kokonaiskävijämäärä]]&lt;1,0,SUM(Table_1[[#This Row],[Kävijämäärä a) lapset]]*Table_1[[#This Row],[Tapaamis-kerrat /osallistuja]]))</f>
        <v>0</v>
      </c>
      <c r="N1000" s="239">
        <f>IF(Table_1[[#This Row],[Kokonaiskävijämäärä]]&lt;1,0,SUM(Table_1[[#This Row],[Kävijämäärä b) aikuiset]]*Table_1[[#This Row],[Tapaamis-kerrat /osallistuja]]))</f>
        <v>0</v>
      </c>
      <c r="O1000" s="239">
        <f>IF(Table_1[[#This Row],[Kokonaiskävijämäärä]]&lt;1,0,Table_1[[#This Row],[Kokonaiskävijämäärä]]*Table_1[[#This Row],[Tapaamis-kerrat /osallistuja]])</f>
        <v>0</v>
      </c>
      <c r="P1000" s="264"/>
      <c r="Q1000" s="265"/>
    </row>
    <row r="1001" spans="1:17" ht="15.75" customHeight="1" x14ac:dyDescent="0.25">
      <c r="A1001" s="258"/>
      <c r="B1001" s="250" t="str">
        <f>IF(Table_1[[#This Row],[SISÄLLÖN NIMI]]="","",1)</f>
        <v/>
      </c>
      <c r="C1001" s="259"/>
      <c r="D1001" s="252" t="s">
        <v>18</v>
      </c>
      <c r="E1001" s="253" t="s">
        <v>18</v>
      </c>
      <c r="F1001" s="260" t="s">
        <v>18</v>
      </c>
      <c r="G1001" s="261" t="s">
        <v>18</v>
      </c>
      <c r="H1001" s="255"/>
      <c r="I1001" s="256" t="str">
        <f>IF(Table_1[[#This Row],[SISÄLLÖN NIMI]]="","",1)</f>
        <v/>
      </c>
      <c r="J1001" s="262"/>
      <c r="K1001" s="263"/>
      <c r="L1001" s="239">
        <f>Table_1[[#This Row],[Kävijämäärä a) lapset]]+Table_1[[#This Row],[Kävijämäärä b) aikuiset]]</f>
        <v>0</v>
      </c>
      <c r="M1001" s="239">
        <f>IF(Table_1[[#This Row],[Kokonaiskävijämäärä]]&lt;1,0,SUM(Table_1[[#This Row],[Kävijämäärä a) lapset]]*Table_1[[#This Row],[Tapaamis-kerrat /osallistuja]]))</f>
        <v>0</v>
      </c>
      <c r="N1001" s="239">
        <f>IF(Table_1[[#This Row],[Kokonaiskävijämäärä]]&lt;1,0,SUM(Table_1[[#This Row],[Kävijämäärä b) aikuiset]]*Table_1[[#This Row],[Tapaamis-kerrat /osallistuja]]))</f>
        <v>0</v>
      </c>
      <c r="O1001" s="239">
        <f>IF(Table_1[[#This Row],[Kokonaiskävijämäärä]]&lt;1,0,Table_1[[#This Row],[Kokonaiskävijämäärä]]*Table_1[[#This Row],[Tapaamis-kerrat /osallistuja]])</f>
        <v>0</v>
      </c>
      <c r="P1001" s="264"/>
      <c r="Q1001" s="265"/>
    </row>
    <row r="1002" spans="1:17" ht="15.75" customHeight="1" x14ac:dyDescent="0.25">
      <c r="A1002" s="258"/>
      <c r="B1002" s="250" t="str">
        <f>IF(Table_1[[#This Row],[SISÄLLÖN NIMI]]="","",1)</f>
        <v/>
      </c>
      <c r="C1002" s="259"/>
      <c r="D1002" s="252" t="s">
        <v>18</v>
      </c>
      <c r="E1002" s="253" t="s">
        <v>18</v>
      </c>
      <c r="F1002" s="260" t="s">
        <v>18</v>
      </c>
      <c r="G1002" s="261" t="s">
        <v>18</v>
      </c>
      <c r="H1002" s="255"/>
      <c r="I1002" s="256" t="str">
        <f>IF(Table_1[[#This Row],[SISÄLLÖN NIMI]]="","",1)</f>
        <v/>
      </c>
      <c r="J1002" s="262"/>
      <c r="K1002" s="263"/>
      <c r="L1002" s="239">
        <f>Table_1[[#This Row],[Kävijämäärä a) lapset]]+Table_1[[#This Row],[Kävijämäärä b) aikuiset]]</f>
        <v>0</v>
      </c>
      <c r="M1002" s="239">
        <f>IF(Table_1[[#This Row],[Kokonaiskävijämäärä]]&lt;1,0,SUM(Table_1[[#This Row],[Kävijämäärä a) lapset]]*Table_1[[#This Row],[Tapaamis-kerrat /osallistuja]]))</f>
        <v>0</v>
      </c>
      <c r="N1002" s="239">
        <f>IF(Table_1[[#This Row],[Kokonaiskävijämäärä]]&lt;1,0,SUM(Table_1[[#This Row],[Kävijämäärä b) aikuiset]]*Table_1[[#This Row],[Tapaamis-kerrat /osallistuja]]))</f>
        <v>0</v>
      </c>
      <c r="O1002" s="239">
        <f>IF(Table_1[[#This Row],[Kokonaiskävijämäärä]]&lt;1,0,Table_1[[#This Row],[Kokonaiskävijämäärä]]*Table_1[[#This Row],[Tapaamis-kerrat /osallistuja]])</f>
        <v>0</v>
      </c>
      <c r="P1002" s="264"/>
      <c r="Q1002" s="265"/>
    </row>
    <row r="1003" spans="1:17" ht="15.75" customHeight="1" x14ac:dyDescent="0.25">
      <c r="A1003" s="258"/>
      <c r="B1003" s="250" t="str">
        <f>IF(Table_1[[#This Row],[SISÄLLÖN NIMI]]="","",1)</f>
        <v/>
      </c>
      <c r="C1003" s="259"/>
      <c r="D1003" s="252" t="s">
        <v>18</v>
      </c>
      <c r="E1003" s="253" t="s">
        <v>18</v>
      </c>
      <c r="F1003" s="260" t="s">
        <v>18</v>
      </c>
      <c r="G1003" s="261" t="s">
        <v>18</v>
      </c>
      <c r="H1003" s="255"/>
      <c r="I1003" s="256" t="str">
        <f>IF(Table_1[[#This Row],[SISÄLLÖN NIMI]]="","",1)</f>
        <v/>
      </c>
      <c r="J1003" s="262"/>
      <c r="K1003" s="263"/>
      <c r="L1003" s="239">
        <f>Table_1[[#This Row],[Kävijämäärä a) lapset]]+Table_1[[#This Row],[Kävijämäärä b) aikuiset]]</f>
        <v>0</v>
      </c>
      <c r="M1003" s="239">
        <f>IF(Table_1[[#This Row],[Kokonaiskävijämäärä]]&lt;1,0,SUM(Table_1[[#This Row],[Kävijämäärä a) lapset]]*Table_1[[#This Row],[Tapaamis-kerrat /osallistuja]]))</f>
        <v>0</v>
      </c>
      <c r="N1003" s="239">
        <f>IF(Table_1[[#This Row],[Kokonaiskävijämäärä]]&lt;1,0,SUM(Table_1[[#This Row],[Kävijämäärä b) aikuiset]]*Table_1[[#This Row],[Tapaamis-kerrat /osallistuja]]))</f>
        <v>0</v>
      </c>
      <c r="O1003" s="239">
        <f>IF(Table_1[[#This Row],[Kokonaiskävijämäärä]]&lt;1,0,Table_1[[#This Row],[Kokonaiskävijämäärä]]*Table_1[[#This Row],[Tapaamis-kerrat /osallistuja]])</f>
        <v>0</v>
      </c>
      <c r="P1003" s="264"/>
      <c r="Q1003" s="265"/>
    </row>
    <row r="1004" spans="1:17" ht="15.75" customHeight="1" x14ac:dyDescent="0.25">
      <c r="A1004" s="258"/>
      <c r="B1004" s="250" t="str">
        <f>IF(Table_1[[#This Row],[SISÄLLÖN NIMI]]="","",1)</f>
        <v/>
      </c>
      <c r="C1004" s="259"/>
      <c r="D1004" s="252" t="s">
        <v>18</v>
      </c>
      <c r="E1004" s="253" t="s">
        <v>18</v>
      </c>
      <c r="F1004" s="260" t="s">
        <v>18</v>
      </c>
      <c r="G1004" s="261" t="s">
        <v>18</v>
      </c>
      <c r="H1004" s="255"/>
      <c r="I1004" s="256" t="str">
        <f>IF(Table_1[[#This Row],[SISÄLLÖN NIMI]]="","",1)</f>
        <v/>
      </c>
      <c r="J1004" s="262"/>
      <c r="K1004" s="263"/>
      <c r="L1004" s="239">
        <f>Table_1[[#This Row],[Kävijämäärä a) lapset]]+Table_1[[#This Row],[Kävijämäärä b) aikuiset]]</f>
        <v>0</v>
      </c>
      <c r="M1004" s="239">
        <f>IF(Table_1[[#This Row],[Kokonaiskävijämäärä]]&lt;1,0,SUM(Table_1[[#This Row],[Kävijämäärä a) lapset]]*Table_1[[#This Row],[Tapaamis-kerrat /osallistuja]]))</f>
        <v>0</v>
      </c>
      <c r="N1004" s="239">
        <f>IF(Table_1[[#This Row],[Kokonaiskävijämäärä]]&lt;1,0,SUM(Table_1[[#This Row],[Kävijämäärä b) aikuiset]]*Table_1[[#This Row],[Tapaamis-kerrat /osallistuja]]))</f>
        <v>0</v>
      </c>
      <c r="O1004" s="239">
        <f>IF(Table_1[[#This Row],[Kokonaiskävijämäärä]]&lt;1,0,Table_1[[#This Row],[Kokonaiskävijämäärä]]*Table_1[[#This Row],[Tapaamis-kerrat /osallistuja]])</f>
        <v>0</v>
      </c>
      <c r="P1004" s="264"/>
      <c r="Q1004" s="265"/>
    </row>
    <row r="1005" spans="1:17" ht="15.75" customHeight="1" x14ac:dyDescent="0.25">
      <c r="A1005" s="258"/>
      <c r="B1005" s="250" t="str">
        <f>IF(Table_1[[#This Row],[SISÄLLÖN NIMI]]="","",1)</f>
        <v/>
      </c>
      <c r="C1005" s="259"/>
      <c r="D1005" s="252" t="s">
        <v>18</v>
      </c>
      <c r="E1005" s="253" t="s">
        <v>18</v>
      </c>
      <c r="F1005" s="260" t="s">
        <v>18</v>
      </c>
      <c r="G1005" s="261" t="s">
        <v>18</v>
      </c>
      <c r="H1005" s="255"/>
      <c r="I1005" s="256" t="str">
        <f>IF(Table_1[[#This Row],[SISÄLLÖN NIMI]]="","",1)</f>
        <v/>
      </c>
      <c r="J1005" s="262"/>
      <c r="K1005" s="263"/>
      <c r="L1005" s="239">
        <f>Table_1[[#This Row],[Kävijämäärä a) lapset]]+Table_1[[#This Row],[Kävijämäärä b) aikuiset]]</f>
        <v>0</v>
      </c>
      <c r="M1005" s="239">
        <f>IF(Table_1[[#This Row],[Kokonaiskävijämäärä]]&lt;1,0,SUM(Table_1[[#This Row],[Kävijämäärä a) lapset]]*Table_1[[#This Row],[Tapaamis-kerrat /osallistuja]]))</f>
        <v>0</v>
      </c>
      <c r="N1005" s="239">
        <f>IF(Table_1[[#This Row],[Kokonaiskävijämäärä]]&lt;1,0,SUM(Table_1[[#This Row],[Kävijämäärä b) aikuiset]]*Table_1[[#This Row],[Tapaamis-kerrat /osallistuja]]))</f>
        <v>0</v>
      </c>
      <c r="O1005" s="239">
        <f>IF(Table_1[[#This Row],[Kokonaiskävijämäärä]]&lt;1,0,Table_1[[#This Row],[Kokonaiskävijämäärä]]*Table_1[[#This Row],[Tapaamis-kerrat /osallistuja]])</f>
        <v>0</v>
      </c>
      <c r="P1005" s="264"/>
      <c r="Q1005" s="265"/>
    </row>
    <row r="1006" spans="1:17" ht="15.75" customHeight="1" x14ac:dyDescent="0.25">
      <c r="A1006" s="258"/>
      <c r="B1006" s="250" t="str">
        <f>IF(Table_1[[#This Row],[SISÄLLÖN NIMI]]="","",1)</f>
        <v/>
      </c>
      <c r="C1006" s="259"/>
      <c r="D1006" s="252" t="s">
        <v>18</v>
      </c>
      <c r="E1006" s="253" t="s">
        <v>18</v>
      </c>
      <c r="F1006" s="260" t="s">
        <v>18</v>
      </c>
      <c r="G1006" s="261" t="s">
        <v>18</v>
      </c>
      <c r="H1006" s="255"/>
      <c r="I1006" s="256" t="str">
        <f>IF(Table_1[[#This Row],[SISÄLLÖN NIMI]]="","",1)</f>
        <v/>
      </c>
      <c r="J1006" s="262"/>
      <c r="K1006" s="263"/>
      <c r="L1006" s="239">
        <f>Table_1[[#This Row],[Kävijämäärä a) lapset]]+Table_1[[#This Row],[Kävijämäärä b) aikuiset]]</f>
        <v>0</v>
      </c>
      <c r="M1006" s="239">
        <f>IF(Table_1[[#This Row],[Kokonaiskävijämäärä]]&lt;1,0,SUM(Table_1[[#This Row],[Kävijämäärä a) lapset]]*Table_1[[#This Row],[Tapaamis-kerrat /osallistuja]]))</f>
        <v>0</v>
      </c>
      <c r="N1006" s="239">
        <f>IF(Table_1[[#This Row],[Kokonaiskävijämäärä]]&lt;1,0,SUM(Table_1[[#This Row],[Kävijämäärä b) aikuiset]]*Table_1[[#This Row],[Tapaamis-kerrat /osallistuja]]))</f>
        <v>0</v>
      </c>
      <c r="O1006" s="239">
        <f>IF(Table_1[[#This Row],[Kokonaiskävijämäärä]]&lt;1,0,Table_1[[#This Row],[Kokonaiskävijämäärä]]*Table_1[[#This Row],[Tapaamis-kerrat /osallistuja]])</f>
        <v>0</v>
      </c>
      <c r="P1006" s="264"/>
      <c r="Q1006" s="265"/>
    </row>
    <row r="1007" spans="1:17" ht="15.75" customHeight="1" x14ac:dyDescent="0.25">
      <c r="A1007" s="258"/>
      <c r="B1007" s="250" t="str">
        <f>IF(Table_1[[#This Row],[SISÄLLÖN NIMI]]="","",1)</f>
        <v/>
      </c>
      <c r="C1007" s="259"/>
      <c r="D1007" s="252" t="s">
        <v>18</v>
      </c>
      <c r="E1007" s="253" t="s">
        <v>18</v>
      </c>
      <c r="F1007" s="260" t="s">
        <v>18</v>
      </c>
      <c r="G1007" s="261" t="s">
        <v>18</v>
      </c>
      <c r="H1007" s="255"/>
      <c r="I1007" s="256" t="str">
        <f>IF(Table_1[[#This Row],[SISÄLLÖN NIMI]]="","",1)</f>
        <v/>
      </c>
      <c r="J1007" s="262"/>
      <c r="K1007" s="263"/>
      <c r="L1007" s="239">
        <f>Table_1[[#This Row],[Kävijämäärä a) lapset]]+Table_1[[#This Row],[Kävijämäärä b) aikuiset]]</f>
        <v>0</v>
      </c>
      <c r="M1007" s="239">
        <f>IF(Table_1[[#This Row],[Kokonaiskävijämäärä]]&lt;1,0,SUM(Table_1[[#This Row],[Kävijämäärä a) lapset]]*Table_1[[#This Row],[Tapaamis-kerrat /osallistuja]]))</f>
        <v>0</v>
      </c>
      <c r="N1007" s="239">
        <f>IF(Table_1[[#This Row],[Kokonaiskävijämäärä]]&lt;1,0,SUM(Table_1[[#This Row],[Kävijämäärä b) aikuiset]]*Table_1[[#This Row],[Tapaamis-kerrat /osallistuja]]))</f>
        <v>0</v>
      </c>
      <c r="O1007" s="239">
        <f>IF(Table_1[[#This Row],[Kokonaiskävijämäärä]]&lt;1,0,Table_1[[#This Row],[Kokonaiskävijämäärä]]*Table_1[[#This Row],[Tapaamis-kerrat /osallistuja]])</f>
        <v>0</v>
      </c>
      <c r="P1007" s="264"/>
      <c r="Q1007" s="265"/>
    </row>
    <row r="1008" spans="1:17" ht="15.75" customHeight="1" x14ac:dyDescent="0.25">
      <c r="A1008" s="258"/>
      <c r="B1008" s="250" t="str">
        <f>IF(Table_1[[#This Row],[SISÄLLÖN NIMI]]="","",1)</f>
        <v/>
      </c>
      <c r="C1008" s="259"/>
      <c r="D1008" s="252" t="s">
        <v>18</v>
      </c>
      <c r="E1008" s="253" t="s">
        <v>18</v>
      </c>
      <c r="F1008" s="260" t="s">
        <v>18</v>
      </c>
      <c r="G1008" s="261" t="s">
        <v>18</v>
      </c>
      <c r="H1008" s="255"/>
      <c r="I1008" s="256" t="str">
        <f>IF(Table_1[[#This Row],[SISÄLLÖN NIMI]]="","",1)</f>
        <v/>
      </c>
      <c r="J1008" s="262"/>
      <c r="K1008" s="263"/>
      <c r="L1008" s="239">
        <f>Table_1[[#This Row],[Kävijämäärä a) lapset]]+Table_1[[#This Row],[Kävijämäärä b) aikuiset]]</f>
        <v>0</v>
      </c>
      <c r="M1008" s="239">
        <f>IF(Table_1[[#This Row],[Kokonaiskävijämäärä]]&lt;1,0,SUM(Table_1[[#This Row],[Kävijämäärä a) lapset]]*Table_1[[#This Row],[Tapaamis-kerrat /osallistuja]]))</f>
        <v>0</v>
      </c>
      <c r="N1008" s="239">
        <f>IF(Table_1[[#This Row],[Kokonaiskävijämäärä]]&lt;1,0,SUM(Table_1[[#This Row],[Kävijämäärä b) aikuiset]]*Table_1[[#This Row],[Tapaamis-kerrat /osallistuja]]))</f>
        <v>0</v>
      </c>
      <c r="O1008" s="239">
        <f>IF(Table_1[[#This Row],[Kokonaiskävijämäärä]]&lt;1,0,Table_1[[#This Row],[Kokonaiskävijämäärä]]*Table_1[[#This Row],[Tapaamis-kerrat /osallistuja]])</f>
        <v>0</v>
      </c>
      <c r="P1008" s="264"/>
      <c r="Q1008" s="265"/>
    </row>
    <row r="1009" spans="1:17" ht="15.75" customHeight="1" x14ac:dyDescent="0.25">
      <c r="A1009" s="258"/>
      <c r="B1009" s="250" t="str">
        <f>IF(Table_1[[#This Row],[SISÄLLÖN NIMI]]="","",1)</f>
        <v/>
      </c>
      <c r="C1009" s="259"/>
      <c r="D1009" s="252" t="s">
        <v>18</v>
      </c>
      <c r="E1009" s="253" t="s">
        <v>18</v>
      </c>
      <c r="F1009" s="260" t="s">
        <v>18</v>
      </c>
      <c r="G1009" s="261" t="s">
        <v>18</v>
      </c>
      <c r="H1009" s="255"/>
      <c r="I1009" s="256" t="str">
        <f>IF(Table_1[[#This Row],[SISÄLLÖN NIMI]]="","",1)</f>
        <v/>
      </c>
      <c r="J1009" s="262"/>
      <c r="K1009" s="263"/>
      <c r="L1009" s="239">
        <f>Table_1[[#This Row],[Kävijämäärä a) lapset]]+Table_1[[#This Row],[Kävijämäärä b) aikuiset]]</f>
        <v>0</v>
      </c>
      <c r="M1009" s="239">
        <f>IF(Table_1[[#This Row],[Kokonaiskävijämäärä]]&lt;1,0,SUM(Table_1[[#This Row],[Kävijämäärä a) lapset]]*Table_1[[#This Row],[Tapaamis-kerrat /osallistuja]]))</f>
        <v>0</v>
      </c>
      <c r="N1009" s="239">
        <f>IF(Table_1[[#This Row],[Kokonaiskävijämäärä]]&lt;1,0,SUM(Table_1[[#This Row],[Kävijämäärä b) aikuiset]]*Table_1[[#This Row],[Tapaamis-kerrat /osallistuja]]))</f>
        <v>0</v>
      </c>
      <c r="O1009" s="239">
        <f>IF(Table_1[[#This Row],[Kokonaiskävijämäärä]]&lt;1,0,Table_1[[#This Row],[Kokonaiskävijämäärä]]*Table_1[[#This Row],[Tapaamis-kerrat /osallistuja]])</f>
        <v>0</v>
      </c>
      <c r="P1009" s="264"/>
      <c r="Q1009" s="265"/>
    </row>
    <row r="1010" spans="1:17" ht="15.75" customHeight="1" x14ac:dyDescent="0.25">
      <c r="A1010" s="258"/>
      <c r="B1010" s="250" t="str">
        <f>IF(Table_1[[#This Row],[SISÄLLÖN NIMI]]="","",1)</f>
        <v/>
      </c>
      <c r="C1010" s="259"/>
      <c r="D1010" s="252" t="s">
        <v>18</v>
      </c>
      <c r="E1010" s="253" t="s">
        <v>18</v>
      </c>
      <c r="F1010" s="260" t="s">
        <v>18</v>
      </c>
      <c r="G1010" s="261" t="s">
        <v>18</v>
      </c>
      <c r="H1010" s="255"/>
      <c r="I1010" s="256" t="str">
        <f>IF(Table_1[[#This Row],[SISÄLLÖN NIMI]]="","",1)</f>
        <v/>
      </c>
      <c r="J1010" s="262"/>
      <c r="K1010" s="263"/>
      <c r="L1010" s="239">
        <f>Table_1[[#This Row],[Kävijämäärä a) lapset]]+Table_1[[#This Row],[Kävijämäärä b) aikuiset]]</f>
        <v>0</v>
      </c>
      <c r="M1010" s="239">
        <f>IF(Table_1[[#This Row],[Kokonaiskävijämäärä]]&lt;1,0,SUM(Table_1[[#This Row],[Kävijämäärä a) lapset]]*Table_1[[#This Row],[Tapaamis-kerrat /osallistuja]]))</f>
        <v>0</v>
      </c>
      <c r="N1010" s="239">
        <f>IF(Table_1[[#This Row],[Kokonaiskävijämäärä]]&lt;1,0,SUM(Table_1[[#This Row],[Kävijämäärä b) aikuiset]]*Table_1[[#This Row],[Tapaamis-kerrat /osallistuja]]))</f>
        <v>0</v>
      </c>
      <c r="O1010" s="239">
        <f>IF(Table_1[[#This Row],[Kokonaiskävijämäärä]]&lt;1,0,Table_1[[#This Row],[Kokonaiskävijämäärä]]*Table_1[[#This Row],[Tapaamis-kerrat /osallistuja]])</f>
        <v>0</v>
      </c>
      <c r="P1010" s="264"/>
      <c r="Q1010" s="265"/>
    </row>
    <row r="1011" spans="1:17" ht="15.75" customHeight="1" x14ac:dyDescent="0.25">
      <c r="A1011" s="258"/>
      <c r="B1011" s="250" t="str">
        <f>IF(Table_1[[#This Row],[SISÄLLÖN NIMI]]="","",1)</f>
        <v/>
      </c>
      <c r="C1011" s="259"/>
      <c r="D1011" s="252" t="s">
        <v>18</v>
      </c>
      <c r="E1011" s="253" t="s">
        <v>18</v>
      </c>
      <c r="F1011" s="260" t="s">
        <v>18</v>
      </c>
      <c r="G1011" s="261" t="s">
        <v>18</v>
      </c>
      <c r="H1011" s="255"/>
      <c r="I1011" s="256" t="str">
        <f>IF(Table_1[[#This Row],[SISÄLLÖN NIMI]]="","",1)</f>
        <v/>
      </c>
      <c r="J1011" s="262"/>
      <c r="K1011" s="263"/>
      <c r="L1011" s="239">
        <f>Table_1[[#This Row],[Kävijämäärä a) lapset]]+Table_1[[#This Row],[Kävijämäärä b) aikuiset]]</f>
        <v>0</v>
      </c>
      <c r="M1011" s="239">
        <f>IF(Table_1[[#This Row],[Kokonaiskävijämäärä]]&lt;1,0,SUM(Table_1[[#This Row],[Kävijämäärä a) lapset]]*Table_1[[#This Row],[Tapaamis-kerrat /osallistuja]]))</f>
        <v>0</v>
      </c>
      <c r="N1011" s="239">
        <f>IF(Table_1[[#This Row],[Kokonaiskävijämäärä]]&lt;1,0,SUM(Table_1[[#This Row],[Kävijämäärä b) aikuiset]]*Table_1[[#This Row],[Tapaamis-kerrat /osallistuja]]))</f>
        <v>0</v>
      </c>
      <c r="O1011" s="239">
        <f>IF(Table_1[[#This Row],[Kokonaiskävijämäärä]]&lt;1,0,Table_1[[#This Row],[Kokonaiskävijämäärä]]*Table_1[[#This Row],[Tapaamis-kerrat /osallistuja]])</f>
        <v>0</v>
      </c>
      <c r="P1011" s="264"/>
      <c r="Q1011" s="265"/>
    </row>
    <row r="1012" spans="1:17" ht="15.75" customHeight="1" x14ac:dyDescent="0.25">
      <c r="A1012" s="258"/>
      <c r="B1012" s="250" t="str">
        <f>IF(Table_1[[#This Row],[SISÄLLÖN NIMI]]="","",1)</f>
        <v/>
      </c>
      <c r="C1012" s="259"/>
      <c r="D1012" s="252" t="s">
        <v>18</v>
      </c>
      <c r="E1012" s="253" t="s">
        <v>18</v>
      </c>
      <c r="F1012" s="260" t="s">
        <v>18</v>
      </c>
      <c r="G1012" s="261" t="s">
        <v>18</v>
      </c>
      <c r="H1012" s="255"/>
      <c r="I1012" s="256" t="str">
        <f>IF(Table_1[[#This Row],[SISÄLLÖN NIMI]]="","",1)</f>
        <v/>
      </c>
      <c r="J1012" s="262"/>
      <c r="K1012" s="263"/>
      <c r="L1012" s="239">
        <f>Table_1[[#This Row],[Kävijämäärä a) lapset]]+Table_1[[#This Row],[Kävijämäärä b) aikuiset]]</f>
        <v>0</v>
      </c>
      <c r="M1012" s="239">
        <f>IF(Table_1[[#This Row],[Kokonaiskävijämäärä]]&lt;1,0,SUM(Table_1[[#This Row],[Kävijämäärä a) lapset]]*Table_1[[#This Row],[Tapaamis-kerrat /osallistuja]]))</f>
        <v>0</v>
      </c>
      <c r="N1012" s="239">
        <f>IF(Table_1[[#This Row],[Kokonaiskävijämäärä]]&lt;1,0,SUM(Table_1[[#This Row],[Kävijämäärä b) aikuiset]]*Table_1[[#This Row],[Tapaamis-kerrat /osallistuja]]))</f>
        <v>0</v>
      </c>
      <c r="O1012" s="239">
        <f>IF(Table_1[[#This Row],[Kokonaiskävijämäärä]]&lt;1,0,Table_1[[#This Row],[Kokonaiskävijämäärä]]*Table_1[[#This Row],[Tapaamis-kerrat /osallistuja]])</f>
        <v>0</v>
      </c>
      <c r="P1012" s="264"/>
      <c r="Q1012" s="265"/>
    </row>
    <row r="1013" spans="1:17" ht="15.75" customHeight="1" x14ac:dyDescent="0.25">
      <c r="A1013" s="258"/>
      <c r="B1013" s="250" t="str">
        <f>IF(Table_1[[#This Row],[SISÄLLÖN NIMI]]="","",1)</f>
        <v/>
      </c>
      <c r="C1013" s="259"/>
      <c r="D1013" s="252" t="s">
        <v>18</v>
      </c>
      <c r="E1013" s="253" t="s">
        <v>18</v>
      </c>
      <c r="F1013" s="260" t="s">
        <v>18</v>
      </c>
      <c r="G1013" s="261" t="s">
        <v>18</v>
      </c>
      <c r="H1013" s="255"/>
      <c r="I1013" s="256" t="str">
        <f>IF(Table_1[[#This Row],[SISÄLLÖN NIMI]]="","",1)</f>
        <v/>
      </c>
      <c r="J1013" s="262"/>
      <c r="K1013" s="263"/>
      <c r="L1013" s="239">
        <f>Table_1[[#This Row],[Kävijämäärä a) lapset]]+Table_1[[#This Row],[Kävijämäärä b) aikuiset]]</f>
        <v>0</v>
      </c>
      <c r="M1013" s="239">
        <f>IF(Table_1[[#This Row],[Kokonaiskävijämäärä]]&lt;1,0,SUM(Table_1[[#This Row],[Kävijämäärä a) lapset]]*Table_1[[#This Row],[Tapaamis-kerrat /osallistuja]]))</f>
        <v>0</v>
      </c>
      <c r="N1013" s="239">
        <f>IF(Table_1[[#This Row],[Kokonaiskävijämäärä]]&lt;1,0,SUM(Table_1[[#This Row],[Kävijämäärä b) aikuiset]]*Table_1[[#This Row],[Tapaamis-kerrat /osallistuja]]))</f>
        <v>0</v>
      </c>
      <c r="O1013" s="239">
        <f>IF(Table_1[[#This Row],[Kokonaiskävijämäärä]]&lt;1,0,Table_1[[#This Row],[Kokonaiskävijämäärä]]*Table_1[[#This Row],[Tapaamis-kerrat /osallistuja]])</f>
        <v>0</v>
      </c>
      <c r="P1013" s="264"/>
      <c r="Q1013" s="265"/>
    </row>
    <row r="1014" spans="1:17" ht="15.75" customHeight="1" x14ac:dyDescent="0.25">
      <c r="A1014" s="258"/>
      <c r="B1014" s="250" t="str">
        <f>IF(Table_1[[#This Row],[SISÄLLÖN NIMI]]="","",1)</f>
        <v/>
      </c>
      <c r="C1014" s="259"/>
      <c r="D1014" s="252" t="s">
        <v>18</v>
      </c>
      <c r="E1014" s="253" t="s">
        <v>18</v>
      </c>
      <c r="F1014" s="260" t="s">
        <v>18</v>
      </c>
      <c r="G1014" s="261" t="s">
        <v>18</v>
      </c>
      <c r="H1014" s="255"/>
      <c r="I1014" s="256" t="str">
        <f>IF(Table_1[[#This Row],[SISÄLLÖN NIMI]]="","",1)</f>
        <v/>
      </c>
      <c r="J1014" s="262"/>
      <c r="K1014" s="263"/>
      <c r="L1014" s="239">
        <f>Table_1[[#This Row],[Kävijämäärä a) lapset]]+Table_1[[#This Row],[Kävijämäärä b) aikuiset]]</f>
        <v>0</v>
      </c>
      <c r="M1014" s="239">
        <f>IF(Table_1[[#This Row],[Kokonaiskävijämäärä]]&lt;1,0,SUM(Table_1[[#This Row],[Kävijämäärä a) lapset]]*Table_1[[#This Row],[Tapaamis-kerrat /osallistuja]]))</f>
        <v>0</v>
      </c>
      <c r="N1014" s="239">
        <f>IF(Table_1[[#This Row],[Kokonaiskävijämäärä]]&lt;1,0,SUM(Table_1[[#This Row],[Kävijämäärä b) aikuiset]]*Table_1[[#This Row],[Tapaamis-kerrat /osallistuja]]))</f>
        <v>0</v>
      </c>
      <c r="O1014" s="239">
        <f>IF(Table_1[[#This Row],[Kokonaiskävijämäärä]]&lt;1,0,Table_1[[#This Row],[Kokonaiskävijämäärä]]*Table_1[[#This Row],[Tapaamis-kerrat /osallistuja]])</f>
        <v>0</v>
      </c>
      <c r="P1014" s="264"/>
      <c r="Q1014" s="265"/>
    </row>
    <row r="1015" spans="1:17" ht="15.75" customHeight="1" x14ac:dyDescent="0.25">
      <c r="A1015" s="258"/>
      <c r="B1015" s="250" t="str">
        <f>IF(Table_1[[#This Row],[SISÄLLÖN NIMI]]="","",1)</f>
        <v/>
      </c>
      <c r="C1015" s="259"/>
      <c r="D1015" s="252" t="s">
        <v>18</v>
      </c>
      <c r="E1015" s="253" t="s">
        <v>18</v>
      </c>
      <c r="F1015" s="260" t="s">
        <v>18</v>
      </c>
      <c r="G1015" s="261" t="s">
        <v>18</v>
      </c>
      <c r="H1015" s="255"/>
      <c r="I1015" s="256" t="str">
        <f>IF(Table_1[[#This Row],[SISÄLLÖN NIMI]]="","",1)</f>
        <v/>
      </c>
      <c r="J1015" s="262"/>
      <c r="K1015" s="263"/>
      <c r="L1015" s="239">
        <f>Table_1[[#This Row],[Kävijämäärä a) lapset]]+Table_1[[#This Row],[Kävijämäärä b) aikuiset]]</f>
        <v>0</v>
      </c>
      <c r="M1015" s="239">
        <f>IF(Table_1[[#This Row],[Kokonaiskävijämäärä]]&lt;1,0,SUM(Table_1[[#This Row],[Kävijämäärä a) lapset]]*Table_1[[#This Row],[Tapaamis-kerrat /osallistuja]]))</f>
        <v>0</v>
      </c>
      <c r="N1015" s="239">
        <f>IF(Table_1[[#This Row],[Kokonaiskävijämäärä]]&lt;1,0,SUM(Table_1[[#This Row],[Kävijämäärä b) aikuiset]]*Table_1[[#This Row],[Tapaamis-kerrat /osallistuja]]))</f>
        <v>0</v>
      </c>
      <c r="O1015" s="239">
        <f>IF(Table_1[[#This Row],[Kokonaiskävijämäärä]]&lt;1,0,Table_1[[#This Row],[Kokonaiskävijämäärä]]*Table_1[[#This Row],[Tapaamis-kerrat /osallistuja]])</f>
        <v>0</v>
      </c>
      <c r="P1015" s="264"/>
      <c r="Q1015" s="265"/>
    </row>
    <row r="1016" spans="1:17" ht="15.75" customHeight="1" x14ac:dyDescent="0.25">
      <c r="A1016" s="258"/>
      <c r="B1016" s="250" t="str">
        <f>IF(Table_1[[#This Row],[SISÄLLÖN NIMI]]="","",1)</f>
        <v/>
      </c>
      <c r="C1016" s="259"/>
      <c r="D1016" s="252" t="s">
        <v>18</v>
      </c>
      <c r="E1016" s="253" t="s">
        <v>18</v>
      </c>
      <c r="F1016" s="260" t="s">
        <v>18</v>
      </c>
      <c r="G1016" s="261" t="s">
        <v>18</v>
      </c>
      <c r="H1016" s="255"/>
      <c r="I1016" s="256" t="str">
        <f>IF(Table_1[[#This Row],[SISÄLLÖN NIMI]]="","",1)</f>
        <v/>
      </c>
      <c r="J1016" s="262"/>
      <c r="K1016" s="263"/>
      <c r="L1016" s="239">
        <f>Table_1[[#This Row],[Kävijämäärä a) lapset]]+Table_1[[#This Row],[Kävijämäärä b) aikuiset]]</f>
        <v>0</v>
      </c>
      <c r="M1016" s="239">
        <f>IF(Table_1[[#This Row],[Kokonaiskävijämäärä]]&lt;1,0,SUM(Table_1[[#This Row],[Kävijämäärä a) lapset]]*Table_1[[#This Row],[Tapaamis-kerrat /osallistuja]]))</f>
        <v>0</v>
      </c>
      <c r="N1016" s="239">
        <f>IF(Table_1[[#This Row],[Kokonaiskävijämäärä]]&lt;1,0,SUM(Table_1[[#This Row],[Kävijämäärä b) aikuiset]]*Table_1[[#This Row],[Tapaamis-kerrat /osallistuja]]))</f>
        <v>0</v>
      </c>
      <c r="O1016" s="239">
        <f>IF(Table_1[[#This Row],[Kokonaiskävijämäärä]]&lt;1,0,Table_1[[#This Row],[Kokonaiskävijämäärä]]*Table_1[[#This Row],[Tapaamis-kerrat /osallistuja]])</f>
        <v>0</v>
      </c>
      <c r="P1016" s="264"/>
      <c r="Q1016" s="265"/>
    </row>
    <row r="1017" spans="1:17" ht="15.75" customHeight="1" x14ac:dyDescent="0.25">
      <c r="A1017" s="258"/>
      <c r="B1017" s="250" t="str">
        <f>IF(Table_1[[#This Row],[SISÄLLÖN NIMI]]="","",1)</f>
        <v/>
      </c>
      <c r="C1017" s="259"/>
      <c r="D1017" s="252" t="s">
        <v>18</v>
      </c>
      <c r="E1017" s="253" t="s">
        <v>18</v>
      </c>
      <c r="F1017" s="260" t="s">
        <v>18</v>
      </c>
      <c r="G1017" s="261" t="s">
        <v>18</v>
      </c>
      <c r="H1017" s="255"/>
      <c r="I1017" s="256" t="str">
        <f>IF(Table_1[[#This Row],[SISÄLLÖN NIMI]]="","",1)</f>
        <v/>
      </c>
      <c r="J1017" s="262"/>
      <c r="K1017" s="263"/>
      <c r="L1017" s="239">
        <f>Table_1[[#This Row],[Kävijämäärä a) lapset]]+Table_1[[#This Row],[Kävijämäärä b) aikuiset]]</f>
        <v>0</v>
      </c>
      <c r="M1017" s="239">
        <f>IF(Table_1[[#This Row],[Kokonaiskävijämäärä]]&lt;1,0,SUM(Table_1[[#This Row],[Kävijämäärä a) lapset]]*Table_1[[#This Row],[Tapaamis-kerrat /osallistuja]]))</f>
        <v>0</v>
      </c>
      <c r="N1017" s="239">
        <f>IF(Table_1[[#This Row],[Kokonaiskävijämäärä]]&lt;1,0,SUM(Table_1[[#This Row],[Kävijämäärä b) aikuiset]]*Table_1[[#This Row],[Tapaamis-kerrat /osallistuja]]))</f>
        <v>0</v>
      </c>
      <c r="O1017" s="239">
        <f>IF(Table_1[[#This Row],[Kokonaiskävijämäärä]]&lt;1,0,Table_1[[#This Row],[Kokonaiskävijämäärä]]*Table_1[[#This Row],[Tapaamis-kerrat /osallistuja]])</f>
        <v>0</v>
      </c>
      <c r="P1017" s="264"/>
      <c r="Q1017" s="265"/>
    </row>
    <row r="1018" spans="1:17" ht="15.75" customHeight="1" x14ac:dyDescent="0.25">
      <c r="A1018" s="258"/>
      <c r="B1018" s="250" t="str">
        <f>IF(Table_1[[#This Row],[SISÄLLÖN NIMI]]="","",1)</f>
        <v/>
      </c>
      <c r="C1018" s="259"/>
      <c r="D1018" s="252" t="s">
        <v>18</v>
      </c>
      <c r="E1018" s="253" t="s">
        <v>18</v>
      </c>
      <c r="F1018" s="260" t="s">
        <v>18</v>
      </c>
      <c r="G1018" s="261" t="s">
        <v>18</v>
      </c>
      <c r="H1018" s="255"/>
      <c r="I1018" s="256" t="str">
        <f>IF(Table_1[[#This Row],[SISÄLLÖN NIMI]]="","",1)</f>
        <v/>
      </c>
      <c r="J1018" s="262"/>
      <c r="K1018" s="263"/>
      <c r="L1018" s="239">
        <f>Table_1[[#This Row],[Kävijämäärä a) lapset]]+Table_1[[#This Row],[Kävijämäärä b) aikuiset]]</f>
        <v>0</v>
      </c>
      <c r="M1018" s="239">
        <f>IF(Table_1[[#This Row],[Kokonaiskävijämäärä]]&lt;1,0,SUM(Table_1[[#This Row],[Kävijämäärä a) lapset]]*Table_1[[#This Row],[Tapaamis-kerrat /osallistuja]]))</f>
        <v>0</v>
      </c>
      <c r="N1018" s="239">
        <f>IF(Table_1[[#This Row],[Kokonaiskävijämäärä]]&lt;1,0,SUM(Table_1[[#This Row],[Kävijämäärä b) aikuiset]]*Table_1[[#This Row],[Tapaamis-kerrat /osallistuja]]))</f>
        <v>0</v>
      </c>
      <c r="O1018" s="239">
        <f>IF(Table_1[[#This Row],[Kokonaiskävijämäärä]]&lt;1,0,Table_1[[#This Row],[Kokonaiskävijämäärä]]*Table_1[[#This Row],[Tapaamis-kerrat /osallistuja]])</f>
        <v>0</v>
      </c>
      <c r="P1018" s="264"/>
      <c r="Q1018" s="265"/>
    </row>
    <row r="1019" spans="1:17" ht="15.75" customHeight="1" x14ac:dyDescent="0.25">
      <c r="A1019" s="258"/>
      <c r="B1019" s="250" t="str">
        <f>IF(Table_1[[#This Row],[SISÄLLÖN NIMI]]="","",1)</f>
        <v/>
      </c>
      <c r="C1019" s="259"/>
      <c r="D1019" s="252" t="s">
        <v>18</v>
      </c>
      <c r="E1019" s="253" t="s">
        <v>18</v>
      </c>
      <c r="F1019" s="260" t="s">
        <v>18</v>
      </c>
      <c r="G1019" s="261" t="s">
        <v>18</v>
      </c>
      <c r="H1019" s="255"/>
      <c r="I1019" s="256" t="str">
        <f>IF(Table_1[[#This Row],[SISÄLLÖN NIMI]]="","",1)</f>
        <v/>
      </c>
      <c r="J1019" s="262"/>
      <c r="K1019" s="263"/>
      <c r="L1019" s="239">
        <f>Table_1[[#This Row],[Kävijämäärä a) lapset]]+Table_1[[#This Row],[Kävijämäärä b) aikuiset]]</f>
        <v>0</v>
      </c>
      <c r="M1019" s="239">
        <f>IF(Table_1[[#This Row],[Kokonaiskävijämäärä]]&lt;1,0,SUM(Table_1[[#This Row],[Kävijämäärä a) lapset]]*Table_1[[#This Row],[Tapaamis-kerrat /osallistuja]]))</f>
        <v>0</v>
      </c>
      <c r="N1019" s="239">
        <f>IF(Table_1[[#This Row],[Kokonaiskävijämäärä]]&lt;1,0,SUM(Table_1[[#This Row],[Kävijämäärä b) aikuiset]]*Table_1[[#This Row],[Tapaamis-kerrat /osallistuja]]))</f>
        <v>0</v>
      </c>
      <c r="O1019" s="239">
        <f>IF(Table_1[[#This Row],[Kokonaiskävijämäärä]]&lt;1,0,Table_1[[#This Row],[Kokonaiskävijämäärä]]*Table_1[[#This Row],[Tapaamis-kerrat /osallistuja]])</f>
        <v>0</v>
      </c>
      <c r="P1019" s="264"/>
      <c r="Q1019" s="265"/>
    </row>
    <row r="1020" spans="1:17" ht="15.75" customHeight="1" x14ac:dyDescent="0.25">
      <c r="A1020" s="258"/>
      <c r="B1020" s="250" t="str">
        <f>IF(Table_1[[#This Row],[SISÄLLÖN NIMI]]="","",1)</f>
        <v/>
      </c>
      <c r="C1020" s="259"/>
      <c r="D1020" s="252" t="s">
        <v>18</v>
      </c>
      <c r="E1020" s="253" t="s">
        <v>18</v>
      </c>
      <c r="F1020" s="260" t="s">
        <v>18</v>
      </c>
      <c r="G1020" s="261" t="s">
        <v>18</v>
      </c>
      <c r="H1020" s="255"/>
      <c r="I1020" s="256" t="str">
        <f>IF(Table_1[[#This Row],[SISÄLLÖN NIMI]]="","",1)</f>
        <v/>
      </c>
      <c r="J1020" s="262"/>
      <c r="K1020" s="263"/>
      <c r="L1020" s="239">
        <f>Table_1[[#This Row],[Kävijämäärä a) lapset]]+Table_1[[#This Row],[Kävijämäärä b) aikuiset]]</f>
        <v>0</v>
      </c>
      <c r="M1020" s="239">
        <f>IF(Table_1[[#This Row],[Kokonaiskävijämäärä]]&lt;1,0,SUM(Table_1[[#This Row],[Kävijämäärä a) lapset]]*Table_1[[#This Row],[Tapaamis-kerrat /osallistuja]]))</f>
        <v>0</v>
      </c>
      <c r="N1020" s="239">
        <f>IF(Table_1[[#This Row],[Kokonaiskävijämäärä]]&lt;1,0,SUM(Table_1[[#This Row],[Kävijämäärä b) aikuiset]]*Table_1[[#This Row],[Tapaamis-kerrat /osallistuja]]))</f>
        <v>0</v>
      </c>
      <c r="O1020" s="239">
        <f>IF(Table_1[[#This Row],[Kokonaiskävijämäärä]]&lt;1,0,Table_1[[#This Row],[Kokonaiskävijämäärä]]*Table_1[[#This Row],[Tapaamis-kerrat /osallistuja]])</f>
        <v>0</v>
      </c>
      <c r="P1020" s="264"/>
      <c r="Q1020" s="265"/>
    </row>
    <row r="1021" spans="1:17" ht="15.75" customHeight="1" x14ac:dyDescent="0.25">
      <c r="A1021" s="258"/>
      <c r="B1021" s="250" t="str">
        <f>IF(Table_1[[#This Row],[SISÄLLÖN NIMI]]="","",1)</f>
        <v/>
      </c>
      <c r="C1021" s="259"/>
      <c r="D1021" s="252" t="s">
        <v>18</v>
      </c>
      <c r="E1021" s="253" t="s">
        <v>18</v>
      </c>
      <c r="F1021" s="260" t="s">
        <v>18</v>
      </c>
      <c r="G1021" s="261" t="s">
        <v>18</v>
      </c>
      <c r="H1021" s="255"/>
      <c r="I1021" s="256" t="str">
        <f>IF(Table_1[[#This Row],[SISÄLLÖN NIMI]]="","",1)</f>
        <v/>
      </c>
      <c r="J1021" s="262"/>
      <c r="K1021" s="263"/>
      <c r="L1021" s="239">
        <f>Table_1[[#This Row],[Kävijämäärä a) lapset]]+Table_1[[#This Row],[Kävijämäärä b) aikuiset]]</f>
        <v>0</v>
      </c>
      <c r="M1021" s="239">
        <f>IF(Table_1[[#This Row],[Kokonaiskävijämäärä]]&lt;1,0,SUM(Table_1[[#This Row],[Kävijämäärä a) lapset]]*Table_1[[#This Row],[Tapaamis-kerrat /osallistuja]]))</f>
        <v>0</v>
      </c>
      <c r="N1021" s="239">
        <f>IF(Table_1[[#This Row],[Kokonaiskävijämäärä]]&lt;1,0,SUM(Table_1[[#This Row],[Kävijämäärä b) aikuiset]]*Table_1[[#This Row],[Tapaamis-kerrat /osallistuja]]))</f>
        <v>0</v>
      </c>
      <c r="O1021" s="239">
        <f>IF(Table_1[[#This Row],[Kokonaiskävijämäärä]]&lt;1,0,Table_1[[#This Row],[Kokonaiskävijämäärä]]*Table_1[[#This Row],[Tapaamis-kerrat /osallistuja]])</f>
        <v>0</v>
      </c>
      <c r="P1021" s="264"/>
      <c r="Q1021" s="265"/>
    </row>
    <row r="1022" spans="1:17" ht="15.75" customHeight="1" x14ac:dyDescent="0.25">
      <c r="A1022" s="258"/>
      <c r="B1022" s="250" t="str">
        <f>IF(Table_1[[#This Row],[SISÄLLÖN NIMI]]="","",1)</f>
        <v/>
      </c>
      <c r="C1022" s="259"/>
      <c r="D1022" s="252" t="s">
        <v>18</v>
      </c>
      <c r="E1022" s="253" t="s">
        <v>18</v>
      </c>
      <c r="F1022" s="260" t="s">
        <v>18</v>
      </c>
      <c r="G1022" s="261" t="s">
        <v>18</v>
      </c>
      <c r="H1022" s="255"/>
      <c r="I1022" s="256" t="str">
        <f>IF(Table_1[[#This Row],[SISÄLLÖN NIMI]]="","",1)</f>
        <v/>
      </c>
      <c r="J1022" s="262"/>
      <c r="K1022" s="263"/>
      <c r="L1022" s="239">
        <f>Table_1[[#This Row],[Kävijämäärä a) lapset]]+Table_1[[#This Row],[Kävijämäärä b) aikuiset]]</f>
        <v>0</v>
      </c>
      <c r="M1022" s="239">
        <f>IF(Table_1[[#This Row],[Kokonaiskävijämäärä]]&lt;1,0,SUM(Table_1[[#This Row],[Kävijämäärä a) lapset]]*Table_1[[#This Row],[Tapaamis-kerrat /osallistuja]]))</f>
        <v>0</v>
      </c>
      <c r="N1022" s="239">
        <f>IF(Table_1[[#This Row],[Kokonaiskävijämäärä]]&lt;1,0,SUM(Table_1[[#This Row],[Kävijämäärä b) aikuiset]]*Table_1[[#This Row],[Tapaamis-kerrat /osallistuja]]))</f>
        <v>0</v>
      </c>
      <c r="O1022" s="239">
        <f>IF(Table_1[[#This Row],[Kokonaiskävijämäärä]]&lt;1,0,Table_1[[#This Row],[Kokonaiskävijämäärä]]*Table_1[[#This Row],[Tapaamis-kerrat /osallistuja]])</f>
        <v>0</v>
      </c>
      <c r="P1022" s="264"/>
      <c r="Q1022" s="265"/>
    </row>
    <row r="1023" spans="1:17" ht="15.75" customHeight="1" x14ac:dyDescent="0.25">
      <c r="A1023" s="258"/>
      <c r="B1023" s="250" t="str">
        <f>IF(Table_1[[#This Row],[SISÄLLÖN NIMI]]="","",1)</f>
        <v/>
      </c>
      <c r="C1023" s="259"/>
      <c r="D1023" s="252" t="s">
        <v>18</v>
      </c>
      <c r="E1023" s="253" t="s">
        <v>18</v>
      </c>
      <c r="F1023" s="260" t="s">
        <v>18</v>
      </c>
      <c r="G1023" s="261" t="s">
        <v>18</v>
      </c>
      <c r="H1023" s="255"/>
      <c r="I1023" s="256" t="str">
        <f>IF(Table_1[[#This Row],[SISÄLLÖN NIMI]]="","",1)</f>
        <v/>
      </c>
      <c r="J1023" s="262"/>
      <c r="K1023" s="263"/>
      <c r="L1023" s="239">
        <f>Table_1[[#This Row],[Kävijämäärä a) lapset]]+Table_1[[#This Row],[Kävijämäärä b) aikuiset]]</f>
        <v>0</v>
      </c>
      <c r="M1023" s="239">
        <f>IF(Table_1[[#This Row],[Kokonaiskävijämäärä]]&lt;1,0,SUM(Table_1[[#This Row],[Kävijämäärä a) lapset]]*Table_1[[#This Row],[Tapaamis-kerrat /osallistuja]]))</f>
        <v>0</v>
      </c>
      <c r="N1023" s="239">
        <f>IF(Table_1[[#This Row],[Kokonaiskävijämäärä]]&lt;1,0,SUM(Table_1[[#This Row],[Kävijämäärä b) aikuiset]]*Table_1[[#This Row],[Tapaamis-kerrat /osallistuja]]))</f>
        <v>0</v>
      </c>
      <c r="O1023" s="239">
        <f>IF(Table_1[[#This Row],[Kokonaiskävijämäärä]]&lt;1,0,Table_1[[#This Row],[Kokonaiskävijämäärä]]*Table_1[[#This Row],[Tapaamis-kerrat /osallistuja]])</f>
        <v>0</v>
      </c>
      <c r="P1023" s="264"/>
      <c r="Q1023" s="265"/>
    </row>
    <row r="1024" spans="1:17" ht="15.75" customHeight="1" x14ac:dyDescent="0.25">
      <c r="A1024" s="258"/>
      <c r="B1024" s="250" t="str">
        <f>IF(Table_1[[#This Row],[SISÄLLÖN NIMI]]="","",1)</f>
        <v/>
      </c>
      <c r="C1024" s="259"/>
      <c r="D1024" s="252" t="s">
        <v>18</v>
      </c>
      <c r="E1024" s="253" t="s">
        <v>18</v>
      </c>
      <c r="F1024" s="260" t="s">
        <v>18</v>
      </c>
      <c r="G1024" s="261" t="s">
        <v>18</v>
      </c>
      <c r="H1024" s="255"/>
      <c r="I1024" s="256" t="str">
        <f>IF(Table_1[[#This Row],[SISÄLLÖN NIMI]]="","",1)</f>
        <v/>
      </c>
      <c r="J1024" s="262"/>
      <c r="K1024" s="263"/>
      <c r="L1024" s="239">
        <f>Table_1[[#This Row],[Kävijämäärä a) lapset]]+Table_1[[#This Row],[Kävijämäärä b) aikuiset]]</f>
        <v>0</v>
      </c>
      <c r="M1024" s="239">
        <f>IF(Table_1[[#This Row],[Kokonaiskävijämäärä]]&lt;1,0,SUM(Table_1[[#This Row],[Kävijämäärä a) lapset]]*Table_1[[#This Row],[Tapaamis-kerrat /osallistuja]]))</f>
        <v>0</v>
      </c>
      <c r="N1024" s="239">
        <f>IF(Table_1[[#This Row],[Kokonaiskävijämäärä]]&lt;1,0,SUM(Table_1[[#This Row],[Kävijämäärä b) aikuiset]]*Table_1[[#This Row],[Tapaamis-kerrat /osallistuja]]))</f>
        <v>0</v>
      </c>
      <c r="O1024" s="239">
        <f>IF(Table_1[[#This Row],[Kokonaiskävijämäärä]]&lt;1,0,Table_1[[#This Row],[Kokonaiskävijämäärä]]*Table_1[[#This Row],[Tapaamis-kerrat /osallistuja]])</f>
        <v>0</v>
      </c>
      <c r="P1024" s="264"/>
      <c r="Q1024" s="265"/>
    </row>
    <row r="1025" spans="1:17" ht="15.75" customHeight="1" x14ac:dyDescent="0.25">
      <c r="A1025" s="258"/>
      <c r="B1025" s="250" t="str">
        <f>IF(Table_1[[#This Row],[SISÄLLÖN NIMI]]="","",1)</f>
        <v/>
      </c>
      <c r="C1025" s="259"/>
      <c r="D1025" s="252" t="s">
        <v>18</v>
      </c>
      <c r="E1025" s="253" t="s">
        <v>18</v>
      </c>
      <c r="F1025" s="260" t="s">
        <v>18</v>
      </c>
      <c r="G1025" s="261" t="s">
        <v>18</v>
      </c>
      <c r="H1025" s="255"/>
      <c r="I1025" s="256" t="str">
        <f>IF(Table_1[[#This Row],[SISÄLLÖN NIMI]]="","",1)</f>
        <v/>
      </c>
      <c r="J1025" s="262"/>
      <c r="K1025" s="263"/>
      <c r="L1025" s="239">
        <f>Table_1[[#This Row],[Kävijämäärä a) lapset]]+Table_1[[#This Row],[Kävijämäärä b) aikuiset]]</f>
        <v>0</v>
      </c>
      <c r="M1025" s="239">
        <f>IF(Table_1[[#This Row],[Kokonaiskävijämäärä]]&lt;1,0,SUM(Table_1[[#This Row],[Kävijämäärä a) lapset]]*Table_1[[#This Row],[Tapaamis-kerrat /osallistuja]]))</f>
        <v>0</v>
      </c>
      <c r="N1025" s="239">
        <f>IF(Table_1[[#This Row],[Kokonaiskävijämäärä]]&lt;1,0,SUM(Table_1[[#This Row],[Kävijämäärä b) aikuiset]]*Table_1[[#This Row],[Tapaamis-kerrat /osallistuja]]))</f>
        <v>0</v>
      </c>
      <c r="O1025" s="239">
        <f>IF(Table_1[[#This Row],[Kokonaiskävijämäärä]]&lt;1,0,Table_1[[#This Row],[Kokonaiskävijämäärä]]*Table_1[[#This Row],[Tapaamis-kerrat /osallistuja]])</f>
        <v>0</v>
      </c>
      <c r="P1025" s="264"/>
      <c r="Q1025" s="265"/>
    </row>
    <row r="1026" spans="1:17" ht="15.75" customHeight="1" x14ac:dyDescent="0.25">
      <c r="A1026" s="258"/>
      <c r="B1026" s="250" t="str">
        <f>IF(Table_1[[#This Row],[SISÄLLÖN NIMI]]="","",1)</f>
        <v/>
      </c>
      <c r="C1026" s="259"/>
      <c r="D1026" s="252" t="s">
        <v>18</v>
      </c>
      <c r="E1026" s="253" t="s">
        <v>18</v>
      </c>
      <c r="F1026" s="260" t="s">
        <v>18</v>
      </c>
      <c r="G1026" s="261" t="s">
        <v>18</v>
      </c>
      <c r="H1026" s="255"/>
      <c r="I1026" s="256" t="str">
        <f>IF(Table_1[[#This Row],[SISÄLLÖN NIMI]]="","",1)</f>
        <v/>
      </c>
      <c r="J1026" s="262"/>
      <c r="K1026" s="263"/>
      <c r="L1026" s="239">
        <f>Table_1[[#This Row],[Kävijämäärä a) lapset]]+Table_1[[#This Row],[Kävijämäärä b) aikuiset]]</f>
        <v>0</v>
      </c>
      <c r="M1026" s="239">
        <f>IF(Table_1[[#This Row],[Kokonaiskävijämäärä]]&lt;1,0,SUM(Table_1[[#This Row],[Kävijämäärä a) lapset]]*Table_1[[#This Row],[Tapaamis-kerrat /osallistuja]]))</f>
        <v>0</v>
      </c>
      <c r="N1026" s="239">
        <f>IF(Table_1[[#This Row],[Kokonaiskävijämäärä]]&lt;1,0,SUM(Table_1[[#This Row],[Kävijämäärä b) aikuiset]]*Table_1[[#This Row],[Tapaamis-kerrat /osallistuja]]))</f>
        <v>0</v>
      </c>
      <c r="O1026" s="239">
        <f>IF(Table_1[[#This Row],[Kokonaiskävijämäärä]]&lt;1,0,Table_1[[#This Row],[Kokonaiskävijämäärä]]*Table_1[[#This Row],[Tapaamis-kerrat /osallistuja]])</f>
        <v>0</v>
      </c>
      <c r="P1026" s="264"/>
      <c r="Q1026" s="265"/>
    </row>
    <row r="1027" spans="1:17" ht="15.75" customHeight="1" x14ac:dyDescent="0.25">
      <c r="A1027" s="258"/>
      <c r="B1027" s="250" t="str">
        <f>IF(Table_1[[#This Row],[SISÄLLÖN NIMI]]="","",1)</f>
        <v/>
      </c>
      <c r="C1027" s="259"/>
      <c r="D1027" s="252" t="s">
        <v>18</v>
      </c>
      <c r="E1027" s="253" t="s">
        <v>18</v>
      </c>
      <c r="F1027" s="260" t="s">
        <v>18</v>
      </c>
      <c r="G1027" s="261" t="s">
        <v>18</v>
      </c>
      <c r="H1027" s="255"/>
      <c r="I1027" s="256" t="str">
        <f>IF(Table_1[[#This Row],[SISÄLLÖN NIMI]]="","",1)</f>
        <v/>
      </c>
      <c r="J1027" s="262"/>
      <c r="K1027" s="263"/>
      <c r="L1027" s="239">
        <f>Table_1[[#This Row],[Kävijämäärä a) lapset]]+Table_1[[#This Row],[Kävijämäärä b) aikuiset]]</f>
        <v>0</v>
      </c>
      <c r="M1027" s="239">
        <f>IF(Table_1[[#This Row],[Kokonaiskävijämäärä]]&lt;1,0,SUM(Table_1[[#This Row],[Kävijämäärä a) lapset]]*Table_1[[#This Row],[Tapaamis-kerrat /osallistuja]]))</f>
        <v>0</v>
      </c>
      <c r="N1027" s="239">
        <f>IF(Table_1[[#This Row],[Kokonaiskävijämäärä]]&lt;1,0,SUM(Table_1[[#This Row],[Kävijämäärä b) aikuiset]]*Table_1[[#This Row],[Tapaamis-kerrat /osallistuja]]))</f>
        <v>0</v>
      </c>
      <c r="O1027" s="239">
        <f>IF(Table_1[[#This Row],[Kokonaiskävijämäärä]]&lt;1,0,Table_1[[#This Row],[Kokonaiskävijämäärä]]*Table_1[[#This Row],[Tapaamis-kerrat /osallistuja]])</f>
        <v>0</v>
      </c>
      <c r="P1027" s="264"/>
      <c r="Q1027" s="265"/>
    </row>
    <row r="1028" spans="1:17" ht="15.75" customHeight="1" x14ac:dyDescent="0.25">
      <c r="A1028" s="258"/>
      <c r="B1028" s="250" t="str">
        <f>IF(Table_1[[#This Row],[SISÄLLÖN NIMI]]="","",1)</f>
        <v/>
      </c>
      <c r="C1028" s="259"/>
      <c r="D1028" s="252" t="s">
        <v>18</v>
      </c>
      <c r="E1028" s="253" t="s">
        <v>18</v>
      </c>
      <c r="F1028" s="260" t="s">
        <v>18</v>
      </c>
      <c r="G1028" s="261" t="s">
        <v>18</v>
      </c>
      <c r="H1028" s="255"/>
      <c r="I1028" s="256" t="str">
        <f>IF(Table_1[[#This Row],[SISÄLLÖN NIMI]]="","",1)</f>
        <v/>
      </c>
      <c r="J1028" s="262"/>
      <c r="K1028" s="263"/>
      <c r="L1028" s="239">
        <f>Table_1[[#This Row],[Kävijämäärä a) lapset]]+Table_1[[#This Row],[Kävijämäärä b) aikuiset]]</f>
        <v>0</v>
      </c>
      <c r="M1028" s="239">
        <f>IF(Table_1[[#This Row],[Kokonaiskävijämäärä]]&lt;1,0,SUM(Table_1[[#This Row],[Kävijämäärä a) lapset]]*Table_1[[#This Row],[Tapaamis-kerrat /osallistuja]]))</f>
        <v>0</v>
      </c>
      <c r="N1028" s="239">
        <f>IF(Table_1[[#This Row],[Kokonaiskävijämäärä]]&lt;1,0,SUM(Table_1[[#This Row],[Kävijämäärä b) aikuiset]]*Table_1[[#This Row],[Tapaamis-kerrat /osallistuja]]))</f>
        <v>0</v>
      </c>
      <c r="O1028" s="239">
        <f>IF(Table_1[[#This Row],[Kokonaiskävijämäärä]]&lt;1,0,Table_1[[#This Row],[Kokonaiskävijämäärä]]*Table_1[[#This Row],[Tapaamis-kerrat /osallistuja]])</f>
        <v>0</v>
      </c>
      <c r="P1028" s="264"/>
      <c r="Q1028" s="265"/>
    </row>
    <row r="1029" spans="1:17" ht="15.75" customHeight="1" x14ac:dyDescent="0.25">
      <c r="A1029" s="258"/>
      <c r="B1029" s="250" t="str">
        <f>IF(Table_1[[#This Row],[SISÄLLÖN NIMI]]="","",1)</f>
        <v/>
      </c>
      <c r="C1029" s="259"/>
      <c r="D1029" s="252" t="s">
        <v>18</v>
      </c>
      <c r="E1029" s="253" t="s">
        <v>18</v>
      </c>
      <c r="F1029" s="260" t="s">
        <v>18</v>
      </c>
      <c r="G1029" s="261" t="s">
        <v>18</v>
      </c>
      <c r="H1029" s="255"/>
      <c r="I1029" s="256" t="str">
        <f>IF(Table_1[[#This Row],[SISÄLLÖN NIMI]]="","",1)</f>
        <v/>
      </c>
      <c r="J1029" s="262"/>
      <c r="K1029" s="263"/>
      <c r="L1029" s="239">
        <f>Table_1[[#This Row],[Kävijämäärä a) lapset]]+Table_1[[#This Row],[Kävijämäärä b) aikuiset]]</f>
        <v>0</v>
      </c>
      <c r="M1029" s="239">
        <f>IF(Table_1[[#This Row],[Kokonaiskävijämäärä]]&lt;1,0,SUM(Table_1[[#This Row],[Kävijämäärä a) lapset]]*Table_1[[#This Row],[Tapaamis-kerrat /osallistuja]]))</f>
        <v>0</v>
      </c>
      <c r="N1029" s="239">
        <f>IF(Table_1[[#This Row],[Kokonaiskävijämäärä]]&lt;1,0,SUM(Table_1[[#This Row],[Kävijämäärä b) aikuiset]]*Table_1[[#This Row],[Tapaamis-kerrat /osallistuja]]))</f>
        <v>0</v>
      </c>
      <c r="O1029" s="239">
        <f>IF(Table_1[[#This Row],[Kokonaiskävijämäärä]]&lt;1,0,Table_1[[#This Row],[Kokonaiskävijämäärä]]*Table_1[[#This Row],[Tapaamis-kerrat /osallistuja]])</f>
        <v>0</v>
      </c>
      <c r="P1029" s="264"/>
      <c r="Q1029" s="265"/>
    </row>
    <row r="1030" spans="1:17" ht="15.75" customHeight="1" x14ac:dyDescent="0.25">
      <c r="A1030" s="258"/>
      <c r="B1030" s="250" t="str">
        <f>IF(Table_1[[#This Row],[SISÄLLÖN NIMI]]="","",1)</f>
        <v/>
      </c>
      <c r="C1030" s="259"/>
      <c r="D1030" s="252" t="s">
        <v>18</v>
      </c>
      <c r="E1030" s="253" t="s">
        <v>18</v>
      </c>
      <c r="F1030" s="260" t="s">
        <v>18</v>
      </c>
      <c r="G1030" s="261" t="s">
        <v>18</v>
      </c>
      <c r="H1030" s="255"/>
      <c r="I1030" s="256" t="str">
        <f>IF(Table_1[[#This Row],[SISÄLLÖN NIMI]]="","",1)</f>
        <v/>
      </c>
      <c r="J1030" s="262"/>
      <c r="K1030" s="263"/>
      <c r="L1030" s="239">
        <f>Table_1[[#This Row],[Kävijämäärä a) lapset]]+Table_1[[#This Row],[Kävijämäärä b) aikuiset]]</f>
        <v>0</v>
      </c>
      <c r="M1030" s="239">
        <f>IF(Table_1[[#This Row],[Kokonaiskävijämäärä]]&lt;1,0,SUM(Table_1[[#This Row],[Kävijämäärä a) lapset]]*Table_1[[#This Row],[Tapaamis-kerrat /osallistuja]]))</f>
        <v>0</v>
      </c>
      <c r="N1030" s="239">
        <f>IF(Table_1[[#This Row],[Kokonaiskävijämäärä]]&lt;1,0,SUM(Table_1[[#This Row],[Kävijämäärä b) aikuiset]]*Table_1[[#This Row],[Tapaamis-kerrat /osallistuja]]))</f>
        <v>0</v>
      </c>
      <c r="O1030" s="239">
        <f>IF(Table_1[[#This Row],[Kokonaiskävijämäärä]]&lt;1,0,Table_1[[#This Row],[Kokonaiskävijämäärä]]*Table_1[[#This Row],[Tapaamis-kerrat /osallistuja]])</f>
        <v>0</v>
      </c>
      <c r="P1030" s="264"/>
      <c r="Q1030" s="265"/>
    </row>
    <row r="1031" spans="1:17" ht="15.75" customHeight="1" x14ac:dyDescent="0.25">
      <c r="A1031" s="258"/>
      <c r="B1031" s="250" t="str">
        <f>IF(Table_1[[#This Row],[SISÄLLÖN NIMI]]="","",1)</f>
        <v/>
      </c>
      <c r="C1031" s="259"/>
      <c r="D1031" s="252" t="s">
        <v>18</v>
      </c>
      <c r="E1031" s="253" t="s">
        <v>18</v>
      </c>
      <c r="F1031" s="260" t="s">
        <v>18</v>
      </c>
      <c r="G1031" s="261" t="s">
        <v>18</v>
      </c>
      <c r="H1031" s="255"/>
      <c r="I1031" s="256" t="str">
        <f>IF(Table_1[[#This Row],[SISÄLLÖN NIMI]]="","",1)</f>
        <v/>
      </c>
      <c r="J1031" s="262"/>
      <c r="K1031" s="263"/>
      <c r="L1031" s="239">
        <f>Table_1[[#This Row],[Kävijämäärä a) lapset]]+Table_1[[#This Row],[Kävijämäärä b) aikuiset]]</f>
        <v>0</v>
      </c>
      <c r="M1031" s="239">
        <f>IF(Table_1[[#This Row],[Kokonaiskävijämäärä]]&lt;1,0,SUM(Table_1[[#This Row],[Kävijämäärä a) lapset]]*Table_1[[#This Row],[Tapaamis-kerrat /osallistuja]]))</f>
        <v>0</v>
      </c>
      <c r="N1031" s="239">
        <f>IF(Table_1[[#This Row],[Kokonaiskävijämäärä]]&lt;1,0,SUM(Table_1[[#This Row],[Kävijämäärä b) aikuiset]]*Table_1[[#This Row],[Tapaamis-kerrat /osallistuja]]))</f>
        <v>0</v>
      </c>
      <c r="O1031" s="239">
        <f>IF(Table_1[[#This Row],[Kokonaiskävijämäärä]]&lt;1,0,Table_1[[#This Row],[Kokonaiskävijämäärä]]*Table_1[[#This Row],[Tapaamis-kerrat /osallistuja]])</f>
        <v>0</v>
      </c>
      <c r="P1031" s="264"/>
      <c r="Q1031" s="265"/>
    </row>
    <row r="1032" spans="1:17" ht="15.75" customHeight="1" x14ac:dyDescent="0.25">
      <c r="A1032" s="258"/>
      <c r="B1032" s="250" t="str">
        <f>IF(Table_1[[#This Row],[SISÄLLÖN NIMI]]="","",1)</f>
        <v/>
      </c>
      <c r="C1032" s="259"/>
      <c r="D1032" s="252" t="s">
        <v>18</v>
      </c>
      <c r="E1032" s="253" t="s">
        <v>18</v>
      </c>
      <c r="F1032" s="260" t="s">
        <v>18</v>
      </c>
      <c r="G1032" s="261" t="s">
        <v>18</v>
      </c>
      <c r="H1032" s="255"/>
      <c r="I1032" s="256" t="str">
        <f>IF(Table_1[[#This Row],[SISÄLLÖN NIMI]]="","",1)</f>
        <v/>
      </c>
      <c r="J1032" s="262"/>
      <c r="K1032" s="263"/>
      <c r="L1032" s="239">
        <f>Table_1[[#This Row],[Kävijämäärä a) lapset]]+Table_1[[#This Row],[Kävijämäärä b) aikuiset]]</f>
        <v>0</v>
      </c>
      <c r="M1032" s="239">
        <f>IF(Table_1[[#This Row],[Kokonaiskävijämäärä]]&lt;1,0,SUM(Table_1[[#This Row],[Kävijämäärä a) lapset]]*Table_1[[#This Row],[Tapaamis-kerrat /osallistuja]]))</f>
        <v>0</v>
      </c>
      <c r="N1032" s="239">
        <f>IF(Table_1[[#This Row],[Kokonaiskävijämäärä]]&lt;1,0,SUM(Table_1[[#This Row],[Kävijämäärä b) aikuiset]]*Table_1[[#This Row],[Tapaamis-kerrat /osallistuja]]))</f>
        <v>0</v>
      </c>
      <c r="O1032" s="239">
        <f>IF(Table_1[[#This Row],[Kokonaiskävijämäärä]]&lt;1,0,Table_1[[#This Row],[Kokonaiskävijämäärä]]*Table_1[[#This Row],[Tapaamis-kerrat /osallistuja]])</f>
        <v>0</v>
      </c>
      <c r="P1032" s="264"/>
      <c r="Q1032" s="265"/>
    </row>
    <row r="1033" spans="1:17" ht="15.75" customHeight="1" x14ac:dyDescent="0.25">
      <c r="A1033" s="258"/>
      <c r="B1033" s="250" t="str">
        <f>IF(Table_1[[#This Row],[SISÄLLÖN NIMI]]="","",1)</f>
        <v/>
      </c>
      <c r="C1033" s="259"/>
      <c r="D1033" s="252" t="s">
        <v>18</v>
      </c>
      <c r="E1033" s="253" t="s">
        <v>18</v>
      </c>
      <c r="F1033" s="260" t="s">
        <v>18</v>
      </c>
      <c r="G1033" s="261" t="s">
        <v>18</v>
      </c>
      <c r="H1033" s="255"/>
      <c r="I1033" s="256" t="str">
        <f>IF(Table_1[[#This Row],[SISÄLLÖN NIMI]]="","",1)</f>
        <v/>
      </c>
      <c r="J1033" s="262"/>
      <c r="K1033" s="263"/>
      <c r="L1033" s="239">
        <f>Table_1[[#This Row],[Kävijämäärä a) lapset]]+Table_1[[#This Row],[Kävijämäärä b) aikuiset]]</f>
        <v>0</v>
      </c>
      <c r="M1033" s="239">
        <f>IF(Table_1[[#This Row],[Kokonaiskävijämäärä]]&lt;1,0,SUM(Table_1[[#This Row],[Kävijämäärä a) lapset]]*Table_1[[#This Row],[Tapaamis-kerrat /osallistuja]]))</f>
        <v>0</v>
      </c>
      <c r="N1033" s="239">
        <f>IF(Table_1[[#This Row],[Kokonaiskävijämäärä]]&lt;1,0,SUM(Table_1[[#This Row],[Kävijämäärä b) aikuiset]]*Table_1[[#This Row],[Tapaamis-kerrat /osallistuja]]))</f>
        <v>0</v>
      </c>
      <c r="O1033" s="239">
        <f>IF(Table_1[[#This Row],[Kokonaiskävijämäärä]]&lt;1,0,Table_1[[#This Row],[Kokonaiskävijämäärä]]*Table_1[[#This Row],[Tapaamis-kerrat /osallistuja]])</f>
        <v>0</v>
      </c>
      <c r="P1033" s="264"/>
      <c r="Q1033" s="265"/>
    </row>
    <row r="1034" spans="1:17" ht="15.75" customHeight="1" x14ac:dyDescent="0.25">
      <c r="A1034" s="258"/>
      <c r="B1034" s="250" t="str">
        <f>IF(Table_1[[#This Row],[SISÄLLÖN NIMI]]="","",1)</f>
        <v/>
      </c>
      <c r="C1034" s="259"/>
      <c r="D1034" s="252" t="s">
        <v>18</v>
      </c>
      <c r="E1034" s="253" t="s">
        <v>18</v>
      </c>
      <c r="F1034" s="260" t="s">
        <v>18</v>
      </c>
      <c r="G1034" s="261" t="s">
        <v>18</v>
      </c>
      <c r="H1034" s="255"/>
      <c r="I1034" s="256" t="str">
        <f>IF(Table_1[[#This Row],[SISÄLLÖN NIMI]]="","",1)</f>
        <v/>
      </c>
      <c r="J1034" s="262"/>
      <c r="K1034" s="263"/>
      <c r="L1034" s="239">
        <f>Table_1[[#This Row],[Kävijämäärä a) lapset]]+Table_1[[#This Row],[Kävijämäärä b) aikuiset]]</f>
        <v>0</v>
      </c>
      <c r="M1034" s="239">
        <f>IF(Table_1[[#This Row],[Kokonaiskävijämäärä]]&lt;1,0,SUM(Table_1[[#This Row],[Kävijämäärä a) lapset]]*Table_1[[#This Row],[Tapaamis-kerrat /osallistuja]]))</f>
        <v>0</v>
      </c>
      <c r="N1034" s="239">
        <f>IF(Table_1[[#This Row],[Kokonaiskävijämäärä]]&lt;1,0,SUM(Table_1[[#This Row],[Kävijämäärä b) aikuiset]]*Table_1[[#This Row],[Tapaamis-kerrat /osallistuja]]))</f>
        <v>0</v>
      </c>
      <c r="O1034" s="239">
        <f>IF(Table_1[[#This Row],[Kokonaiskävijämäärä]]&lt;1,0,Table_1[[#This Row],[Kokonaiskävijämäärä]]*Table_1[[#This Row],[Tapaamis-kerrat /osallistuja]])</f>
        <v>0</v>
      </c>
      <c r="P1034" s="264"/>
      <c r="Q1034" s="265"/>
    </row>
    <row r="1035" spans="1:17" ht="15.75" customHeight="1" x14ac:dyDescent="0.25">
      <c r="A1035" s="258"/>
      <c r="B1035" s="250" t="str">
        <f>IF(Table_1[[#This Row],[SISÄLLÖN NIMI]]="","",1)</f>
        <v/>
      </c>
      <c r="C1035" s="259"/>
      <c r="D1035" s="252" t="s">
        <v>18</v>
      </c>
      <c r="E1035" s="253" t="s">
        <v>18</v>
      </c>
      <c r="F1035" s="260" t="s">
        <v>18</v>
      </c>
      <c r="G1035" s="261" t="s">
        <v>18</v>
      </c>
      <c r="H1035" s="255"/>
      <c r="I1035" s="256" t="str">
        <f>IF(Table_1[[#This Row],[SISÄLLÖN NIMI]]="","",1)</f>
        <v/>
      </c>
      <c r="J1035" s="262"/>
      <c r="K1035" s="263"/>
      <c r="L1035" s="239">
        <f>Table_1[[#This Row],[Kävijämäärä a) lapset]]+Table_1[[#This Row],[Kävijämäärä b) aikuiset]]</f>
        <v>0</v>
      </c>
      <c r="M1035" s="239">
        <f>IF(Table_1[[#This Row],[Kokonaiskävijämäärä]]&lt;1,0,SUM(Table_1[[#This Row],[Kävijämäärä a) lapset]]*Table_1[[#This Row],[Tapaamis-kerrat /osallistuja]]))</f>
        <v>0</v>
      </c>
      <c r="N1035" s="239">
        <f>IF(Table_1[[#This Row],[Kokonaiskävijämäärä]]&lt;1,0,SUM(Table_1[[#This Row],[Kävijämäärä b) aikuiset]]*Table_1[[#This Row],[Tapaamis-kerrat /osallistuja]]))</f>
        <v>0</v>
      </c>
      <c r="O1035" s="239">
        <f>IF(Table_1[[#This Row],[Kokonaiskävijämäärä]]&lt;1,0,Table_1[[#This Row],[Kokonaiskävijämäärä]]*Table_1[[#This Row],[Tapaamis-kerrat /osallistuja]])</f>
        <v>0</v>
      </c>
      <c r="P1035" s="264"/>
      <c r="Q1035" s="265"/>
    </row>
    <row r="1036" spans="1:17" ht="15.75" customHeight="1" x14ac:dyDescent="0.25">
      <c r="A1036" s="258"/>
      <c r="B1036" s="250" t="str">
        <f>IF(Table_1[[#This Row],[SISÄLLÖN NIMI]]="","",1)</f>
        <v/>
      </c>
      <c r="C1036" s="259"/>
      <c r="D1036" s="252" t="s">
        <v>18</v>
      </c>
      <c r="E1036" s="253" t="s">
        <v>18</v>
      </c>
      <c r="F1036" s="260" t="s">
        <v>18</v>
      </c>
      <c r="G1036" s="261" t="s">
        <v>18</v>
      </c>
      <c r="H1036" s="255"/>
      <c r="I1036" s="256" t="str">
        <f>IF(Table_1[[#This Row],[SISÄLLÖN NIMI]]="","",1)</f>
        <v/>
      </c>
      <c r="J1036" s="262"/>
      <c r="K1036" s="263"/>
      <c r="L1036" s="239">
        <f>Table_1[[#This Row],[Kävijämäärä a) lapset]]+Table_1[[#This Row],[Kävijämäärä b) aikuiset]]</f>
        <v>0</v>
      </c>
      <c r="M1036" s="239">
        <f>IF(Table_1[[#This Row],[Kokonaiskävijämäärä]]&lt;1,0,SUM(Table_1[[#This Row],[Kävijämäärä a) lapset]]*Table_1[[#This Row],[Tapaamis-kerrat /osallistuja]]))</f>
        <v>0</v>
      </c>
      <c r="N1036" s="239">
        <f>IF(Table_1[[#This Row],[Kokonaiskävijämäärä]]&lt;1,0,SUM(Table_1[[#This Row],[Kävijämäärä b) aikuiset]]*Table_1[[#This Row],[Tapaamis-kerrat /osallistuja]]))</f>
        <v>0</v>
      </c>
      <c r="O1036" s="239">
        <f>IF(Table_1[[#This Row],[Kokonaiskävijämäärä]]&lt;1,0,Table_1[[#This Row],[Kokonaiskävijämäärä]]*Table_1[[#This Row],[Tapaamis-kerrat /osallistuja]])</f>
        <v>0</v>
      </c>
      <c r="P1036" s="264"/>
      <c r="Q1036" s="265"/>
    </row>
    <row r="1037" spans="1:17" ht="15.75" customHeight="1" x14ac:dyDescent="0.25">
      <c r="A1037" s="258"/>
      <c r="B1037" s="250" t="str">
        <f>IF(Table_1[[#This Row],[SISÄLLÖN NIMI]]="","",1)</f>
        <v/>
      </c>
      <c r="C1037" s="259"/>
      <c r="D1037" s="252" t="s">
        <v>18</v>
      </c>
      <c r="E1037" s="253" t="s">
        <v>18</v>
      </c>
      <c r="F1037" s="260" t="s">
        <v>18</v>
      </c>
      <c r="G1037" s="261" t="s">
        <v>18</v>
      </c>
      <c r="H1037" s="255"/>
      <c r="I1037" s="256" t="str">
        <f>IF(Table_1[[#This Row],[SISÄLLÖN NIMI]]="","",1)</f>
        <v/>
      </c>
      <c r="J1037" s="262"/>
      <c r="K1037" s="263"/>
      <c r="L1037" s="239">
        <f>Table_1[[#This Row],[Kävijämäärä a) lapset]]+Table_1[[#This Row],[Kävijämäärä b) aikuiset]]</f>
        <v>0</v>
      </c>
      <c r="M1037" s="239">
        <f>IF(Table_1[[#This Row],[Kokonaiskävijämäärä]]&lt;1,0,SUM(Table_1[[#This Row],[Kävijämäärä a) lapset]]*Table_1[[#This Row],[Tapaamis-kerrat /osallistuja]]))</f>
        <v>0</v>
      </c>
      <c r="N1037" s="239">
        <f>IF(Table_1[[#This Row],[Kokonaiskävijämäärä]]&lt;1,0,SUM(Table_1[[#This Row],[Kävijämäärä b) aikuiset]]*Table_1[[#This Row],[Tapaamis-kerrat /osallistuja]]))</f>
        <v>0</v>
      </c>
      <c r="O1037" s="239">
        <f>IF(Table_1[[#This Row],[Kokonaiskävijämäärä]]&lt;1,0,Table_1[[#This Row],[Kokonaiskävijämäärä]]*Table_1[[#This Row],[Tapaamis-kerrat /osallistuja]])</f>
        <v>0</v>
      </c>
      <c r="P1037" s="264"/>
      <c r="Q1037" s="265"/>
    </row>
    <row r="1038" spans="1:17" ht="15.75" customHeight="1" x14ac:dyDescent="0.25">
      <c r="A1038" s="258"/>
      <c r="B1038" s="250" t="str">
        <f>IF(Table_1[[#This Row],[SISÄLLÖN NIMI]]="","",1)</f>
        <v/>
      </c>
      <c r="C1038" s="259"/>
      <c r="D1038" s="252" t="s">
        <v>18</v>
      </c>
      <c r="E1038" s="253" t="s">
        <v>18</v>
      </c>
      <c r="F1038" s="260" t="s">
        <v>18</v>
      </c>
      <c r="G1038" s="261" t="s">
        <v>18</v>
      </c>
      <c r="H1038" s="255"/>
      <c r="I1038" s="256" t="str">
        <f>IF(Table_1[[#This Row],[SISÄLLÖN NIMI]]="","",1)</f>
        <v/>
      </c>
      <c r="J1038" s="262"/>
      <c r="K1038" s="263"/>
      <c r="L1038" s="239">
        <f>Table_1[[#This Row],[Kävijämäärä a) lapset]]+Table_1[[#This Row],[Kävijämäärä b) aikuiset]]</f>
        <v>0</v>
      </c>
      <c r="M1038" s="239">
        <f>IF(Table_1[[#This Row],[Kokonaiskävijämäärä]]&lt;1,0,SUM(Table_1[[#This Row],[Kävijämäärä a) lapset]]*Table_1[[#This Row],[Tapaamis-kerrat /osallistuja]]))</f>
        <v>0</v>
      </c>
      <c r="N1038" s="239">
        <f>IF(Table_1[[#This Row],[Kokonaiskävijämäärä]]&lt;1,0,SUM(Table_1[[#This Row],[Kävijämäärä b) aikuiset]]*Table_1[[#This Row],[Tapaamis-kerrat /osallistuja]]))</f>
        <v>0</v>
      </c>
      <c r="O1038" s="239">
        <f>IF(Table_1[[#This Row],[Kokonaiskävijämäärä]]&lt;1,0,Table_1[[#This Row],[Kokonaiskävijämäärä]]*Table_1[[#This Row],[Tapaamis-kerrat /osallistuja]])</f>
        <v>0</v>
      </c>
      <c r="P1038" s="264"/>
      <c r="Q1038" s="265"/>
    </row>
    <row r="1039" spans="1:17" ht="15.75" customHeight="1" x14ac:dyDescent="0.25">
      <c r="A1039" s="258"/>
      <c r="B1039" s="250" t="str">
        <f>IF(Table_1[[#This Row],[SISÄLLÖN NIMI]]="","",1)</f>
        <v/>
      </c>
      <c r="C1039" s="259"/>
      <c r="D1039" s="252" t="s">
        <v>18</v>
      </c>
      <c r="E1039" s="253" t="s">
        <v>18</v>
      </c>
      <c r="F1039" s="260" t="s">
        <v>18</v>
      </c>
      <c r="G1039" s="261" t="s">
        <v>18</v>
      </c>
      <c r="H1039" s="255"/>
      <c r="I1039" s="256" t="str">
        <f>IF(Table_1[[#This Row],[SISÄLLÖN NIMI]]="","",1)</f>
        <v/>
      </c>
      <c r="J1039" s="262"/>
      <c r="K1039" s="263"/>
      <c r="L1039" s="239">
        <f>Table_1[[#This Row],[Kävijämäärä a) lapset]]+Table_1[[#This Row],[Kävijämäärä b) aikuiset]]</f>
        <v>0</v>
      </c>
      <c r="M1039" s="239">
        <f>IF(Table_1[[#This Row],[Kokonaiskävijämäärä]]&lt;1,0,SUM(Table_1[[#This Row],[Kävijämäärä a) lapset]]*Table_1[[#This Row],[Tapaamis-kerrat /osallistuja]]))</f>
        <v>0</v>
      </c>
      <c r="N1039" s="239">
        <f>IF(Table_1[[#This Row],[Kokonaiskävijämäärä]]&lt;1,0,SUM(Table_1[[#This Row],[Kävijämäärä b) aikuiset]]*Table_1[[#This Row],[Tapaamis-kerrat /osallistuja]]))</f>
        <v>0</v>
      </c>
      <c r="O1039" s="239">
        <f>IF(Table_1[[#This Row],[Kokonaiskävijämäärä]]&lt;1,0,Table_1[[#This Row],[Kokonaiskävijämäärä]]*Table_1[[#This Row],[Tapaamis-kerrat /osallistuja]])</f>
        <v>0</v>
      </c>
      <c r="P1039" s="264"/>
      <c r="Q1039" s="265"/>
    </row>
    <row r="1040" spans="1:17" ht="15.75" customHeight="1" x14ac:dyDescent="0.25">
      <c r="A1040" s="258"/>
      <c r="B1040" s="250" t="str">
        <f>IF(Table_1[[#This Row],[SISÄLLÖN NIMI]]="","",1)</f>
        <v/>
      </c>
      <c r="C1040" s="259"/>
      <c r="D1040" s="252" t="s">
        <v>18</v>
      </c>
      <c r="E1040" s="253" t="s">
        <v>18</v>
      </c>
      <c r="F1040" s="260" t="s">
        <v>18</v>
      </c>
      <c r="G1040" s="261" t="s">
        <v>18</v>
      </c>
      <c r="H1040" s="255"/>
      <c r="I1040" s="256" t="str">
        <f>IF(Table_1[[#This Row],[SISÄLLÖN NIMI]]="","",1)</f>
        <v/>
      </c>
      <c r="J1040" s="262"/>
      <c r="K1040" s="263"/>
      <c r="L1040" s="239">
        <f>Table_1[[#This Row],[Kävijämäärä a) lapset]]+Table_1[[#This Row],[Kävijämäärä b) aikuiset]]</f>
        <v>0</v>
      </c>
      <c r="M1040" s="239">
        <f>IF(Table_1[[#This Row],[Kokonaiskävijämäärä]]&lt;1,0,SUM(Table_1[[#This Row],[Kävijämäärä a) lapset]]*Table_1[[#This Row],[Tapaamis-kerrat /osallistuja]]))</f>
        <v>0</v>
      </c>
      <c r="N1040" s="239">
        <f>IF(Table_1[[#This Row],[Kokonaiskävijämäärä]]&lt;1,0,SUM(Table_1[[#This Row],[Kävijämäärä b) aikuiset]]*Table_1[[#This Row],[Tapaamis-kerrat /osallistuja]]))</f>
        <v>0</v>
      </c>
      <c r="O1040" s="239">
        <f>IF(Table_1[[#This Row],[Kokonaiskävijämäärä]]&lt;1,0,Table_1[[#This Row],[Kokonaiskävijämäärä]]*Table_1[[#This Row],[Tapaamis-kerrat /osallistuja]])</f>
        <v>0</v>
      </c>
      <c r="P1040" s="264"/>
      <c r="Q1040" s="265"/>
    </row>
    <row r="1041" spans="1:17" ht="15.75" customHeight="1" x14ac:dyDescent="0.25">
      <c r="A1041" s="258"/>
      <c r="B1041" s="250" t="str">
        <f>IF(Table_1[[#This Row],[SISÄLLÖN NIMI]]="","",1)</f>
        <v/>
      </c>
      <c r="C1041" s="259"/>
      <c r="D1041" s="252" t="s">
        <v>18</v>
      </c>
      <c r="E1041" s="253" t="s">
        <v>18</v>
      </c>
      <c r="F1041" s="260" t="s">
        <v>18</v>
      </c>
      <c r="G1041" s="261" t="s">
        <v>18</v>
      </c>
      <c r="H1041" s="255"/>
      <c r="I1041" s="256" t="str">
        <f>IF(Table_1[[#This Row],[SISÄLLÖN NIMI]]="","",1)</f>
        <v/>
      </c>
      <c r="J1041" s="262"/>
      <c r="K1041" s="263"/>
      <c r="L1041" s="239">
        <f>Table_1[[#This Row],[Kävijämäärä a) lapset]]+Table_1[[#This Row],[Kävijämäärä b) aikuiset]]</f>
        <v>0</v>
      </c>
      <c r="M1041" s="239">
        <f>IF(Table_1[[#This Row],[Kokonaiskävijämäärä]]&lt;1,0,SUM(Table_1[[#This Row],[Kävijämäärä a) lapset]]*Table_1[[#This Row],[Tapaamis-kerrat /osallistuja]]))</f>
        <v>0</v>
      </c>
      <c r="N1041" s="239">
        <f>IF(Table_1[[#This Row],[Kokonaiskävijämäärä]]&lt;1,0,SUM(Table_1[[#This Row],[Kävijämäärä b) aikuiset]]*Table_1[[#This Row],[Tapaamis-kerrat /osallistuja]]))</f>
        <v>0</v>
      </c>
      <c r="O1041" s="239">
        <f>IF(Table_1[[#This Row],[Kokonaiskävijämäärä]]&lt;1,0,Table_1[[#This Row],[Kokonaiskävijämäärä]]*Table_1[[#This Row],[Tapaamis-kerrat /osallistuja]])</f>
        <v>0</v>
      </c>
      <c r="P1041" s="264"/>
      <c r="Q1041" s="265"/>
    </row>
    <row r="1042" spans="1:17" ht="15.75" customHeight="1" x14ac:dyDescent="0.25">
      <c r="A1042" s="258"/>
      <c r="B1042" s="250" t="str">
        <f>IF(Table_1[[#This Row],[SISÄLLÖN NIMI]]="","",1)</f>
        <v/>
      </c>
      <c r="C1042" s="259"/>
      <c r="D1042" s="252" t="s">
        <v>18</v>
      </c>
      <c r="E1042" s="253" t="s">
        <v>18</v>
      </c>
      <c r="F1042" s="260" t="s">
        <v>18</v>
      </c>
      <c r="G1042" s="261" t="s">
        <v>18</v>
      </c>
      <c r="H1042" s="255"/>
      <c r="I1042" s="256" t="str">
        <f>IF(Table_1[[#This Row],[SISÄLLÖN NIMI]]="","",1)</f>
        <v/>
      </c>
      <c r="J1042" s="262"/>
      <c r="K1042" s="263"/>
      <c r="L1042" s="239">
        <f>Table_1[[#This Row],[Kävijämäärä a) lapset]]+Table_1[[#This Row],[Kävijämäärä b) aikuiset]]</f>
        <v>0</v>
      </c>
      <c r="M1042" s="239">
        <f>IF(Table_1[[#This Row],[Kokonaiskävijämäärä]]&lt;1,0,SUM(Table_1[[#This Row],[Kävijämäärä a) lapset]]*Table_1[[#This Row],[Tapaamis-kerrat /osallistuja]]))</f>
        <v>0</v>
      </c>
      <c r="N1042" s="239">
        <f>IF(Table_1[[#This Row],[Kokonaiskävijämäärä]]&lt;1,0,SUM(Table_1[[#This Row],[Kävijämäärä b) aikuiset]]*Table_1[[#This Row],[Tapaamis-kerrat /osallistuja]]))</f>
        <v>0</v>
      </c>
      <c r="O1042" s="239">
        <f>IF(Table_1[[#This Row],[Kokonaiskävijämäärä]]&lt;1,0,Table_1[[#This Row],[Kokonaiskävijämäärä]]*Table_1[[#This Row],[Tapaamis-kerrat /osallistuja]])</f>
        <v>0</v>
      </c>
      <c r="P1042" s="264"/>
      <c r="Q1042" s="265"/>
    </row>
    <row r="1043" spans="1:17" ht="15.75" customHeight="1" x14ac:dyDescent="0.25">
      <c r="A1043" s="258"/>
      <c r="B1043" s="250" t="str">
        <f>IF(Table_1[[#This Row],[SISÄLLÖN NIMI]]="","",1)</f>
        <v/>
      </c>
      <c r="C1043" s="259"/>
      <c r="D1043" s="252" t="s">
        <v>18</v>
      </c>
      <c r="E1043" s="253" t="s">
        <v>18</v>
      </c>
      <c r="F1043" s="260" t="s">
        <v>18</v>
      </c>
      <c r="G1043" s="261" t="s">
        <v>18</v>
      </c>
      <c r="H1043" s="255"/>
      <c r="I1043" s="256" t="str">
        <f>IF(Table_1[[#This Row],[SISÄLLÖN NIMI]]="","",1)</f>
        <v/>
      </c>
      <c r="J1043" s="262"/>
      <c r="K1043" s="263"/>
      <c r="L1043" s="239">
        <f>Table_1[[#This Row],[Kävijämäärä a) lapset]]+Table_1[[#This Row],[Kävijämäärä b) aikuiset]]</f>
        <v>0</v>
      </c>
      <c r="M1043" s="239">
        <f>IF(Table_1[[#This Row],[Kokonaiskävijämäärä]]&lt;1,0,SUM(Table_1[[#This Row],[Kävijämäärä a) lapset]]*Table_1[[#This Row],[Tapaamis-kerrat /osallistuja]]))</f>
        <v>0</v>
      </c>
      <c r="N1043" s="239">
        <f>IF(Table_1[[#This Row],[Kokonaiskävijämäärä]]&lt;1,0,SUM(Table_1[[#This Row],[Kävijämäärä b) aikuiset]]*Table_1[[#This Row],[Tapaamis-kerrat /osallistuja]]))</f>
        <v>0</v>
      </c>
      <c r="O1043" s="239">
        <f>IF(Table_1[[#This Row],[Kokonaiskävijämäärä]]&lt;1,0,Table_1[[#This Row],[Kokonaiskävijämäärä]]*Table_1[[#This Row],[Tapaamis-kerrat /osallistuja]])</f>
        <v>0</v>
      </c>
      <c r="P1043" s="264"/>
      <c r="Q1043" s="265"/>
    </row>
    <row r="1044" spans="1:17" ht="15.75" customHeight="1" x14ac:dyDescent="0.25">
      <c r="A1044" s="258"/>
      <c r="B1044" s="250" t="str">
        <f>IF(Table_1[[#This Row],[SISÄLLÖN NIMI]]="","",1)</f>
        <v/>
      </c>
      <c r="C1044" s="259"/>
      <c r="D1044" s="252" t="s">
        <v>18</v>
      </c>
      <c r="E1044" s="253" t="s">
        <v>18</v>
      </c>
      <c r="F1044" s="260" t="s">
        <v>18</v>
      </c>
      <c r="G1044" s="261" t="s">
        <v>18</v>
      </c>
      <c r="H1044" s="255"/>
      <c r="I1044" s="256" t="str">
        <f>IF(Table_1[[#This Row],[SISÄLLÖN NIMI]]="","",1)</f>
        <v/>
      </c>
      <c r="J1044" s="262"/>
      <c r="K1044" s="263"/>
      <c r="L1044" s="239">
        <f>Table_1[[#This Row],[Kävijämäärä a) lapset]]+Table_1[[#This Row],[Kävijämäärä b) aikuiset]]</f>
        <v>0</v>
      </c>
      <c r="M1044" s="239">
        <f>IF(Table_1[[#This Row],[Kokonaiskävijämäärä]]&lt;1,0,SUM(Table_1[[#This Row],[Kävijämäärä a) lapset]]*Table_1[[#This Row],[Tapaamis-kerrat /osallistuja]]))</f>
        <v>0</v>
      </c>
      <c r="N1044" s="239">
        <f>IF(Table_1[[#This Row],[Kokonaiskävijämäärä]]&lt;1,0,SUM(Table_1[[#This Row],[Kävijämäärä b) aikuiset]]*Table_1[[#This Row],[Tapaamis-kerrat /osallistuja]]))</f>
        <v>0</v>
      </c>
      <c r="O1044" s="239">
        <f>IF(Table_1[[#This Row],[Kokonaiskävijämäärä]]&lt;1,0,Table_1[[#This Row],[Kokonaiskävijämäärä]]*Table_1[[#This Row],[Tapaamis-kerrat /osallistuja]])</f>
        <v>0</v>
      </c>
      <c r="P1044" s="264"/>
      <c r="Q1044" s="265"/>
    </row>
    <row r="1045" spans="1:17" ht="15.75" customHeight="1" x14ac:dyDescent="0.25">
      <c r="A1045" s="258"/>
      <c r="B1045" s="250" t="str">
        <f>IF(Table_1[[#This Row],[SISÄLLÖN NIMI]]="","",1)</f>
        <v/>
      </c>
      <c r="C1045" s="259"/>
      <c r="D1045" s="252" t="s">
        <v>18</v>
      </c>
      <c r="E1045" s="253" t="s">
        <v>18</v>
      </c>
      <c r="F1045" s="260" t="s">
        <v>18</v>
      </c>
      <c r="G1045" s="261" t="s">
        <v>18</v>
      </c>
      <c r="H1045" s="255"/>
      <c r="I1045" s="256" t="str">
        <f>IF(Table_1[[#This Row],[SISÄLLÖN NIMI]]="","",1)</f>
        <v/>
      </c>
      <c r="J1045" s="262"/>
      <c r="K1045" s="263"/>
      <c r="L1045" s="239">
        <f>Table_1[[#This Row],[Kävijämäärä a) lapset]]+Table_1[[#This Row],[Kävijämäärä b) aikuiset]]</f>
        <v>0</v>
      </c>
      <c r="M1045" s="239">
        <f>IF(Table_1[[#This Row],[Kokonaiskävijämäärä]]&lt;1,0,SUM(Table_1[[#This Row],[Kävijämäärä a) lapset]]*Table_1[[#This Row],[Tapaamis-kerrat /osallistuja]]))</f>
        <v>0</v>
      </c>
      <c r="N1045" s="239">
        <f>IF(Table_1[[#This Row],[Kokonaiskävijämäärä]]&lt;1,0,SUM(Table_1[[#This Row],[Kävijämäärä b) aikuiset]]*Table_1[[#This Row],[Tapaamis-kerrat /osallistuja]]))</f>
        <v>0</v>
      </c>
      <c r="O1045" s="239">
        <f>IF(Table_1[[#This Row],[Kokonaiskävijämäärä]]&lt;1,0,Table_1[[#This Row],[Kokonaiskävijämäärä]]*Table_1[[#This Row],[Tapaamis-kerrat /osallistuja]])</f>
        <v>0</v>
      </c>
      <c r="P1045" s="264"/>
      <c r="Q1045" s="265"/>
    </row>
    <row r="1046" spans="1:17" ht="15.75" customHeight="1" x14ac:dyDescent="0.25">
      <c r="A1046" s="258"/>
      <c r="B1046" s="250" t="str">
        <f>IF(Table_1[[#This Row],[SISÄLLÖN NIMI]]="","",1)</f>
        <v/>
      </c>
      <c r="C1046" s="259"/>
      <c r="D1046" s="252" t="s">
        <v>18</v>
      </c>
      <c r="E1046" s="253" t="s">
        <v>18</v>
      </c>
      <c r="F1046" s="260" t="s">
        <v>18</v>
      </c>
      <c r="G1046" s="261" t="s">
        <v>18</v>
      </c>
      <c r="H1046" s="255"/>
      <c r="I1046" s="256" t="str">
        <f>IF(Table_1[[#This Row],[SISÄLLÖN NIMI]]="","",1)</f>
        <v/>
      </c>
      <c r="J1046" s="262"/>
      <c r="K1046" s="263"/>
      <c r="L1046" s="239">
        <f>Table_1[[#This Row],[Kävijämäärä a) lapset]]+Table_1[[#This Row],[Kävijämäärä b) aikuiset]]</f>
        <v>0</v>
      </c>
      <c r="M1046" s="239">
        <f>IF(Table_1[[#This Row],[Kokonaiskävijämäärä]]&lt;1,0,SUM(Table_1[[#This Row],[Kävijämäärä a) lapset]]*Table_1[[#This Row],[Tapaamis-kerrat /osallistuja]]))</f>
        <v>0</v>
      </c>
      <c r="N1046" s="239">
        <f>IF(Table_1[[#This Row],[Kokonaiskävijämäärä]]&lt;1,0,SUM(Table_1[[#This Row],[Kävijämäärä b) aikuiset]]*Table_1[[#This Row],[Tapaamis-kerrat /osallistuja]]))</f>
        <v>0</v>
      </c>
      <c r="O1046" s="239">
        <f>IF(Table_1[[#This Row],[Kokonaiskävijämäärä]]&lt;1,0,Table_1[[#This Row],[Kokonaiskävijämäärä]]*Table_1[[#This Row],[Tapaamis-kerrat /osallistuja]])</f>
        <v>0</v>
      </c>
      <c r="P1046" s="264"/>
      <c r="Q1046" s="265"/>
    </row>
    <row r="1047" spans="1:17" ht="15.75" customHeight="1" x14ac:dyDescent="0.25">
      <c r="A1047" s="258"/>
      <c r="B1047" s="250" t="str">
        <f>IF(Table_1[[#This Row],[SISÄLLÖN NIMI]]="","",1)</f>
        <v/>
      </c>
      <c r="C1047" s="259"/>
      <c r="D1047" s="252" t="s">
        <v>18</v>
      </c>
      <c r="E1047" s="253" t="s">
        <v>18</v>
      </c>
      <c r="F1047" s="260" t="s">
        <v>18</v>
      </c>
      <c r="G1047" s="261" t="s">
        <v>18</v>
      </c>
      <c r="H1047" s="255"/>
      <c r="I1047" s="256" t="str">
        <f>IF(Table_1[[#This Row],[SISÄLLÖN NIMI]]="","",1)</f>
        <v/>
      </c>
      <c r="J1047" s="262"/>
      <c r="K1047" s="263"/>
      <c r="L1047" s="239">
        <f>Table_1[[#This Row],[Kävijämäärä a) lapset]]+Table_1[[#This Row],[Kävijämäärä b) aikuiset]]</f>
        <v>0</v>
      </c>
      <c r="M1047" s="239">
        <f>IF(Table_1[[#This Row],[Kokonaiskävijämäärä]]&lt;1,0,SUM(Table_1[[#This Row],[Kävijämäärä a) lapset]]*Table_1[[#This Row],[Tapaamis-kerrat /osallistuja]]))</f>
        <v>0</v>
      </c>
      <c r="N1047" s="239">
        <f>IF(Table_1[[#This Row],[Kokonaiskävijämäärä]]&lt;1,0,SUM(Table_1[[#This Row],[Kävijämäärä b) aikuiset]]*Table_1[[#This Row],[Tapaamis-kerrat /osallistuja]]))</f>
        <v>0</v>
      </c>
      <c r="O1047" s="239">
        <f>IF(Table_1[[#This Row],[Kokonaiskävijämäärä]]&lt;1,0,Table_1[[#This Row],[Kokonaiskävijämäärä]]*Table_1[[#This Row],[Tapaamis-kerrat /osallistuja]])</f>
        <v>0</v>
      </c>
      <c r="P1047" s="264"/>
      <c r="Q1047" s="265"/>
    </row>
    <row r="1048" spans="1:17" ht="15.75" customHeight="1" x14ac:dyDescent="0.25">
      <c r="A1048" s="258"/>
      <c r="B1048" s="250" t="str">
        <f>IF(Table_1[[#This Row],[SISÄLLÖN NIMI]]="","",1)</f>
        <v/>
      </c>
      <c r="C1048" s="259"/>
      <c r="D1048" s="252" t="s">
        <v>18</v>
      </c>
      <c r="E1048" s="253" t="s">
        <v>18</v>
      </c>
      <c r="F1048" s="260" t="s">
        <v>18</v>
      </c>
      <c r="G1048" s="261" t="s">
        <v>18</v>
      </c>
      <c r="H1048" s="255"/>
      <c r="I1048" s="256" t="str">
        <f>IF(Table_1[[#This Row],[SISÄLLÖN NIMI]]="","",1)</f>
        <v/>
      </c>
      <c r="J1048" s="262"/>
      <c r="K1048" s="263"/>
      <c r="L1048" s="239">
        <f>Table_1[[#This Row],[Kävijämäärä a) lapset]]+Table_1[[#This Row],[Kävijämäärä b) aikuiset]]</f>
        <v>0</v>
      </c>
      <c r="M1048" s="239">
        <f>IF(Table_1[[#This Row],[Kokonaiskävijämäärä]]&lt;1,0,SUM(Table_1[[#This Row],[Kävijämäärä a) lapset]]*Table_1[[#This Row],[Tapaamis-kerrat /osallistuja]]))</f>
        <v>0</v>
      </c>
      <c r="N1048" s="239">
        <f>IF(Table_1[[#This Row],[Kokonaiskävijämäärä]]&lt;1,0,SUM(Table_1[[#This Row],[Kävijämäärä b) aikuiset]]*Table_1[[#This Row],[Tapaamis-kerrat /osallistuja]]))</f>
        <v>0</v>
      </c>
      <c r="O1048" s="239">
        <f>IF(Table_1[[#This Row],[Kokonaiskävijämäärä]]&lt;1,0,Table_1[[#This Row],[Kokonaiskävijämäärä]]*Table_1[[#This Row],[Tapaamis-kerrat /osallistuja]])</f>
        <v>0</v>
      </c>
      <c r="P1048" s="264"/>
      <c r="Q1048" s="265"/>
    </row>
    <row r="1049" spans="1:17" ht="15.75" customHeight="1" x14ac:dyDescent="0.25">
      <c r="A1049" s="258"/>
      <c r="B1049" s="250" t="str">
        <f>IF(Table_1[[#This Row],[SISÄLLÖN NIMI]]="","",1)</f>
        <v/>
      </c>
      <c r="C1049" s="259"/>
      <c r="D1049" s="252" t="s">
        <v>18</v>
      </c>
      <c r="E1049" s="253" t="s">
        <v>18</v>
      </c>
      <c r="F1049" s="260" t="s">
        <v>18</v>
      </c>
      <c r="G1049" s="261" t="s">
        <v>18</v>
      </c>
      <c r="H1049" s="255"/>
      <c r="I1049" s="256" t="str">
        <f>IF(Table_1[[#This Row],[SISÄLLÖN NIMI]]="","",1)</f>
        <v/>
      </c>
      <c r="J1049" s="262"/>
      <c r="K1049" s="263"/>
      <c r="L1049" s="239">
        <f>Table_1[[#This Row],[Kävijämäärä a) lapset]]+Table_1[[#This Row],[Kävijämäärä b) aikuiset]]</f>
        <v>0</v>
      </c>
      <c r="M1049" s="239">
        <f>IF(Table_1[[#This Row],[Kokonaiskävijämäärä]]&lt;1,0,SUM(Table_1[[#This Row],[Kävijämäärä a) lapset]]*Table_1[[#This Row],[Tapaamis-kerrat /osallistuja]]))</f>
        <v>0</v>
      </c>
      <c r="N1049" s="239">
        <f>IF(Table_1[[#This Row],[Kokonaiskävijämäärä]]&lt;1,0,SUM(Table_1[[#This Row],[Kävijämäärä b) aikuiset]]*Table_1[[#This Row],[Tapaamis-kerrat /osallistuja]]))</f>
        <v>0</v>
      </c>
      <c r="O1049" s="239">
        <f>IF(Table_1[[#This Row],[Kokonaiskävijämäärä]]&lt;1,0,Table_1[[#This Row],[Kokonaiskävijämäärä]]*Table_1[[#This Row],[Tapaamis-kerrat /osallistuja]])</f>
        <v>0</v>
      </c>
      <c r="P1049" s="264"/>
      <c r="Q1049" s="265"/>
    </row>
    <row r="1050" spans="1:17" ht="15.75" customHeight="1" x14ac:dyDescent="0.25">
      <c r="A1050" s="258"/>
      <c r="B1050" s="250" t="str">
        <f>IF(Table_1[[#This Row],[SISÄLLÖN NIMI]]="","",1)</f>
        <v/>
      </c>
      <c r="C1050" s="259"/>
      <c r="D1050" s="252" t="s">
        <v>18</v>
      </c>
      <c r="E1050" s="253" t="s">
        <v>18</v>
      </c>
      <c r="F1050" s="260" t="s">
        <v>18</v>
      </c>
      <c r="G1050" s="261" t="s">
        <v>18</v>
      </c>
      <c r="H1050" s="255"/>
      <c r="I1050" s="256" t="str">
        <f>IF(Table_1[[#This Row],[SISÄLLÖN NIMI]]="","",1)</f>
        <v/>
      </c>
      <c r="J1050" s="262"/>
      <c r="K1050" s="263"/>
      <c r="L1050" s="239">
        <f>Table_1[[#This Row],[Kävijämäärä a) lapset]]+Table_1[[#This Row],[Kävijämäärä b) aikuiset]]</f>
        <v>0</v>
      </c>
      <c r="M1050" s="239">
        <f>IF(Table_1[[#This Row],[Kokonaiskävijämäärä]]&lt;1,0,SUM(Table_1[[#This Row],[Kävijämäärä a) lapset]]*Table_1[[#This Row],[Tapaamis-kerrat /osallistuja]]))</f>
        <v>0</v>
      </c>
      <c r="N1050" s="239">
        <f>IF(Table_1[[#This Row],[Kokonaiskävijämäärä]]&lt;1,0,SUM(Table_1[[#This Row],[Kävijämäärä b) aikuiset]]*Table_1[[#This Row],[Tapaamis-kerrat /osallistuja]]))</f>
        <v>0</v>
      </c>
      <c r="O1050" s="239">
        <f>IF(Table_1[[#This Row],[Kokonaiskävijämäärä]]&lt;1,0,Table_1[[#This Row],[Kokonaiskävijämäärä]]*Table_1[[#This Row],[Tapaamis-kerrat /osallistuja]])</f>
        <v>0</v>
      </c>
      <c r="P1050" s="264"/>
      <c r="Q1050" s="265"/>
    </row>
    <row r="1051" spans="1:17" ht="15.75" customHeight="1" x14ac:dyDescent="0.25">
      <c r="A1051" s="258"/>
      <c r="B1051" s="250" t="str">
        <f>IF(Table_1[[#This Row],[SISÄLLÖN NIMI]]="","",1)</f>
        <v/>
      </c>
      <c r="C1051" s="259"/>
      <c r="D1051" s="252" t="s">
        <v>18</v>
      </c>
      <c r="E1051" s="253" t="s">
        <v>18</v>
      </c>
      <c r="F1051" s="260" t="s">
        <v>18</v>
      </c>
      <c r="G1051" s="261" t="s">
        <v>18</v>
      </c>
      <c r="H1051" s="255"/>
      <c r="I1051" s="256" t="str">
        <f>IF(Table_1[[#This Row],[SISÄLLÖN NIMI]]="","",1)</f>
        <v/>
      </c>
      <c r="J1051" s="262"/>
      <c r="K1051" s="263"/>
      <c r="L1051" s="239">
        <f>Table_1[[#This Row],[Kävijämäärä a) lapset]]+Table_1[[#This Row],[Kävijämäärä b) aikuiset]]</f>
        <v>0</v>
      </c>
      <c r="M1051" s="239">
        <f>IF(Table_1[[#This Row],[Kokonaiskävijämäärä]]&lt;1,0,SUM(Table_1[[#This Row],[Kävijämäärä a) lapset]]*Table_1[[#This Row],[Tapaamis-kerrat /osallistuja]]))</f>
        <v>0</v>
      </c>
      <c r="N1051" s="239">
        <f>IF(Table_1[[#This Row],[Kokonaiskävijämäärä]]&lt;1,0,SUM(Table_1[[#This Row],[Kävijämäärä b) aikuiset]]*Table_1[[#This Row],[Tapaamis-kerrat /osallistuja]]))</f>
        <v>0</v>
      </c>
      <c r="O1051" s="239">
        <f>IF(Table_1[[#This Row],[Kokonaiskävijämäärä]]&lt;1,0,Table_1[[#This Row],[Kokonaiskävijämäärä]]*Table_1[[#This Row],[Tapaamis-kerrat /osallistuja]])</f>
        <v>0</v>
      </c>
      <c r="P1051" s="264"/>
      <c r="Q1051" s="265"/>
    </row>
    <row r="1052" spans="1:17" ht="15.75" customHeight="1" x14ac:dyDescent="0.25">
      <c r="A1052" s="258"/>
      <c r="B1052" s="250" t="str">
        <f>IF(Table_1[[#This Row],[SISÄLLÖN NIMI]]="","",1)</f>
        <v/>
      </c>
      <c r="C1052" s="259"/>
      <c r="D1052" s="252" t="s">
        <v>18</v>
      </c>
      <c r="E1052" s="253" t="s">
        <v>18</v>
      </c>
      <c r="F1052" s="260" t="s">
        <v>18</v>
      </c>
      <c r="G1052" s="261" t="s">
        <v>18</v>
      </c>
      <c r="H1052" s="255"/>
      <c r="I1052" s="256" t="str">
        <f>IF(Table_1[[#This Row],[SISÄLLÖN NIMI]]="","",1)</f>
        <v/>
      </c>
      <c r="J1052" s="262"/>
      <c r="K1052" s="263"/>
      <c r="L1052" s="239">
        <f>Table_1[[#This Row],[Kävijämäärä a) lapset]]+Table_1[[#This Row],[Kävijämäärä b) aikuiset]]</f>
        <v>0</v>
      </c>
      <c r="M1052" s="239">
        <f>IF(Table_1[[#This Row],[Kokonaiskävijämäärä]]&lt;1,0,SUM(Table_1[[#This Row],[Kävijämäärä a) lapset]]*Table_1[[#This Row],[Tapaamis-kerrat /osallistuja]]))</f>
        <v>0</v>
      </c>
      <c r="N1052" s="239">
        <f>IF(Table_1[[#This Row],[Kokonaiskävijämäärä]]&lt;1,0,SUM(Table_1[[#This Row],[Kävijämäärä b) aikuiset]]*Table_1[[#This Row],[Tapaamis-kerrat /osallistuja]]))</f>
        <v>0</v>
      </c>
      <c r="O1052" s="239">
        <f>IF(Table_1[[#This Row],[Kokonaiskävijämäärä]]&lt;1,0,Table_1[[#This Row],[Kokonaiskävijämäärä]]*Table_1[[#This Row],[Tapaamis-kerrat /osallistuja]])</f>
        <v>0</v>
      </c>
      <c r="P1052" s="264"/>
      <c r="Q1052" s="265"/>
    </row>
    <row r="1053" spans="1:17" ht="15.75" customHeight="1" x14ac:dyDescent="0.25">
      <c r="A1053" s="258"/>
      <c r="B1053" s="250" t="str">
        <f>IF(Table_1[[#This Row],[SISÄLLÖN NIMI]]="","",1)</f>
        <v/>
      </c>
      <c r="C1053" s="259"/>
      <c r="D1053" s="252" t="s">
        <v>18</v>
      </c>
      <c r="E1053" s="253" t="s">
        <v>18</v>
      </c>
      <c r="F1053" s="260" t="s">
        <v>18</v>
      </c>
      <c r="G1053" s="261" t="s">
        <v>18</v>
      </c>
      <c r="H1053" s="255"/>
      <c r="I1053" s="256" t="str">
        <f>IF(Table_1[[#This Row],[SISÄLLÖN NIMI]]="","",1)</f>
        <v/>
      </c>
      <c r="J1053" s="262"/>
      <c r="K1053" s="263"/>
      <c r="L1053" s="239">
        <f>Table_1[[#This Row],[Kävijämäärä a) lapset]]+Table_1[[#This Row],[Kävijämäärä b) aikuiset]]</f>
        <v>0</v>
      </c>
      <c r="M1053" s="239">
        <f>IF(Table_1[[#This Row],[Kokonaiskävijämäärä]]&lt;1,0,SUM(Table_1[[#This Row],[Kävijämäärä a) lapset]]*Table_1[[#This Row],[Tapaamis-kerrat /osallistuja]]))</f>
        <v>0</v>
      </c>
      <c r="N1053" s="239">
        <f>IF(Table_1[[#This Row],[Kokonaiskävijämäärä]]&lt;1,0,SUM(Table_1[[#This Row],[Kävijämäärä b) aikuiset]]*Table_1[[#This Row],[Tapaamis-kerrat /osallistuja]]))</f>
        <v>0</v>
      </c>
      <c r="O1053" s="239">
        <f>IF(Table_1[[#This Row],[Kokonaiskävijämäärä]]&lt;1,0,Table_1[[#This Row],[Kokonaiskävijämäärä]]*Table_1[[#This Row],[Tapaamis-kerrat /osallistuja]])</f>
        <v>0</v>
      </c>
      <c r="P1053" s="264"/>
      <c r="Q1053" s="265"/>
    </row>
    <row r="1054" spans="1:17" ht="15.75" customHeight="1" x14ac:dyDescent="0.25">
      <c r="A1054" s="258"/>
      <c r="B1054" s="250" t="str">
        <f>IF(Table_1[[#This Row],[SISÄLLÖN NIMI]]="","",1)</f>
        <v/>
      </c>
      <c r="C1054" s="259"/>
      <c r="D1054" s="252" t="s">
        <v>18</v>
      </c>
      <c r="E1054" s="253" t="s">
        <v>18</v>
      </c>
      <c r="F1054" s="260" t="s">
        <v>18</v>
      </c>
      <c r="G1054" s="261" t="s">
        <v>18</v>
      </c>
      <c r="H1054" s="255"/>
      <c r="I1054" s="256" t="str">
        <f>IF(Table_1[[#This Row],[SISÄLLÖN NIMI]]="","",1)</f>
        <v/>
      </c>
      <c r="J1054" s="262"/>
      <c r="K1054" s="263"/>
      <c r="L1054" s="239">
        <f>Table_1[[#This Row],[Kävijämäärä a) lapset]]+Table_1[[#This Row],[Kävijämäärä b) aikuiset]]</f>
        <v>0</v>
      </c>
      <c r="M1054" s="239">
        <f>IF(Table_1[[#This Row],[Kokonaiskävijämäärä]]&lt;1,0,SUM(Table_1[[#This Row],[Kävijämäärä a) lapset]]*Table_1[[#This Row],[Tapaamis-kerrat /osallistuja]]))</f>
        <v>0</v>
      </c>
      <c r="N1054" s="239">
        <f>IF(Table_1[[#This Row],[Kokonaiskävijämäärä]]&lt;1,0,SUM(Table_1[[#This Row],[Kävijämäärä b) aikuiset]]*Table_1[[#This Row],[Tapaamis-kerrat /osallistuja]]))</f>
        <v>0</v>
      </c>
      <c r="O1054" s="239">
        <f>IF(Table_1[[#This Row],[Kokonaiskävijämäärä]]&lt;1,0,Table_1[[#This Row],[Kokonaiskävijämäärä]]*Table_1[[#This Row],[Tapaamis-kerrat /osallistuja]])</f>
        <v>0</v>
      </c>
      <c r="P1054" s="264"/>
      <c r="Q1054" s="265"/>
    </row>
    <row r="1055" spans="1:17" ht="15.75" customHeight="1" x14ac:dyDescent="0.25">
      <c r="A1055" s="258"/>
      <c r="B1055" s="250" t="str">
        <f>IF(Table_1[[#This Row],[SISÄLLÖN NIMI]]="","",1)</f>
        <v/>
      </c>
      <c r="C1055" s="259"/>
      <c r="D1055" s="252" t="s">
        <v>18</v>
      </c>
      <c r="E1055" s="253" t="s">
        <v>18</v>
      </c>
      <c r="F1055" s="260" t="s">
        <v>18</v>
      </c>
      <c r="G1055" s="261" t="s">
        <v>18</v>
      </c>
      <c r="H1055" s="255"/>
      <c r="I1055" s="256" t="str">
        <f>IF(Table_1[[#This Row],[SISÄLLÖN NIMI]]="","",1)</f>
        <v/>
      </c>
      <c r="J1055" s="262"/>
      <c r="K1055" s="263"/>
      <c r="L1055" s="239">
        <f>Table_1[[#This Row],[Kävijämäärä a) lapset]]+Table_1[[#This Row],[Kävijämäärä b) aikuiset]]</f>
        <v>0</v>
      </c>
      <c r="M1055" s="239">
        <f>IF(Table_1[[#This Row],[Kokonaiskävijämäärä]]&lt;1,0,SUM(Table_1[[#This Row],[Kävijämäärä a) lapset]]*Table_1[[#This Row],[Tapaamis-kerrat /osallistuja]]))</f>
        <v>0</v>
      </c>
      <c r="N1055" s="239">
        <f>IF(Table_1[[#This Row],[Kokonaiskävijämäärä]]&lt;1,0,SUM(Table_1[[#This Row],[Kävijämäärä b) aikuiset]]*Table_1[[#This Row],[Tapaamis-kerrat /osallistuja]]))</f>
        <v>0</v>
      </c>
      <c r="O1055" s="239">
        <f>IF(Table_1[[#This Row],[Kokonaiskävijämäärä]]&lt;1,0,Table_1[[#This Row],[Kokonaiskävijämäärä]]*Table_1[[#This Row],[Tapaamis-kerrat /osallistuja]])</f>
        <v>0</v>
      </c>
      <c r="P1055" s="264"/>
      <c r="Q1055" s="265"/>
    </row>
    <row r="1056" spans="1:17" ht="15.75" customHeight="1" x14ac:dyDescent="0.25">
      <c r="A1056" s="258"/>
      <c r="B1056" s="250" t="str">
        <f>IF(Table_1[[#This Row],[SISÄLLÖN NIMI]]="","",1)</f>
        <v/>
      </c>
      <c r="C1056" s="259"/>
      <c r="D1056" s="252" t="s">
        <v>18</v>
      </c>
      <c r="E1056" s="253" t="s">
        <v>18</v>
      </c>
      <c r="F1056" s="260" t="s">
        <v>18</v>
      </c>
      <c r="G1056" s="261" t="s">
        <v>18</v>
      </c>
      <c r="H1056" s="255"/>
      <c r="I1056" s="256" t="str">
        <f>IF(Table_1[[#This Row],[SISÄLLÖN NIMI]]="","",1)</f>
        <v/>
      </c>
      <c r="J1056" s="262"/>
      <c r="K1056" s="263"/>
      <c r="L1056" s="239">
        <f>Table_1[[#This Row],[Kävijämäärä a) lapset]]+Table_1[[#This Row],[Kävijämäärä b) aikuiset]]</f>
        <v>0</v>
      </c>
      <c r="M1056" s="239">
        <f>IF(Table_1[[#This Row],[Kokonaiskävijämäärä]]&lt;1,0,SUM(Table_1[[#This Row],[Kävijämäärä a) lapset]]*Table_1[[#This Row],[Tapaamis-kerrat /osallistuja]]))</f>
        <v>0</v>
      </c>
      <c r="N1056" s="239">
        <f>IF(Table_1[[#This Row],[Kokonaiskävijämäärä]]&lt;1,0,SUM(Table_1[[#This Row],[Kävijämäärä b) aikuiset]]*Table_1[[#This Row],[Tapaamis-kerrat /osallistuja]]))</f>
        <v>0</v>
      </c>
      <c r="O1056" s="239">
        <f>IF(Table_1[[#This Row],[Kokonaiskävijämäärä]]&lt;1,0,Table_1[[#This Row],[Kokonaiskävijämäärä]]*Table_1[[#This Row],[Tapaamis-kerrat /osallistuja]])</f>
        <v>0</v>
      </c>
      <c r="P1056" s="264"/>
      <c r="Q1056" s="265"/>
    </row>
    <row r="1057" spans="1:17" ht="15.75" customHeight="1" x14ac:dyDescent="0.25">
      <c r="A1057" s="258"/>
      <c r="B1057" s="250" t="str">
        <f>IF(Table_1[[#This Row],[SISÄLLÖN NIMI]]="","",1)</f>
        <v/>
      </c>
      <c r="C1057" s="259"/>
      <c r="D1057" s="252" t="s">
        <v>18</v>
      </c>
      <c r="E1057" s="253" t="s">
        <v>18</v>
      </c>
      <c r="F1057" s="260" t="s">
        <v>18</v>
      </c>
      <c r="G1057" s="261" t="s">
        <v>18</v>
      </c>
      <c r="H1057" s="255"/>
      <c r="I1057" s="256" t="str">
        <f>IF(Table_1[[#This Row],[SISÄLLÖN NIMI]]="","",1)</f>
        <v/>
      </c>
      <c r="J1057" s="262"/>
      <c r="K1057" s="263"/>
      <c r="L1057" s="239">
        <f>Table_1[[#This Row],[Kävijämäärä a) lapset]]+Table_1[[#This Row],[Kävijämäärä b) aikuiset]]</f>
        <v>0</v>
      </c>
      <c r="M1057" s="239">
        <f>IF(Table_1[[#This Row],[Kokonaiskävijämäärä]]&lt;1,0,SUM(Table_1[[#This Row],[Kävijämäärä a) lapset]]*Table_1[[#This Row],[Tapaamis-kerrat /osallistuja]]))</f>
        <v>0</v>
      </c>
      <c r="N1057" s="239">
        <f>IF(Table_1[[#This Row],[Kokonaiskävijämäärä]]&lt;1,0,SUM(Table_1[[#This Row],[Kävijämäärä b) aikuiset]]*Table_1[[#This Row],[Tapaamis-kerrat /osallistuja]]))</f>
        <v>0</v>
      </c>
      <c r="O1057" s="239">
        <f>IF(Table_1[[#This Row],[Kokonaiskävijämäärä]]&lt;1,0,Table_1[[#This Row],[Kokonaiskävijämäärä]]*Table_1[[#This Row],[Tapaamis-kerrat /osallistuja]])</f>
        <v>0</v>
      </c>
      <c r="P1057" s="264"/>
      <c r="Q1057" s="265"/>
    </row>
    <row r="1058" spans="1:17" ht="15.75" customHeight="1" x14ac:dyDescent="0.25">
      <c r="A1058" s="258"/>
      <c r="B1058" s="250" t="str">
        <f>IF(Table_1[[#This Row],[SISÄLLÖN NIMI]]="","",1)</f>
        <v/>
      </c>
      <c r="C1058" s="259"/>
      <c r="D1058" s="252" t="s">
        <v>18</v>
      </c>
      <c r="E1058" s="253" t="s">
        <v>18</v>
      </c>
      <c r="F1058" s="260" t="s">
        <v>18</v>
      </c>
      <c r="G1058" s="261" t="s">
        <v>18</v>
      </c>
      <c r="H1058" s="255"/>
      <c r="I1058" s="256" t="str">
        <f>IF(Table_1[[#This Row],[SISÄLLÖN NIMI]]="","",1)</f>
        <v/>
      </c>
      <c r="J1058" s="262"/>
      <c r="K1058" s="263"/>
      <c r="L1058" s="239">
        <f>Table_1[[#This Row],[Kävijämäärä a) lapset]]+Table_1[[#This Row],[Kävijämäärä b) aikuiset]]</f>
        <v>0</v>
      </c>
      <c r="M1058" s="239">
        <f>IF(Table_1[[#This Row],[Kokonaiskävijämäärä]]&lt;1,0,SUM(Table_1[[#This Row],[Kävijämäärä a) lapset]]*Table_1[[#This Row],[Tapaamis-kerrat /osallistuja]]))</f>
        <v>0</v>
      </c>
      <c r="N1058" s="239">
        <f>IF(Table_1[[#This Row],[Kokonaiskävijämäärä]]&lt;1,0,SUM(Table_1[[#This Row],[Kävijämäärä b) aikuiset]]*Table_1[[#This Row],[Tapaamis-kerrat /osallistuja]]))</f>
        <v>0</v>
      </c>
      <c r="O1058" s="239">
        <f>IF(Table_1[[#This Row],[Kokonaiskävijämäärä]]&lt;1,0,Table_1[[#This Row],[Kokonaiskävijämäärä]]*Table_1[[#This Row],[Tapaamis-kerrat /osallistuja]])</f>
        <v>0</v>
      </c>
      <c r="P1058" s="264"/>
      <c r="Q1058" s="265"/>
    </row>
    <row r="1059" spans="1:17" ht="15.75" customHeight="1" x14ac:dyDescent="0.25">
      <c r="A1059" s="258"/>
      <c r="B1059" s="250" t="str">
        <f>IF(Table_1[[#This Row],[SISÄLLÖN NIMI]]="","",1)</f>
        <v/>
      </c>
      <c r="C1059" s="259"/>
      <c r="D1059" s="252" t="s">
        <v>18</v>
      </c>
      <c r="E1059" s="253" t="s">
        <v>18</v>
      </c>
      <c r="F1059" s="260" t="s">
        <v>18</v>
      </c>
      <c r="G1059" s="261" t="s">
        <v>18</v>
      </c>
      <c r="H1059" s="255"/>
      <c r="I1059" s="256" t="str">
        <f>IF(Table_1[[#This Row],[SISÄLLÖN NIMI]]="","",1)</f>
        <v/>
      </c>
      <c r="J1059" s="262"/>
      <c r="K1059" s="263"/>
      <c r="L1059" s="239">
        <f>Table_1[[#This Row],[Kävijämäärä a) lapset]]+Table_1[[#This Row],[Kävijämäärä b) aikuiset]]</f>
        <v>0</v>
      </c>
      <c r="M1059" s="239">
        <f>IF(Table_1[[#This Row],[Kokonaiskävijämäärä]]&lt;1,0,SUM(Table_1[[#This Row],[Kävijämäärä a) lapset]]*Table_1[[#This Row],[Tapaamis-kerrat /osallistuja]]))</f>
        <v>0</v>
      </c>
      <c r="N1059" s="239">
        <f>IF(Table_1[[#This Row],[Kokonaiskävijämäärä]]&lt;1,0,SUM(Table_1[[#This Row],[Kävijämäärä b) aikuiset]]*Table_1[[#This Row],[Tapaamis-kerrat /osallistuja]]))</f>
        <v>0</v>
      </c>
      <c r="O1059" s="239">
        <f>IF(Table_1[[#This Row],[Kokonaiskävijämäärä]]&lt;1,0,Table_1[[#This Row],[Kokonaiskävijämäärä]]*Table_1[[#This Row],[Tapaamis-kerrat /osallistuja]])</f>
        <v>0</v>
      </c>
      <c r="P1059" s="264"/>
      <c r="Q1059" s="265"/>
    </row>
    <row r="1060" spans="1:17" ht="15.75" customHeight="1" x14ac:dyDescent="0.25">
      <c r="A1060" s="258"/>
      <c r="B1060" s="250" t="str">
        <f>IF(Table_1[[#This Row],[SISÄLLÖN NIMI]]="","",1)</f>
        <v/>
      </c>
      <c r="C1060" s="259"/>
      <c r="D1060" s="252" t="s">
        <v>18</v>
      </c>
      <c r="E1060" s="253" t="s">
        <v>18</v>
      </c>
      <c r="F1060" s="260" t="s">
        <v>18</v>
      </c>
      <c r="G1060" s="261" t="s">
        <v>18</v>
      </c>
      <c r="H1060" s="255"/>
      <c r="I1060" s="256" t="str">
        <f>IF(Table_1[[#This Row],[SISÄLLÖN NIMI]]="","",1)</f>
        <v/>
      </c>
      <c r="J1060" s="262"/>
      <c r="K1060" s="263"/>
      <c r="L1060" s="239">
        <f>Table_1[[#This Row],[Kävijämäärä a) lapset]]+Table_1[[#This Row],[Kävijämäärä b) aikuiset]]</f>
        <v>0</v>
      </c>
      <c r="M1060" s="239">
        <f>IF(Table_1[[#This Row],[Kokonaiskävijämäärä]]&lt;1,0,SUM(Table_1[[#This Row],[Kävijämäärä a) lapset]]*Table_1[[#This Row],[Tapaamis-kerrat /osallistuja]]))</f>
        <v>0</v>
      </c>
      <c r="N1060" s="239">
        <f>IF(Table_1[[#This Row],[Kokonaiskävijämäärä]]&lt;1,0,SUM(Table_1[[#This Row],[Kävijämäärä b) aikuiset]]*Table_1[[#This Row],[Tapaamis-kerrat /osallistuja]]))</f>
        <v>0</v>
      </c>
      <c r="O1060" s="239">
        <f>IF(Table_1[[#This Row],[Kokonaiskävijämäärä]]&lt;1,0,Table_1[[#This Row],[Kokonaiskävijämäärä]]*Table_1[[#This Row],[Tapaamis-kerrat /osallistuja]])</f>
        <v>0</v>
      </c>
      <c r="P1060" s="264"/>
      <c r="Q1060" s="265"/>
    </row>
    <row r="1061" spans="1:17" ht="15.75" customHeight="1" x14ac:dyDescent="0.25">
      <c r="A1061" s="258"/>
      <c r="B1061" s="250" t="str">
        <f>IF(Table_1[[#This Row],[SISÄLLÖN NIMI]]="","",1)</f>
        <v/>
      </c>
      <c r="C1061" s="259"/>
      <c r="D1061" s="252" t="s">
        <v>18</v>
      </c>
      <c r="E1061" s="253" t="s">
        <v>18</v>
      </c>
      <c r="F1061" s="260" t="s">
        <v>18</v>
      </c>
      <c r="G1061" s="261" t="s">
        <v>18</v>
      </c>
      <c r="H1061" s="255"/>
      <c r="I1061" s="256" t="str">
        <f>IF(Table_1[[#This Row],[SISÄLLÖN NIMI]]="","",1)</f>
        <v/>
      </c>
      <c r="J1061" s="262"/>
      <c r="K1061" s="263"/>
      <c r="L1061" s="239">
        <f>Table_1[[#This Row],[Kävijämäärä a) lapset]]+Table_1[[#This Row],[Kävijämäärä b) aikuiset]]</f>
        <v>0</v>
      </c>
      <c r="M1061" s="239">
        <f>IF(Table_1[[#This Row],[Kokonaiskävijämäärä]]&lt;1,0,SUM(Table_1[[#This Row],[Kävijämäärä a) lapset]]*Table_1[[#This Row],[Tapaamis-kerrat /osallistuja]]))</f>
        <v>0</v>
      </c>
      <c r="N1061" s="239">
        <f>IF(Table_1[[#This Row],[Kokonaiskävijämäärä]]&lt;1,0,SUM(Table_1[[#This Row],[Kävijämäärä b) aikuiset]]*Table_1[[#This Row],[Tapaamis-kerrat /osallistuja]]))</f>
        <v>0</v>
      </c>
      <c r="O1061" s="239">
        <f>IF(Table_1[[#This Row],[Kokonaiskävijämäärä]]&lt;1,0,Table_1[[#This Row],[Kokonaiskävijämäärä]]*Table_1[[#This Row],[Tapaamis-kerrat /osallistuja]])</f>
        <v>0</v>
      </c>
      <c r="P1061" s="264"/>
      <c r="Q1061" s="265"/>
    </row>
    <row r="1062" spans="1:17" ht="15.75" customHeight="1" x14ac:dyDescent="0.25">
      <c r="A1062" s="258"/>
      <c r="B1062" s="250" t="str">
        <f>IF(Table_1[[#This Row],[SISÄLLÖN NIMI]]="","",1)</f>
        <v/>
      </c>
      <c r="C1062" s="259"/>
      <c r="D1062" s="252" t="s">
        <v>18</v>
      </c>
      <c r="E1062" s="253" t="s">
        <v>18</v>
      </c>
      <c r="F1062" s="260" t="s">
        <v>18</v>
      </c>
      <c r="G1062" s="261" t="s">
        <v>18</v>
      </c>
      <c r="H1062" s="255"/>
      <c r="I1062" s="256" t="str">
        <f>IF(Table_1[[#This Row],[SISÄLLÖN NIMI]]="","",1)</f>
        <v/>
      </c>
      <c r="J1062" s="262"/>
      <c r="K1062" s="263"/>
      <c r="L1062" s="239">
        <f>Table_1[[#This Row],[Kävijämäärä a) lapset]]+Table_1[[#This Row],[Kävijämäärä b) aikuiset]]</f>
        <v>0</v>
      </c>
      <c r="M1062" s="239">
        <f>IF(Table_1[[#This Row],[Kokonaiskävijämäärä]]&lt;1,0,SUM(Table_1[[#This Row],[Kävijämäärä a) lapset]]*Table_1[[#This Row],[Tapaamis-kerrat /osallistuja]]))</f>
        <v>0</v>
      </c>
      <c r="N1062" s="239">
        <f>IF(Table_1[[#This Row],[Kokonaiskävijämäärä]]&lt;1,0,SUM(Table_1[[#This Row],[Kävijämäärä b) aikuiset]]*Table_1[[#This Row],[Tapaamis-kerrat /osallistuja]]))</f>
        <v>0</v>
      </c>
      <c r="O1062" s="239">
        <f>IF(Table_1[[#This Row],[Kokonaiskävijämäärä]]&lt;1,0,Table_1[[#This Row],[Kokonaiskävijämäärä]]*Table_1[[#This Row],[Tapaamis-kerrat /osallistuja]])</f>
        <v>0</v>
      </c>
      <c r="P1062" s="264"/>
      <c r="Q1062" s="265"/>
    </row>
    <row r="1063" spans="1:17" ht="15.75" customHeight="1" x14ac:dyDescent="0.25">
      <c r="A1063" s="258"/>
      <c r="B1063" s="250" t="str">
        <f>IF(Table_1[[#This Row],[SISÄLLÖN NIMI]]="","",1)</f>
        <v/>
      </c>
      <c r="C1063" s="259"/>
      <c r="D1063" s="252" t="s">
        <v>18</v>
      </c>
      <c r="E1063" s="253" t="s">
        <v>18</v>
      </c>
      <c r="F1063" s="260" t="s">
        <v>18</v>
      </c>
      <c r="G1063" s="261" t="s">
        <v>18</v>
      </c>
      <c r="H1063" s="255"/>
      <c r="I1063" s="256" t="str">
        <f>IF(Table_1[[#This Row],[SISÄLLÖN NIMI]]="","",1)</f>
        <v/>
      </c>
      <c r="J1063" s="262"/>
      <c r="K1063" s="263"/>
      <c r="L1063" s="239">
        <f>Table_1[[#This Row],[Kävijämäärä a) lapset]]+Table_1[[#This Row],[Kävijämäärä b) aikuiset]]</f>
        <v>0</v>
      </c>
      <c r="M1063" s="239">
        <f>IF(Table_1[[#This Row],[Kokonaiskävijämäärä]]&lt;1,0,SUM(Table_1[[#This Row],[Kävijämäärä a) lapset]]*Table_1[[#This Row],[Tapaamis-kerrat /osallistuja]]))</f>
        <v>0</v>
      </c>
      <c r="N1063" s="239">
        <f>IF(Table_1[[#This Row],[Kokonaiskävijämäärä]]&lt;1,0,SUM(Table_1[[#This Row],[Kävijämäärä b) aikuiset]]*Table_1[[#This Row],[Tapaamis-kerrat /osallistuja]]))</f>
        <v>0</v>
      </c>
      <c r="O1063" s="239">
        <f>IF(Table_1[[#This Row],[Kokonaiskävijämäärä]]&lt;1,0,Table_1[[#This Row],[Kokonaiskävijämäärä]]*Table_1[[#This Row],[Tapaamis-kerrat /osallistuja]])</f>
        <v>0</v>
      </c>
      <c r="P1063" s="264"/>
      <c r="Q1063" s="265"/>
    </row>
    <row r="1064" spans="1:17" ht="15.75" customHeight="1" x14ac:dyDescent="0.25">
      <c r="A1064" s="258"/>
      <c r="B1064" s="250" t="str">
        <f>IF(Table_1[[#This Row],[SISÄLLÖN NIMI]]="","",1)</f>
        <v/>
      </c>
      <c r="C1064" s="259"/>
      <c r="D1064" s="252" t="s">
        <v>18</v>
      </c>
      <c r="E1064" s="253" t="s">
        <v>18</v>
      </c>
      <c r="F1064" s="260" t="s">
        <v>18</v>
      </c>
      <c r="G1064" s="261" t="s">
        <v>18</v>
      </c>
      <c r="H1064" s="255"/>
      <c r="I1064" s="256" t="str">
        <f>IF(Table_1[[#This Row],[SISÄLLÖN NIMI]]="","",1)</f>
        <v/>
      </c>
      <c r="J1064" s="262"/>
      <c r="K1064" s="263"/>
      <c r="L1064" s="239">
        <f>Table_1[[#This Row],[Kävijämäärä a) lapset]]+Table_1[[#This Row],[Kävijämäärä b) aikuiset]]</f>
        <v>0</v>
      </c>
      <c r="M1064" s="239">
        <f>IF(Table_1[[#This Row],[Kokonaiskävijämäärä]]&lt;1,0,SUM(Table_1[[#This Row],[Kävijämäärä a) lapset]]*Table_1[[#This Row],[Tapaamis-kerrat /osallistuja]]))</f>
        <v>0</v>
      </c>
      <c r="N1064" s="239">
        <f>IF(Table_1[[#This Row],[Kokonaiskävijämäärä]]&lt;1,0,SUM(Table_1[[#This Row],[Kävijämäärä b) aikuiset]]*Table_1[[#This Row],[Tapaamis-kerrat /osallistuja]]))</f>
        <v>0</v>
      </c>
      <c r="O1064" s="239">
        <f>IF(Table_1[[#This Row],[Kokonaiskävijämäärä]]&lt;1,0,Table_1[[#This Row],[Kokonaiskävijämäärä]]*Table_1[[#This Row],[Tapaamis-kerrat /osallistuja]])</f>
        <v>0</v>
      </c>
      <c r="P1064" s="264"/>
      <c r="Q1064" s="265"/>
    </row>
    <row r="1065" spans="1:17" ht="15.75" customHeight="1" x14ac:dyDescent="0.25">
      <c r="A1065" s="258"/>
      <c r="B1065" s="250" t="str">
        <f>IF(Table_1[[#This Row],[SISÄLLÖN NIMI]]="","",1)</f>
        <v/>
      </c>
      <c r="C1065" s="259"/>
      <c r="D1065" s="252" t="s">
        <v>18</v>
      </c>
      <c r="E1065" s="253" t="s">
        <v>18</v>
      </c>
      <c r="F1065" s="260" t="s">
        <v>18</v>
      </c>
      <c r="G1065" s="261" t="s">
        <v>18</v>
      </c>
      <c r="H1065" s="255"/>
      <c r="I1065" s="256" t="str">
        <f>IF(Table_1[[#This Row],[SISÄLLÖN NIMI]]="","",1)</f>
        <v/>
      </c>
      <c r="J1065" s="262"/>
      <c r="K1065" s="263"/>
      <c r="L1065" s="239">
        <f>Table_1[[#This Row],[Kävijämäärä a) lapset]]+Table_1[[#This Row],[Kävijämäärä b) aikuiset]]</f>
        <v>0</v>
      </c>
      <c r="M1065" s="239">
        <f>IF(Table_1[[#This Row],[Kokonaiskävijämäärä]]&lt;1,0,SUM(Table_1[[#This Row],[Kävijämäärä a) lapset]]*Table_1[[#This Row],[Tapaamis-kerrat /osallistuja]]))</f>
        <v>0</v>
      </c>
      <c r="N1065" s="239">
        <f>IF(Table_1[[#This Row],[Kokonaiskävijämäärä]]&lt;1,0,SUM(Table_1[[#This Row],[Kävijämäärä b) aikuiset]]*Table_1[[#This Row],[Tapaamis-kerrat /osallistuja]]))</f>
        <v>0</v>
      </c>
      <c r="O1065" s="239">
        <f>IF(Table_1[[#This Row],[Kokonaiskävijämäärä]]&lt;1,0,Table_1[[#This Row],[Kokonaiskävijämäärä]]*Table_1[[#This Row],[Tapaamis-kerrat /osallistuja]])</f>
        <v>0</v>
      </c>
      <c r="P1065" s="264"/>
      <c r="Q1065" s="265"/>
    </row>
    <row r="1066" spans="1:17" ht="15.75" customHeight="1" x14ac:dyDescent="0.25">
      <c r="A1066" s="258"/>
      <c r="B1066" s="250" t="str">
        <f>IF(Table_1[[#This Row],[SISÄLLÖN NIMI]]="","",1)</f>
        <v/>
      </c>
      <c r="C1066" s="259"/>
      <c r="D1066" s="252" t="s">
        <v>18</v>
      </c>
      <c r="E1066" s="253" t="s">
        <v>18</v>
      </c>
      <c r="F1066" s="260" t="s">
        <v>18</v>
      </c>
      <c r="G1066" s="261" t="s">
        <v>18</v>
      </c>
      <c r="H1066" s="255"/>
      <c r="I1066" s="256" t="str">
        <f>IF(Table_1[[#This Row],[SISÄLLÖN NIMI]]="","",1)</f>
        <v/>
      </c>
      <c r="J1066" s="262"/>
      <c r="K1066" s="263"/>
      <c r="L1066" s="239">
        <f>Table_1[[#This Row],[Kävijämäärä a) lapset]]+Table_1[[#This Row],[Kävijämäärä b) aikuiset]]</f>
        <v>0</v>
      </c>
      <c r="M1066" s="239">
        <f>IF(Table_1[[#This Row],[Kokonaiskävijämäärä]]&lt;1,0,SUM(Table_1[[#This Row],[Kävijämäärä a) lapset]]*Table_1[[#This Row],[Tapaamis-kerrat /osallistuja]]))</f>
        <v>0</v>
      </c>
      <c r="N1066" s="239">
        <f>IF(Table_1[[#This Row],[Kokonaiskävijämäärä]]&lt;1,0,SUM(Table_1[[#This Row],[Kävijämäärä b) aikuiset]]*Table_1[[#This Row],[Tapaamis-kerrat /osallistuja]]))</f>
        <v>0</v>
      </c>
      <c r="O1066" s="239">
        <f>IF(Table_1[[#This Row],[Kokonaiskävijämäärä]]&lt;1,0,Table_1[[#This Row],[Kokonaiskävijämäärä]]*Table_1[[#This Row],[Tapaamis-kerrat /osallistuja]])</f>
        <v>0</v>
      </c>
      <c r="P1066" s="264"/>
      <c r="Q1066" s="265"/>
    </row>
    <row r="1067" spans="1:17" ht="15.75" customHeight="1" x14ac:dyDescent="0.25">
      <c r="A1067" s="258"/>
      <c r="B1067" s="250" t="str">
        <f>IF(Table_1[[#This Row],[SISÄLLÖN NIMI]]="","",1)</f>
        <v/>
      </c>
      <c r="C1067" s="259"/>
      <c r="D1067" s="252" t="s">
        <v>18</v>
      </c>
      <c r="E1067" s="253" t="s">
        <v>18</v>
      </c>
      <c r="F1067" s="260" t="s">
        <v>18</v>
      </c>
      <c r="G1067" s="261" t="s">
        <v>18</v>
      </c>
      <c r="H1067" s="255"/>
      <c r="I1067" s="256" t="str">
        <f>IF(Table_1[[#This Row],[SISÄLLÖN NIMI]]="","",1)</f>
        <v/>
      </c>
      <c r="J1067" s="262"/>
      <c r="K1067" s="263"/>
      <c r="L1067" s="239">
        <f>Table_1[[#This Row],[Kävijämäärä a) lapset]]+Table_1[[#This Row],[Kävijämäärä b) aikuiset]]</f>
        <v>0</v>
      </c>
      <c r="M1067" s="239">
        <f>IF(Table_1[[#This Row],[Kokonaiskävijämäärä]]&lt;1,0,SUM(Table_1[[#This Row],[Kävijämäärä a) lapset]]*Table_1[[#This Row],[Tapaamis-kerrat /osallistuja]]))</f>
        <v>0</v>
      </c>
      <c r="N1067" s="239">
        <f>IF(Table_1[[#This Row],[Kokonaiskävijämäärä]]&lt;1,0,SUM(Table_1[[#This Row],[Kävijämäärä b) aikuiset]]*Table_1[[#This Row],[Tapaamis-kerrat /osallistuja]]))</f>
        <v>0</v>
      </c>
      <c r="O1067" s="239">
        <f>IF(Table_1[[#This Row],[Kokonaiskävijämäärä]]&lt;1,0,Table_1[[#This Row],[Kokonaiskävijämäärä]]*Table_1[[#This Row],[Tapaamis-kerrat /osallistuja]])</f>
        <v>0</v>
      </c>
      <c r="P1067" s="264"/>
      <c r="Q1067" s="265"/>
    </row>
    <row r="1068" spans="1:17" ht="15.75" customHeight="1" x14ac:dyDescent="0.25">
      <c r="A1068" s="258"/>
      <c r="B1068" s="250" t="str">
        <f>IF(Table_1[[#This Row],[SISÄLLÖN NIMI]]="","",1)</f>
        <v/>
      </c>
      <c r="C1068" s="259"/>
      <c r="D1068" s="252" t="s">
        <v>18</v>
      </c>
      <c r="E1068" s="253" t="s">
        <v>18</v>
      </c>
      <c r="F1068" s="260" t="s">
        <v>18</v>
      </c>
      <c r="G1068" s="261" t="s">
        <v>18</v>
      </c>
      <c r="H1068" s="255"/>
      <c r="I1068" s="256" t="str">
        <f>IF(Table_1[[#This Row],[SISÄLLÖN NIMI]]="","",1)</f>
        <v/>
      </c>
      <c r="J1068" s="262"/>
      <c r="K1068" s="263"/>
      <c r="L1068" s="239">
        <f>Table_1[[#This Row],[Kävijämäärä a) lapset]]+Table_1[[#This Row],[Kävijämäärä b) aikuiset]]</f>
        <v>0</v>
      </c>
      <c r="M1068" s="239">
        <f>IF(Table_1[[#This Row],[Kokonaiskävijämäärä]]&lt;1,0,SUM(Table_1[[#This Row],[Kävijämäärä a) lapset]]*Table_1[[#This Row],[Tapaamis-kerrat /osallistuja]]))</f>
        <v>0</v>
      </c>
      <c r="N1068" s="239">
        <f>IF(Table_1[[#This Row],[Kokonaiskävijämäärä]]&lt;1,0,SUM(Table_1[[#This Row],[Kävijämäärä b) aikuiset]]*Table_1[[#This Row],[Tapaamis-kerrat /osallistuja]]))</f>
        <v>0</v>
      </c>
      <c r="O1068" s="239">
        <f>IF(Table_1[[#This Row],[Kokonaiskävijämäärä]]&lt;1,0,Table_1[[#This Row],[Kokonaiskävijämäärä]]*Table_1[[#This Row],[Tapaamis-kerrat /osallistuja]])</f>
        <v>0</v>
      </c>
      <c r="P1068" s="264"/>
      <c r="Q1068" s="265"/>
    </row>
    <row r="1069" spans="1:17" ht="15.75" customHeight="1" x14ac:dyDescent="0.25">
      <c r="A1069" s="258"/>
      <c r="B1069" s="250" t="str">
        <f>IF(Table_1[[#This Row],[SISÄLLÖN NIMI]]="","",1)</f>
        <v/>
      </c>
      <c r="C1069" s="259"/>
      <c r="D1069" s="252" t="s">
        <v>18</v>
      </c>
      <c r="E1069" s="253" t="s">
        <v>18</v>
      </c>
      <c r="F1069" s="260" t="s">
        <v>18</v>
      </c>
      <c r="G1069" s="261" t="s">
        <v>18</v>
      </c>
      <c r="H1069" s="255"/>
      <c r="I1069" s="256" t="str">
        <f>IF(Table_1[[#This Row],[SISÄLLÖN NIMI]]="","",1)</f>
        <v/>
      </c>
      <c r="J1069" s="262"/>
      <c r="K1069" s="263"/>
      <c r="L1069" s="239">
        <f>Table_1[[#This Row],[Kävijämäärä a) lapset]]+Table_1[[#This Row],[Kävijämäärä b) aikuiset]]</f>
        <v>0</v>
      </c>
      <c r="M1069" s="239">
        <f>IF(Table_1[[#This Row],[Kokonaiskävijämäärä]]&lt;1,0,SUM(Table_1[[#This Row],[Kävijämäärä a) lapset]]*Table_1[[#This Row],[Tapaamis-kerrat /osallistuja]]))</f>
        <v>0</v>
      </c>
      <c r="N1069" s="239">
        <f>IF(Table_1[[#This Row],[Kokonaiskävijämäärä]]&lt;1,0,SUM(Table_1[[#This Row],[Kävijämäärä b) aikuiset]]*Table_1[[#This Row],[Tapaamis-kerrat /osallistuja]]))</f>
        <v>0</v>
      </c>
      <c r="O1069" s="239">
        <f>IF(Table_1[[#This Row],[Kokonaiskävijämäärä]]&lt;1,0,Table_1[[#This Row],[Kokonaiskävijämäärä]]*Table_1[[#This Row],[Tapaamis-kerrat /osallistuja]])</f>
        <v>0</v>
      </c>
      <c r="P1069" s="264"/>
      <c r="Q1069" s="265"/>
    </row>
    <row r="1070" spans="1:17" ht="15.75" customHeight="1" x14ac:dyDescent="0.25">
      <c r="A1070" s="258"/>
      <c r="B1070" s="250" t="str">
        <f>IF(Table_1[[#This Row],[SISÄLLÖN NIMI]]="","",1)</f>
        <v/>
      </c>
      <c r="C1070" s="259"/>
      <c r="D1070" s="252" t="s">
        <v>18</v>
      </c>
      <c r="E1070" s="253" t="s">
        <v>18</v>
      </c>
      <c r="F1070" s="260" t="s">
        <v>18</v>
      </c>
      <c r="G1070" s="261" t="s">
        <v>18</v>
      </c>
      <c r="H1070" s="255"/>
      <c r="I1070" s="256" t="str">
        <f>IF(Table_1[[#This Row],[SISÄLLÖN NIMI]]="","",1)</f>
        <v/>
      </c>
      <c r="J1070" s="262"/>
      <c r="K1070" s="263"/>
      <c r="L1070" s="239">
        <f>Table_1[[#This Row],[Kävijämäärä a) lapset]]+Table_1[[#This Row],[Kävijämäärä b) aikuiset]]</f>
        <v>0</v>
      </c>
      <c r="M1070" s="239">
        <f>IF(Table_1[[#This Row],[Kokonaiskävijämäärä]]&lt;1,0,SUM(Table_1[[#This Row],[Kävijämäärä a) lapset]]*Table_1[[#This Row],[Tapaamis-kerrat /osallistuja]]))</f>
        <v>0</v>
      </c>
      <c r="N1070" s="239">
        <f>IF(Table_1[[#This Row],[Kokonaiskävijämäärä]]&lt;1,0,SUM(Table_1[[#This Row],[Kävijämäärä b) aikuiset]]*Table_1[[#This Row],[Tapaamis-kerrat /osallistuja]]))</f>
        <v>0</v>
      </c>
      <c r="O1070" s="239">
        <f>IF(Table_1[[#This Row],[Kokonaiskävijämäärä]]&lt;1,0,Table_1[[#This Row],[Kokonaiskävijämäärä]]*Table_1[[#This Row],[Tapaamis-kerrat /osallistuja]])</f>
        <v>0</v>
      </c>
      <c r="P1070" s="264"/>
      <c r="Q1070" s="265"/>
    </row>
    <row r="1071" spans="1:17" ht="15.75" customHeight="1" x14ac:dyDescent="0.25">
      <c r="A1071" s="258"/>
      <c r="B1071" s="250" t="str">
        <f>IF(Table_1[[#This Row],[SISÄLLÖN NIMI]]="","",1)</f>
        <v/>
      </c>
      <c r="C1071" s="259"/>
      <c r="D1071" s="252" t="s">
        <v>18</v>
      </c>
      <c r="E1071" s="253" t="s">
        <v>18</v>
      </c>
      <c r="F1071" s="260" t="s">
        <v>18</v>
      </c>
      <c r="G1071" s="261" t="s">
        <v>18</v>
      </c>
      <c r="H1071" s="255"/>
      <c r="I1071" s="256" t="str">
        <f>IF(Table_1[[#This Row],[SISÄLLÖN NIMI]]="","",1)</f>
        <v/>
      </c>
      <c r="J1071" s="262"/>
      <c r="K1071" s="263"/>
      <c r="L1071" s="239">
        <f>Table_1[[#This Row],[Kävijämäärä a) lapset]]+Table_1[[#This Row],[Kävijämäärä b) aikuiset]]</f>
        <v>0</v>
      </c>
      <c r="M1071" s="239">
        <f>IF(Table_1[[#This Row],[Kokonaiskävijämäärä]]&lt;1,0,SUM(Table_1[[#This Row],[Kävijämäärä a) lapset]]*Table_1[[#This Row],[Tapaamis-kerrat /osallistuja]]))</f>
        <v>0</v>
      </c>
      <c r="N1071" s="239">
        <f>IF(Table_1[[#This Row],[Kokonaiskävijämäärä]]&lt;1,0,SUM(Table_1[[#This Row],[Kävijämäärä b) aikuiset]]*Table_1[[#This Row],[Tapaamis-kerrat /osallistuja]]))</f>
        <v>0</v>
      </c>
      <c r="O1071" s="239">
        <f>IF(Table_1[[#This Row],[Kokonaiskävijämäärä]]&lt;1,0,Table_1[[#This Row],[Kokonaiskävijämäärä]]*Table_1[[#This Row],[Tapaamis-kerrat /osallistuja]])</f>
        <v>0</v>
      </c>
      <c r="P1071" s="264"/>
      <c r="Q1071" s="265"/>
    </row>
    <row r="1072" spans="1:17" ht="15.75" customHeight="1" x14ac:dyDescent="0.25">
      <c r="A1072" s="258"/>
      <c r="B1072" s="250" t="str">
        <f>IF(Table_1[[#This Row],[SISÄLLÖN NIMI]]="","",1)</f>
        <v/>
      </c>
      <c r="C1072" s="259"/>
      <c r="D1072" s="252" t="s">
        <v>18</v>
      </c>
      <c r="E1072" s="253" t="s">
        <v>18</v>
      </c>
      <c r="F1072" s="260" t="s">
        <v>18</v>
      </c>
      <c r="G1072" s="261" t="s">
        <v>18</v>
      </c>
      <c r="H1072" s="255"/>
      <c r="I1072" s="256" t="str">
        <f>IF(Table_1[[#This Row],[SISÄLLÖN NIMI]]="","",1)</f>
        <v/>
      </c>
      <c r="J1072" s="262"/>
      <c r="K1072" s="263"/>
      <c r="L1072" s="239">
        <f>Table_1[[#This Row],[Kävijämäärä a) lapset]]+Table_1[[#This Row],[Kävijämäärä b) aikuiset]]</f>
        <v>0</v>
      </c>
      <c r="M1072" s="239">
        <f>IF(Table_1[[#This Row],[Kokonaiskävijämäärä]]&lt;1,0,SUM(Table_1[[#This Row],[Kävijämäärä a) lapset]]*Table_1[[#This Row],[Tapaamis-kerrat /osallistuja]]))</f>
        <v>0</v>
      </c>
      <c r="N1072" s="239">
        <f>IF(Table_1[[#This Row],[Kokonaiskävijämäärä]]&lt;1,0,SUM(Table_1[[#This Row],[Kävijämäärä b) aikuiset]]*Table_1[[#This Row],[Tapaamis-kerrat /osallistuja]]))</f>
        <v>0</v>
      </c>
      <c r="O1072" s="239">
        <f>IF(Table_1[[#This Row],[Kokonaiskävijämäärä]]&lt;1,0,Table_1[[#This Row],[Kokonaiskävijämäärä]]*Table_1[[#This Row],[Tapaamis-kerrat /osallistuja]])</f>
        <v>0</v>
      </c>
      <c r="P1072" s="264"/>
      <c r="Q1072" s="265"/>
    </row>
    <row r="1073" spans="1:17" ht="15.75" customHeight="1" x14ac:dyDescent="0.25">
      <c r="A1073" s="258"/>
      <c r="B1073" s="250" t="str">
        <f>IF(Table_1[[#This Row],[SISÄLLÖN NIMI]]="","",1)</f>
        <v/>
      </c>
      <c r="C1073" s="259"/>
      <c r="D1073" s="252" t="s">
        <v>18</v>
      </c>
      <c r="E1073" s="253" t="s">
        <v>18</v>
      </c>
      <c r="F1073" s="260" t="s">
        <v>18</v>
      </c>
      <c r="G1073" s="261" t="s">
        <v>18</v>
      </c>
      <c r="H1073" s="255"/>
      <c r="I1073" s="256" t="str">
        <f>IF(Table_1[[#This Row],[SISÄLLÖN NIMI]]="","",1)</f>
        <v/>
      </c>
      <c r="J1073" s="262"/>
      <c r="K1073" s="263"/>
      <c r="L1073" s="239">
        <f>Table_1[[#This Row],[Kävijämäärä a) lapset]]+Table_1[[#This Row],[Kävijämäärä b) aikuiset]]</f>
        <v>0</v>
      </c>
      <c r="M1073" s="239">
        <f>IF(Table_1[[#This Row],[Kokonaiskävijämäärä]]&lt;1,0,SUM(Table_1[[#This Row],[Kävijämäärä a) lapset]]*Table_1[[#This Row],[Tapaamis-kerrat /osallistuja]]))</f>
        <v>0</v>
      </c>
      <c r="N1073" s="239">
        <f>IF(Table_1[[#This Row],[Kokonaiskävijämäärä]]&lt;1,0,SUM(Table_1[[#This Row],[Kävijämäärä b) aikuiset]]*Table_1[[#This Row],[Tapaamis-kerrat /osallistuja]]))</f>
        <v>0</v>
      </c>
      <c r="O1073" s="239">
        <f>IF(Table_1[[#This Row],[Kokonaiskävijämäärä]]&lt;1,0,Table_1[[#This Row],[Kokonaiskävijämäärä]]*Table_1[[#This Row],[Tapaamis-kerrat /osallistuja]])</f>
        <v>0</v>
      </c>
      <c r="P1073" s="264"/>
      <c r="Q1073" s="265"/>
    </row>
    <row r="1074" spans="1:17" ht="15.75" customHeight="1" x14ac:dyDescent="0.25">
      <c r="A1074" s="258"/>
      <c r="B1074" s="250" t="str">
        <f>IF(Table_1[[#This Row],[SISÄLLÖN NIMI]]="","",1)</f>
        <v/>
      </c>
      <c r="C1074" s="259"/>
      <c r="D1074" s="252" t="s">
        <v>18</v>
      </c>
      <c r="E1074" s="253" t="s">
        <v>18</v>
      </c>
      <c r="F1074" s="260" t="s">
        <v>18</v>
      </c>
      <c r="G1074" s="261" t="s">
        <v>18</v>
      </c>
      <c r="H1074" s="255"/>
      <c r="I1074" s="256" t="str">
        <f>IF(Table_1[[#This Row],[SISÄLLÖN NIMI]]="","",1)</f>
        <v/>
      </c>
      <c r="J1074" s="262"/>
      <c r="K1074" s="263"/>
      <c r="L1074" s="239">
        <f>Table_1[[#This Row],[Kävijämäärä a) lapset]]+Table_1[[#This Row],[Kävijämäärä b) aikuiset]]</f>
        <v>0</v>
      </c>
      <c r="M1074" s="239">
        <f>IF(Table_1[[#This Row],[Kokonaiskävijämäärä]]&lt;1,0,SUM(Table_1[[#This Row],[Kävijämäärä a) lapset]]*Table_1[[#This Row],[Tapaamis-kerrat /osallistuja]]))</f>
        <v>0</v>
      </c>
      <c r="N1074" s="239">
        <f>IF(Table_1[[#This Row],[Kokonaiskävijämäärä]]&lt;1,0,SUM(Table_1[[#This Row],[Kävijämäärä b) aikuiset]]*Table_1[[#This Row],[Tapaamis-kerrat /osallistuja]]))</f>
        <v>0</v>
      </c>
      <c r="O1074" s="239">
        <f>IF(Table_1[[#This Row],[Kokonaiskävijämäärä]]&lt;1,0,Table_1[[#This Row],[Kokonaiskävijämäärä]]*Table_1[[#This Row],[Tapaamis-kerrat /osallistuja]])</f>
        <v>0</v>
      </c>
      <c r="P1074" s="264"/>
      <c r="Q1074" s="265"/>
    </row>
    <row r="1075" spans="1:17" ht="15.75" customHeight="1" x14ac:dyDescent="0.25">
      <c r="A1075" s="258"/>
      <c r="B1075" s="250" t="str">
        <f>IF(Table_1[[#This Row],[SISÄLLÖN NIMI]]="","",1)</f>
        <v/>
      </c>
      <c r="C1075" s="259"/>
      <c r="D1075" s="252" t="s">
        <v>18</v>
      </c>
      <c r="E1075" s="253" t="s">
        <v>18</v>
      </c>
      <c r="F1075" s="260" t="s">
        <v>18</v>
      </c>
      <c r="G1075" s="261" t="s">
        <v>18</v>
      </c>
      <c r="H1075" s="255"/>
      <c r="I1075" s="256" t="str">
        <f>IF(Table_1[[#This Row],[SISÄLLÖN NIMI]]="","",1)</f>
        <v/>
      </c>
      <c r="J1075" s="262"/>
      <c r="K1075" s="263"/>
      <c r="L1075" s="239">
        <f>Table_1[[#This Row],[Kävijämäärä a) lapset]]+Table_1[[#This Row],[Kävijämäärä b) aikuiset]]</f>
        <v>0</v>
      </c>
      <c r="M1075" s="239">
        <f>IF(Table_1[[#This Row],[Kokonaiskävijämäärä]]&lt;1,0,SUM(Table_1[[#This Row],[Kävijämäärä a) lapset]]*Table_1[[#This Row],[Tapaamis-kerrat /osallistuja]]))</f>
        <v>0</v>
      </c>
      <c r="N1075" s="239">
        <f>IF(Table_1[[#This Row],[Kokonaiskävijämäärä]]&lt;1,0,SUM(Table_1[[#This Row],[Kävijämäärä b) aikuiset]]*Table_1[[#This Row],[Tapaamis-kerrat /osallistuja]]))</f>
        <v>0</v>
      </c>
      <c r="O1075" s="239">
        <f>IF(Table_1[[#This Row],[Kokonaiskävijämäärä]]&lt;1,0,Table_1[[#This Row],[Kokonaiskävijämäärä]]*Table_1[[#This Row],[Tapaamis-kerrat /osallistuja]])</f>
        <v>0</v>
      </c>
      <c r="P1075" s="264"/>
      <c r="Q1075" s="265"/>
    </row>
    <row r="1076" spans="1:17" ht="15.75" customHeight="1" x14ac:dyDescent="0.25">
      <c r="A1076" s="258"/>
      <c r="B1076" s="250" t="str">
        <f>IF(Table_1[[#This Row],[SISÄLLÖN NIMI]]="","",1)</f>
        <v/>
      </c>
      <c r="C1076" s="259"/>
      <c r="D1076" s="252" t="s">
        <v>18</v>
      </c>
      <c r="E1076" s="253" t="s">
        <v>18</v>
      </c>
      <c r="F1076" s="260" t="s">
        <v>18</v>
      </c>
      <c r="G1076" s="261" t="s">
        <v>18</v>
      </c>
      <c r="H1076" s="255"/>
      <c r="I1076" s="256" t="str">
        <f>IF(Table_1[[#This Row],[SISÄLLÖN NIMI]]="","",1)</f>
        <v/>
      </c>
      <c r="J1076" s="262"/>
      <c r="K1076" s="263"/>
      <c r="L1076" s="239">
        <f>Table_1[[#This Row],[Kävijämäärä a) lapset]]+Table_1[[#This Row],[Kävijämäärä b) aikuiset]]</f>
        <v>0</v>
      </c>
      <c r="M1076" s="239">
        <f>IF(Table_1[[#This Row],[Kokonaiskävijämäärä]]&lt;1,0,SUM(Table_1[[#This Row],[Kävijämäärä a) lapset]]*Table_1[[#This Row],[Tapaamis-kerrat /osallistuja]]))</f>
        <v>0</v>
      </c>
      <c r="N1076" s="239">
        <f>IF(Table_1[[#This Row],[Kokonaiskävijämäärä]]&lt;1,0,SUM(Table_1[[#This Row],[Kävijämäärä b) aikuiset]]*Table_1[[#This Row],[Tapaamis-kerrat /osallistuja]]))</f>
        <v>0</v>
      </c>
      <c r="O1076" s="239">
        <f>IF(Table_1[[#This Row],[Kokonaiskävijämäärä]]&lt;1,0,Table_1[[#This Row],[Kokonaiskävijämäärä]]*Table_1[[#This Row],[Tapaamis-kerrat /osallistuja]])</f>
        <v>0</v>
      </c>
      <c r="P1076" s="264"/>
      <c r="Q1076" s="265"/>
    </row>
    <row r="1077" spans="1:17" ht="15.75" customHeight="1" x14ac:dyDescent="0.25">
      <c r="A1077" s="258"/>
      <c r="B1077" s="250" t="str">
        <f>IF(Table_1[[#This Row],[SISÄLLÖN NIMI]]="","",1)</f>
        <v/>
      </c>
      <c r="C1077" s="259"/>
      <c r="D1077" s="252" t="s">
        <v>18</v>
      </c>
      <c r="E1077" s="253" t="s">
        <v>18</v>
      </c>
      <c r="F1077" s="260" t="s">
        <v>18</v>
      </c>
      <c r="G1077" s="261" t="s">
        <v>18</v>
      </c>
      <c r="H1077" s="255"/>
      <c r="I1077" s="256" t="str">
        <f>IF(Table_1[[#This Row],[SISÄLLÖN NIMI]]="","",1)</f>
        <v/>
      </c>
      <c r="J1077" s="262"/>
      <c r="K1077" s="263"/>
      <c r="L1077" s="239">
        <f>Table_1[[#This Row],[Kävijämäärä a) lapset]]+Table_1[[#This Row],[Kävijämäärä b) aikuiset]]</f>
        <v>0</v>
      </c>
      <c r="M1077" s="239">
        <f>IF(Table_1[[#This Row],[Kokonaiskävijämäärä]]&lt;1,0,SUM(Table_1[[#This Row],[Kävijämäärä a) lapset]]*Table_1[[#This Row],[Tapaamis-kerrat /osallistuja]]))</f>
        <v>0</v>
      </c>
      <c r="N1077" s="239">
        <f>IF(Table_1[[#This Row],[Kokonaiskävijämäärä]]&lt;1,0,SUM(Table_1[[#This Row],[Kävijämäärä b) aikuiset]]*Table_1[[#This Row],[Tapaamis-kerrat /osallistuja]]))</f>
        <v>0</v>
      </c>
      <c r="O1077" s="239">
        <f>IF(Table_1[[#This Row],[Kokonaiskävijämäärä]]&lt;1,0,Table_1[[#This Row],[Kokonaiskävijämäärä]]*Table_1[[#This Row],[Tapaamis-kerrat /osallistuja]])</f>
        <v>0</v>
      </c>
      <c r="P1077" s="264"/>
      <c r="Q1077" s="265"/>
    </row>
    <row r="1078" spans="1:17" ht="15.75" customHeight="1" x14ac:dyDescent="0.25">
      <c r="A1078" s="258"/>
      <c r="B1078" s="250" t="str">
        <f>IF(Table_1[[#This Row],[SISÄLLÖN NIMI]]="","",1)</f>
        <v/>
      </c>
      <c r="C1078" s="259"/>
      <c r="D1078" s="252" t="s">
        <v>18</v>
      </c>
      <c r="E1078" s="253" t="s">
        <v>18</v>
      </c>
      <c r="F1078" s="260" t="s">
        <v>18</v>
      </c>
      <c r="G1078" s="261" t="s">
        <v>18</v>
      </c>
      <c r="H1078" s="255"/>
      <c r="I1078" s="256" t="str">
        <f>IF(Table_1[[#This Row],[SISÄLLÖN NIMI]]="","",1)</f>
        <v/>
      </c>
      <c r="J1078" s="262"/>
      <c r="K1078" s="263"/>
      <c r="L1078" s="239">
        <f>Table_1[[#This Row],[Kävijämäärä a) lapset]]+Table_1[[#This Row],[Kävijämäärä b) aikuiset]]</f>
        <v>0</v>
      </c>
      <c r="M1078" s="239">
        <f>IF(Table_1[[#This Row],[Kokonaiskävijämäärä]]&lt;1,0,SUM(Table_1[[#This Row],[Kävijämäärä a) lapset]]*Table_1[[#This Row],[Tapaamis-kerrat /osallistuja]]))</f>
        <v>0</v>
      </c>
      <c r="N1078" s="239">
        <f>IF(Table_1[[#This Row],[Kokonaiskävijämäärä]]&lt;1,0,SUM(Table_1[[#This Row],[Kävijämäärä b) aikuiset]]*Table_1[[#This Row],[Tapaamis-kerrat /osallistuja]]))</f>
        <v>0</v>
      </c>
      <c r="O1078" s="239">
        <f>IF(Table_1[[#This Row],[Kokonaiskävijämäärä]]&lt;1,0,Table_1[[#This Row],[Kokonaiskävijämäärä]]*Table_1[[#This Row],[Tapaamis-kerrat /osallistuja]])</f>
        <v>0</v>
      </c>
      <c r="P1078" s="264"/>
      <c r="Q1078" s="265"/>
    </row>
    <row r="1079" spans="1:17" ht="15.75" customHeight="1" x14ac:dyDescent="0.25">
      <c r="A1079" s="258"/>
      <c r="B1079" s="250" t="str">
        <f>IF(Table_1[[#This Row],[SISÄLLÖN NIMI]]="","",1)</f>
        <v/>
      </c>
      <c r="C1079" s="259"/>
      <c r="D1079" s="252" t="s">
        <v>18</v>
      </c>
      <c r="E1079" s="253" t="s">
        <v>18</v>
      </c>
      <c r="F1079" s="260" t="s">
        <v>18</v>
      </c>
      <c r="G1079" s="261" t="s">
        <v>18</v>
      </c>
      <c r="H1079" s="255"/>
      <c r="I1079" s="256" t="str">
        <f>IF(Table_1[[#This Row],[SISÄLLÖN NIMI]]="","",1)</f>
        <v/>
      </c>
      <c r="J1079" s="262"/>
      <c r="K1079" s="263"/>
      <c r="L1079" s="239">
        <f>Table_1[[#This Row],[Kävijämäärä a) lapset]]+Table_1[[#This Row],[Kävijämäärä b) aikuiset]]</f>
        <v>0</v>
      </c>
      <c r="M1079" s="239">
        <f>IF(Table_1[[#This Row],[Kokonaiskävijämäärä]]&lt;1,0,SUM(Table_1[[#This Row],[Kävijämäärä a) lapset]]*Table_1[[#This Row],[Tapaamis-kerrat /osallistuja]]))</f>
        <v>0</v>
      </c>
      <c r="N1079" s="239">
        <f>IF(Table_1[[#This Row],[Kokonaiskävijämäärä]]&lt;1,0,SUM(Table_1[[#This Row],[Kävijämäärä b) aikuiset]]*Table_1[[#This Row],[Tapaamis-kerrat /osallistuja]]))</f>
        <v>0</v>
      </c>
      <c r="O1079" s="239">
        <f>IF(Table_1[[#This Row],[Kokonaiskävijämäärä]]&lt;1,0,Table_1[[#This Row],[Kokonaiskävijämäärä]]*Table_1[[#This Row],[Tapaamis-kerrat /osallistuja]])</f>
        <v>0</v>
      </c>
      <c r="P1079" s="264"/>
      <c r="Q1079" s="265"/>
    </row>
    <row r="1080" spans="1:17" ht="15.75" customHeight="1" x14ac:dyDescent="0.25">
      <c r="A1080" s="258"/>
      <c r="B1080" s="250" t="str">
        <f>IF(Table_1[[#This Row],[SISÄLLÖN NIMI]]="","",1)</f>
        <v/>
      </c>
      <c r="C1080" s="259"/>
      <c r="D1080" s="252" t="s">
        <v>18</v>
      </c>
      <c r="E1080" s="253" t="s">
        <v>18</v>
      </c>
      <c r="F1080" s="260" t="s">
        <v>18</v>
      </c>
      <c r="G1080" s="261" t="s">
        <v>18</v>
      </c>
      <c r="H1080" s="255"/>
      <c r="I1080" s="256" t="str">
        <f>IF(Table_1[[#This Row],[SISÄLLÖN NIMI]]="","",1)</f>
        <v/>
      </c>
      <c r="J1080" s="262"/>
      <c r="K1080" s="263"/>
      <c r="L1080" s="239">
        <f>Table_1[[#This Row],[Kävijämäärä a) lapset]]+Table_1[[#This Row],[Kävijämäärä b) aikuiset]]</f>
        <v>0</v>
      </c>
      <c r="M1080" s="239">
        <f>IF(Table_1[[#This Row],[Kokonaiskävijämäärä]]&lt;1,0,SUM(Table_1[[#This Row],[Kävijämäärä a) lapset]]*Table_1[[#This Row],[Tapaamis-kerrat /osallistuja]]))</f>
        <v>0</v>
      </c>
      <c r="N1080" s="239">
        <f>IF(Table_1[[#This Row],[Kokonaiskävijämäärä]]&lt;1,0,SUM(Table_1[[#This Row],[Kävijämäärä b) aikuiset]]*Table_1[[#This Row],[Tapaamis-kerrat /osallistuja]]))</f>
        <v>0</v>
      </c>
      <c r="O1080" s="239">
        <f>IF(Table_1[[#This Row],[Kokonaiskävijämäärä]]&lt;1,0,Table_1[[#This Row],[Kokonaiskävijämäärä]]*Table_1[[#This Row],[Tapaamis-kerrat /osallistuja]])</f>
        <v>0</v>
      </c>
      <c r="P1080" s="264"/>
      <c r="Q1080" s="265"/>
    </row>
    <row r="1081" spans="1:17" ht="15.75" customHeight="1" x14ac:dyDescent="0.25">
      <c r="A1081" s="258"/>
      <c r="B1081" s="250" t="str">
        <f>IF(Table_1[[#This Row],[SISÄLLÖN NIMI]]="","",1)</f>
        <v/>
      </c>
      <c r="C1081" s="259"/>
      <c r="D1081" s="252" t="s">
        <v>18</v>
      </c>
      <c r="E1081" s="253" t="s">
        <v>18</v>
      </c>
      <c r="F1081" s="260" t="s">
        <v>18</v>
      </c>
      <c r="G1081" s="261" t="s">
        <v>18</v>
      </c>
      <c r="H1081" s="255"/>
      <c r="I1081" s="256" t="str">
        <f>IF(Table_1[[#This Row],[SISÄLLÖN NIMI]]="","",1)</f>
        <v/>
      </c>
      <c r="J1081" s="262"/>
      <c r="K1081" s="263"/>
      <c r="L1081" s="239">
        <f>Table_1[[#This Row],[Kävijämäärä a) lapset]]+Table_1[[#This Row],[Kävijämäärä b) aikuiset]]</f>
        <v>0</v>
      </c>
      <c r="M1081" s="239">
        <f>IF(Table_1[[#This Row],[Kokonaiskävijämäärä]]&lt;1,0,SUM(Table_1[[#This Row],[Kävijämäärä a) lapset]]*Table_1[[#This Row],[Tapaamis-kerrat /osallistuja]]))</f>
        <v>0</v>
      </c>
      <c r="N1081" s="239">
        <f>IF(Table_1[[#This Row],[Kokonaiskävijämäärä]]&lt;1,0,SUM(Table_1[[#This Row],[Kävijämäärä b) aikuiset]]*Table_1[[#This Row],[Tapaamis-kerrat /osallistuja]]))</f>
        <v>0</v>
      </c>
      <c r="O1081" s="239">
        <f>IF(Table_1[[#This Row],[Kokonaiskävijämäärä]]&lt;1,0,Table_1[[#This Row],[Kokonaiskävijämäärä]]*Table_1[[#This Row],[Tapaamis-kerrat /osallistuja]])</f>
        <v>0</v>
      </c>
      <c r="P1081" s="264"/>
      <c r="Q1081" s="265"/>
    </row>
    <row r="1082" spans="1:17" ht="15.75" customHeight="1" x14ac:dyDescent="0.25">
      <c r="A1082" s="258"/>
      <c r="B1082" s="250" t="str">
        <f>IF(Table_1[[#This Row],[SISÄLLÖN NIMI]]="","",1)</f>
        <v/>
      </c>
      <c r="C1082" s="259"/>
      <c r="D1082" s="252" t="s">
        <v>18</v>
      </c>
      <c r="E1082" s="253" t="s">
        <v>18</v>
      </c>
      <c r="F1082" s="260" t="s">
        <v>18</v>
      </c>
      <c r="G1082" s="261" t="s">
        <v>18</v>
      </c>
      <c r="H1082" s="255"/>
      <c r="I1082" s="256" t="str">
        <f>IF(Table_1[[#This Row],[SISÄLLÖN NIMI]]="","",1)</f>
        <v/>
      </c>
      <c r="J1082" s="262"/>
      <c r="K1082" s="263"/>
      <c r="L1082" s="239">
        <f>Table_1[[#This Row],[Kävijämäärä a) lapset]]+Table_1[[#This Row],[Kävijämäärä b) aikuiset]]</f>
        <v>0</v>
      </c>
      <c r="M1082" s="239">
        <f>IF(Table_1[[#This Row],[Kokonaiskävijämäärä]]&lt;1,0,SUM(Table_1[[#This Row],[Kävijämäärä a) lapset]]*Table_1[[#This Row],[Tapaamis-kerrat /osallistuja]]))</f>
        <v>0</v>
      </c>
      <c r="N1082" s="239">
        <f>IF(Table_1[[#This Row],[Kokonaiskävijämäärä]]&lt;1,0,SUM(Table_1[[#This Row],[Kävijämäärä b) aikuiset]]*Table_1[[#This Row],[Tapaamis-kerrat /osallistuja]]))</f>
        <v>0</v>
      </c>
      <c r="O1082" s="239">
        <f>IF(Table_1[[#This Row],[Kokonaiskävijämäärä]]&lt;1,0,Table_1[[#This Row],[Kokonaiskävijämäärä]]*Table_1[[#This Row],[Tapaamis-kerrat /osallistuja]])</f>
        <v>0</v>
      </c>
      <c r="P1082" s="264"/>
      <c r="Q1082" s="265"/>
    </row>
    <row r="1083" spans="1:17" ht="15.75" customHeight="1" x14ac:dyDescent="0.25">
      <c r="A1083" s="258"/>
      <c r="B1083" s="250" t="str">
        <f>IF(Table_1[[#This Row],[SISÄLLÖN NIMI]]="","",1)</f>
        <v/>
      </c>
      <c r="C1083" s="259"/>
      <c r="D1083" s="252" t="s">
        <v>18</v>
      </c>
      <c r="E1083" s="253" t="s">
        <v>18</v>
      </c>
      <c r="F1083" s="260" t="s">
        <v>18</v>
      </c>
      <c r="G1083" s="261" t="s">
        <v>18</v>
      </c>
      <c r="H1083" s="255"/>
      <c r="I1083" s="256" t="str">
        <f>IF(Table_1[[#This Row],[SISÄLLÖN NIMI]]="","",1)</f>
        <v/>
      </c>
      <c r="J1083" s="262"/>
      <c r="K1083" s="263"/>
      <c r="L1083" s="239">
        <f>Table_1[[#This Row],[Kävijämäärä a) lapset]]+Table_1[[#This Row],[Kävijämäärä b) aikuiset]]</f>
        <v>0</v>
      </c>
      <c r="M1083" s="239">
        <f>IF(Table_1[[#This Row],[Kokonaiskävijämäärä]]&lt;1,0,SUM(Table_1[[#This Row],[Kävijämäärä a) lapset]]*Table_1[[#This Row],[Tapaamis-kerrat /osallistuja]]))</f>
        <v>0</v>
      </c>
      <c r="N1083" s="239">
        <f>IF(Table_1[[#This Row],[Kokonaiskävijämäärä]]&lt;1,0,SUM(Table_1[[#This Row],[Kävijämäärä b) aikuiset]]*Table_1[[#This Row],[Tapaamis-kerrat /osallistuja]]))</f>
        <v>0</v>
      </c>
      <c r="O1083" s="239">
        <f>IF(Table_1[[#This Row],[Kokonaiskävijämäärä]]&lt;1,0,Table_1[[#This Row],[Kokonaiskävijämäärä]]*Table_1[[#This Row],[Tapaamis-kerrat /osallistuja]])</f>
        <v>0</v>
      </c>
      <c r="P1083" s="264"/>
      <c r="Q1083" s="265"/>
    </row>
    <row r="1084" spans="1:17" ht="15.75" customHeight="1" x14ac:dyDescent="0.25">
      <c r="A1084" s="258"/>
      <c r="B1084" s="250" t="str">
        <f>IF(Table_1[[#This Row],[SISÄLLÖN NIMI]]="","",1)</f>
        <v/>
      </c>
      <c r="C1084" s="259"/>
      <c r="D1084" s="252" t="s">
        <v>18</v>
      </c>
      <c r="E1084" s="253" t="s">
        <v>18</v>
      </c>
      <c r="F1084" s="260" t="s">
        <v>18</v>
      </c>
      <c r="G1084" s="261" t="s">
        <v>18</v>
      </c>
      <c r="H1084" s="255"/>
      <c r="I1084" s="256" t="str">
        <f>IF(Table_1[[#This Row],[SISÄLLÖN NIMI]]="","",1)</f>
        <v/>
      </c>
      <c r="J1084" s="262"/>
      <c r="K1084" s="263"/>
      <c r="L1084" s="239">
        <f>Table_1[[#This Row],[Kävijämäärä a) lapset]]+Table_1[[#This Row],[Kävijämäärä b) aikuiset]]</f>
        <v>0</v>
      </c>
      <c r="M1084" s="239">
        <f>IF(Table_1[[#This Row],[Kokonaiskävijämäärä]]&lt;1,0,SUM(Table_1[[#This Row],[Kävijämäärä a) lapset]]*Table_1[[#This Row],[Tapaamis-kerrat /osallistuja]]))</f>
        <v>0</v>
      </c>
      <c r="N1084" s="239">
        <f>IF(Table_1[[#This Row],[Kokonaiskävijämäärä]]&lt;1,0,SUM(Table_1[[#This Row],[Kävijämäärä b) aikuiset]]*Table_1[[#This Row],[Tapaamis-kerrat /osallistuja]]))</f>
        <v>0</v>
      </c>
      <c r="O1084" s="239">
        <f>IF(Table_1[[#This Row],[Kokonaiskävijämäärä]]&lt;1,0,Table_1[[#This Row],[Kokonaiskävijämäärä]]*Table_1[[#This Row],[Tapaamis-kerrat /osallistuja]])</f>
        <v>0</v>
      </c>
      <c r="P1084" s="264"/>
      <c r="Q1084" s="265"/>
    </row>
    <row r="1085" spans="1:17" ht="15.75" customHeight="1" x14ac:dyDescent="0.25">
      <c r="A1085" s="258"/>
      <c r="B1085" s="250" t="str">
        <f>IF(Table_1[[#This Row],[SISÄLLÖN NIMI]]="","",1)</f>
        <v/>
      </c>
      <c r="C1085" s="259"/>
      <c r="D1085" s="252" t="s">
        <v>18</v>
      </c>
      <c r="E1085" s="253" t="s">
        <v>18</v>
      </c>
      <c r="F1085" s="260" t="s">
        <v>18</v>
      </c>
      <c r="G1085" s="261" t="s">
        <v>18</v>
      </c>
      <c r="H1085" s="255"/>
      <c r="I1085" s="256" t="str">
        <f>IF(Table_1[[#This Row],[SISÄLLÖN NIMI]]="","",1)</f>
        <v/>
      </c>
      <c r="J1085" s="262"/>
      <c r="K1085" s="263"/>
      <c r="L1085" s="239">
        <f>Table_1[[#This Row],[Kävijämäärä a) lapset]]+Table_1[[#This Row],[Kävijämäärä b) aikuiset]]</f>
        <v>0</v>
      </c>
      <c r="M1085" s="239">
        <f>IF(Table_1[[#This Row],[Kokonaiskävijämäärä]]&lt;1,0,SUM(Table_1[[#This Row],[Kävijämäärä a) lapset]]*Table_1[[#This Row],[Tapaamis-kerrat /osallistuja]]))</f>
        <v>0</v>
      </c>
      <c r="N1085" s="239">
        <f>IF(Table_1[[#This Row],[Kokonaiskävijämäärä]]&lt;1,0,SUM(Table_1[[#This Row],[Kävijämäärä b) aikuiset]]*Table_1[[#This Row],[Tapaamis-kerrat /osallistuja]]))</f>
        <v>0</v>
      </c>
      <c r="O1085" s="239">
        <f>IF(Table_1[[#This Row],[Kokonaiskävijämäärä]]&lt;1,0,Table_1[[#This Row],[Kokonaiskävijämäärä]]*Table_1[[#This Row],[Tapaamis-kerrat /osallistuja]])</f>
        <v>0</v>
      </c>
      <c r="P1085" s="264"/>
      <c r="Q1085" s="265"/>
    </row>
    <row r="1086" spans="1:17" ht="15.75" customHeight="1" x14ac:dyDescent="0.25">
      <c r="A1086" s="258"/>
      <c r="B1086" s="250" t="str">
        <f>IF(Table_1[[#This Row],[SISÄLLÖN NIMI]]="","",1)</f>
        <v/>
      </c>
      <c r="C1086" s="259"/>
      <c r="D1086" s="252" t="s">
        <v>18</v>
      </c>
      <c r="E1086" s="253" t="s">
        <v>18</v>
      </c>
      <c r="F1086" s="260" t="s">
        <v>18</v>
      </c>
      <c r="G1086" s="261" t="s">
        <v>18</v>
      </c>
      <c r="H1086" s="255"/>
      <c r="I1086" s="256" t="str">
        <f>IF(Table_1[[#This Row],[SISÄLLÖN NIMI]]="","",1)</f>
        <v/>
      </c>
      <c r="J1086" s="262"/>
      <c r="K1086" s="263"/>
      <c r="L1086" s="239">
        <f>Table_1[[#This Row],[Kävijämäärä a) lapset]]+Table_1[[#This Row],[Kävijämäärä b) aikuiset]]</f>
        <v>0</v>
      </c>
      <c r="M1086" s="239">
        <f>IF(Table_1[[#This Row],[Kokonaiskävijämäärä]]&lt;1,0,SUM(Table_1[[#This Row],[Kävijämäärä a) lapset]]*Table_1[[#This Row],[Tapaamis-kerrat /osallistuja]]))</f>
        <v>0</v>
      </c>
      <c r="N1086" s="239">
        <f>IF(Table_1[[#This Row],[Kokonaiskävijämäärä]]&lt;1,0,SUM(Table_1[[#This Row],[Kävijämäärä b) aikuiset]]*Table_1[[#This Row],[Tapaamis-kerrat /osallistuja]]))</f>
        <v>0</v>
      </c>
      <c r="O1086" s="239">
        <f>IF(Table_1[[#This Row],[Kokonaiskävijämäärä]]&lt;1,0,Table_1[[#This Row],[Kokonaiskävijämäärä]]*Table_1[[#This Row],[Tapaamis-kerrat /osallistuja]])</f>
        <v>0</v>
      </c>
      <c r="P1086" s="264"/>
      <c r="Q1086" s="265"/>
    </row>
    <row r="1087" spans="1:17" ht="15.75" customHeight="1" x14ac:dyDescent="0.25">
      <c r="A1087" s="258"/>
      <c r="B1087" s="250" t="str">
        <f>IF(Table_1[[#This Row],[SISÄLLÖN NIMI]]="","",1)</f>
        <v/>
      </c>
      <c r="C1087" s="259"/>
      <c r="D1087" s="252" t="s">
        <v>18</v>
      </c>
      <c r="E1087" s="253" t="s">
        <v>18</v>
      </c>
      <c r="F1087" s="260" t="s">
        <v>18</v>
      </c>
      <c r="G1087" s="261" t="s">
        <v>18</v>
      </c>
      <c r="H1087" s="255"/>
      <c r="I1087" s="256" t="str">
        <f>IF(Table_1[[#This Row],[SISÄLLÖN NIMI]]="","",1)</f>
        <v/>
      </c>
      <c r="J1087" s="262"/>
      <c r="K1087" s="263"/>
      <c r="L1087" s="239">
        <f>Table_1[[#This Row],[Kävijämäärä a) lapset]]+Table_1[[#This Row],[Kävijämäärä b) aikuiset]]</f>
        <v>0</v>
      </c>
      <c r="M1087" s="239">
        <f>IF(Table_1[[#This Row],[Kokonaiskävijämäärä]]&lt;1,0,SUM(Table_1[[#This Row],[Kävijämäärä a) lapset]]*Table_1[[#This Row],[Tapaamis-kerrat /osallistuja]]))</f>
        <v>0</v>
      </c>
      <c r="N1087" s="239">
        <f>IF(Table_1[[#This Row],[Kokonaiskävijämäärä]]&lt;1,0,SUM(Table_1[[#This Row],[Kävijämäärä b) aikuiset]]*Table_1[[#This Row],[Tapaamis-kerrat /osallistuja]]))</f>
        <v>0</v>
      </c>
      <c r="O1087" s="239">
        <f>IF(Table_1[[#This Row],[Kokonaiskävijämäärä]]&lt;1,0,Table_1[[#This Row],[Kokonaiskävijämäärä]]*Table_1[[#This Row],[Tapaamis-kerrat /osallistuja]])</f>
        <v>0</v>
      </c>
      <c r="P1087" s="264"/>
      <c r="Q1087" s="265"/>
    </row>
    <row r="1088" spans="1:17" ht="15.75" customHeight="1" x14ac:dyDescent="0.25">
      <c r="A1088" s="258"/>
      <c r="B1088" s="250" t="str">
        <f>IF(Table_1[[#This Row],[SISÄLLÖN NIMI]]="","",1)</f>
        <v/>
      </c>
      <c r="C1088" s="259"/>
      <c r="D1088" s="252" t="s">
        <v>18</v>
      </c>
      <c r="E1088" s="253" t="s">
        <v>18</v>
      </c>
      <c r="F1088" s="260" t="s">
        <v>18</v>
      </c>
      <c r="G1088" s="261" t="s">
        <v>18</v>
      </c>
      <c r="H1088" s="255"/>
      <c r="I1088" s="256" t="str">
        <f>IF(Table_1[[#This Row],[SISÄLLÖN NIMI]]="","",1)</f>
        <v/>
      </c>
      <c r="J1088" s="262"/>
      <c r="K1088" s="263"/>
      <c r="L1088" s="239">
        <f>Table_1[[#This Row],[Kävijämäärä a) lapset]]+Table_1[[#This Row],[Kävijämäärä b) aikuiset]]</f>
        <v>0</v>
      </c>
      <c r="M1088" s="239">
        <f>IF(Table_1[[#This Row],[Kokonaiskävijämäärä]]&lt;1,0,SUM(Table_1[[#This Row],[Kävijämäärä a) lapset]]*Table_1[[#This Row],[Tapaamis-kerrat /osallistuja]]))</f>
        <v>0</v>
      </c>
      <c r="N1088" s="239">
        <f>IF(Table_1[[#This Row],[Kokonaiskävijämäärä]]&lt;1,0,SUM(Table_1[[#This Row],[Kävijämäärä b) aikuiset]]*Table_1[[#This Row],[Tapaamis-kerrat /osallistuja]]))</f>
        <v>0</v>
      </c>
      <c r="O1088" s="239">
        <f>IF(Table_1[[#This Row],[Kokonaiskävijämäärä]]&lt;1,0,Table_1[[#This Row],[Kokonaiskävijämäärä]]*Table_1[[#This Row],[Tapaamis-kerrat /osallistuja]])</f>
        <v>0</v>
      </c>
      <c r="P1088" s="264"/>
      <c r="Q1088" s="265"/>
    </row>
    <row r="1089" spans="1:17" ht="15.75" customHeight="1" x14ac:dyDescent="0.25">
      <c r="A1089" s="258"/>
      <c r="B1089" s="250" t="str">
        <f>IF(Table_1[[#This Row],[SISÄLLÖN NIMI]]="","",1)</f>
        <v/>
      </c>
      <c r="C1089" s="259"/>
      <c r="D1089" s="252" t="s">
        <v>18</v>
      </c>
      <c r="E1089" s="253" t="s">
        <v>18</v>
      </c>
      <c r="F1089" s="260" t="s">
        <v>18</v>
      </c>
      <c r="G1089" s="261" t="s">
        <v>18</v>
      </c>
      <c r="H1089" s="255"/>
      <c r="I1089" s="256" t="str">
        <f>IF(Table_1[[#This Row],[SISÄLLÖN NIMI]]="","",1)</f>
        <v/>
      </c>
      <c r="J1089" s="262"/>
      <c r="K1089" s="263"/>
      <c r="L1089" s="239">
        <f>Table_1[[#This Row],[Kävijämäärä a) lapset]]+Table_1[[#This Row],[Kävijämäärä b) aikuiset]]</f>
        <v>0</v>
      </c>
      <c r="M1089" s="239">
        <f>IF(Table_1[[#This Row],[Kokonaiskävijämäärä]]&lt;1,0,SUM(Table_1[[#This Row],[Kävijämäärä a) lapset]]*Table_1[[#This Row],[Tapaamis-kerrat /osallistuja]]))</f>
        <v>0</v>
      </c>
      <c r="N1089" s="239">
        <f>IF(Table_1[[#This Row],[Kokonaiskävijämäärä]]&lt;1,0,SUM(Table_1[[#This Row],[Kävijämäärä b) aikuiset]]*Table_1[[#This Row],[Tapaamis-kerrat /osallistuja]]))</f>
        <v>0</v>
      </c>
      <c r="O1089" s="239">
        <f>IF(Table_1[[#This Row],[Kokonaiskävijämäärä]]&lt;1,0,Table_1[[#This Row],[Kokonaiskävijämäärä]]*Table_1[[#This Row],[Tapaamis-kerrat /osallistuja]])</f>
        <v>0</v>
      </c>
      <c r="P1089" s="264"/>
      <c r="Q1089" s="265"/>
    </row>
    <row r="1090" spans="1:17" ht="15.75" customHeight="1" x14ac:dyDescent="0.25">
      <c r="A1090" s="258"/>
      <c r="B1090" s="250" t="str">
        <f>IF(Table_1[[#This Row],[SISÄLLÖN NIMI]]="","",1)</f>
        <v/>
      </c>
      <c r="C1090" s="259"/>
      <c r="D1090" s="252" t="s">
        <v>18</v>
      </c>
      <c r="E1090" s="253" t="s">
        <v>18</v>
      </c>
      <c r="F1090" s="260" t="s">
        <v>18</v>
      </c>
      <c r="G1090" s="261" t="s">
        <v>18</v>
      </c>
      <c r="H1090" s="255"/>
      <c r="I1090" s="256" t="str">
        <f>IF(Table_1[[#This Row],[SISÄLLÖN NIMI]]="","",1)</f>
        <v/>
      </c>
      <c r="J1090" s="262"/>
      <c r="K1090" s="263"/>
      <c r="L1090" s="239">
        <f>Table_1[[#This Row],[Kävijämäärä a) lapset]]+Table_1[[#This Row],[Kävijämäärä b) aikuiset]]</f>
        <v>0</v>
      </c>
      <c r="M1090" s="239">
        <f>IF(Table_1[[#This Row],[Kokonaiskävijämäärä]]&lt;1,0,SUM(Table_1[[#This Row],[Kävijämäärä a) lapset]]*Table_1[[#This Row],[Tapaamis-kerrat /osallistuja]]))</f>
        <v>0</v>
      </c>
      <c r="N1090" s="239">
        <f>IF(Table_1[[#This Row],[Kokonaiskävijämäärä]]&lt;1,0,SUM(Table_1[[#This Row],[Kävijämäärä b) aikuiset]]*Table_1[[#This Row],[Tapaamis-kerrat /osallistuja]]))</f>
        <v>0</v>
      </c>
      <c r="O1090" s="239">
        <f>IF(Table_1[[#This Row],[Kokonaiskävijämäärä]]&lt;1,0,Table_1[[#This Row],[Kokonaiskävijämäärä]]*Table_1[[#This Row],[Tapaamis-kerrat /osallistuja]])</f>
        <v>0</v>
      </c>
      <c r="P1090" s="264"/>
      <c r="Q1090" s="265"/>
    </row>
    <row r="1091" spans="1:17" ht="15.75" customHeight="1" x14ac:dyDescent="0.25">
      <c r="A1091" s="258"/>
      <c r="B1091" s="250" t="str">
        <f>IF(Table_1[[#This Row],[SISÄLLÖN NIMI]]="","",1)</f>
        <v/>
      </c>
      <c r="C1091" s="259"/>
      <c r="D1091" s="252" t="s">
        <v>18</v>
      </c>
      <c r="E1091" s="253" t="s">
        <v>18</v>
      </c>
      <c r="F1091" s="260" t="s">
        <v>18</v>
      </c>
      <c r="G1091" s="261" t="s">
        <v>18</v>
      </c>
      <c r="H1091" s="255"/>
      <c r="I1091" s="256" t="str">
        <f>IF(Table_1[[#This Row],[SISÄLLÖN NIMI]]="","",1)</f>
        <v/>
      </c>
      <c r="J1091" s="262"/>
      <c r="K1091" s="263"/>
      <c r="L1091" s="239">
        <f>Table_1[[#This Row],[Kävijämäärä a) lapset]]+Table_1[[#This Row],[Kävijämäärä b) aikuiset]]</f>
        <v>0</v>
      </c>
      <c r="M1091" s="239">
        <f>IF(Table_1[[#This Row],[Kokonaiskävijämäärä]]&lt;1,0,SUM(Table_1[[#This Row],[Kävijämäärä a) lapset]]*Table_1[[#This Row],[Tapaamis-kerrat /osallistuja]]))</f>
        <v>0</v>
      </c>
      <c r="N1091" s="239">
        <f>IF(Table_1[[#This Row],[Kokonaiskävijämäärä]]&lt;1,0,SUM(Table_1[[#This Row],[Kävijämäärä b) aikuiset]]*Table_1[[#This Row],[Tapaamis-kerrat /osallistuja]]))</f>
        <v>0</v>
      </c>
      <c r="O1091" s="239">
        <f>IF(Table_1[[#This Row],[Kokonaiskävijämäärä]]&lt;1,0,Table_1[[#This Row],[Kokonaiskävijämäärä]]*Table_1[[#This Row],[Tapaamis-kerrat /osallistuja]])</f>
        <v>0</v>
      </c>
      <c r="P1091" s="264"/>
      <c r="Q1091" s="265"/>
    </row>
    <row r="1092" spans="1:17" ht="15.75" customHeight="1" x14ac:dyDescent="0.25">
      <c r="A1092" s="258"/>
      <c r="B1092" s="250" t="str">
        <f>IF(Table_1[[#This Row],[SISÄLLÖN NIMI]]="","",1)</f>
        <v/>
      </c>
      <c r="C1092" s="259"/>
      <c r="D1092" s="252" t="s">
        <v>18</v>
      </c>
      <c r="E1092" s="253" t="s">
        <v>18</v>
      </c>
      <c r="F1092" s="260" t="s">
        <v>18</v>
      </c>
      <c r="G1092" s="261" t="s">
        <v>18</v>
      </c>
      <c r="H1092" s="255"/>
      <c r="I1092" s="256" t="str">
        <f>IF(Table_1[[#This Row],[SISÄLLÖN NIMI]]="","",1)</f>
        <v/>
      </c>
      <c r="J1092" s="262"/>
      <c r="K1092" s="263"/>
      <c r="L1092" s="239">
        <f>Table_1[[#This Row],[Kävijämäärä a) lapset]]+Table_1[[#This Row],[Kävijämäärä b) aikuiset]]</f>
        <v>0</v>
      </c>
      <c r="M1092" s="239">
        <f>IF(Table_1[[#This Row],[Kokonaiskävijämäärä]]&lt;1,0,SUM(Table_1[[#This Row],[Kävijämäärä a) lapset]]*Table_1[[#This Row],[Tapaamis-kerrat /osallistuja]]))</f>
        <v>0</v>
      </c>
      <c r="N1092" s="239">
        <f>IF(Table_1[[#This Row],[Kokonaiskävijämäärä]]&lt;1,0,SUM(Table_1[[#This Row],[Kävijämäärä b) aikuiset]]*Table_1[[#This Row],[Tapaamis-kerrat /osallistuja]]))</f>
        <v>0</v>
      </c>
      <c r="O1092" s="239">
        <f>IF(Table_1[[#This Row],[Kokonaiskävijämäärä]]&lt;1,0,Table_1[[#This Row],[Kokonaiskävijämäärä]]*Table_1[[#This Row],[Tapaamis-kerrat /osallistuja]])</f>
        <v>0</v>
      </c>
      <c r="P1092" s="264"/>
      <c r="Q1092" s="265"/>
    </row>
    <row r="1093" spans="1:17" ht="15.75" customHeight="1" x14ac:dyDescent="0.25">
      <c r="A1093" s="258"/>
      <c r="B1093" s="250" t="str">
        <f>IF(Table_1[[#This Row],[SISÄLLÖN NIMI]]="","",1)</f>
        <v/>
      </c>
      <c r="C1093" s="259"/>
      <c r="D1093" s="252" t="s">
        <v>18</v>
      </c>
      <c r="E1093" s="253" t="s">
        <v>18</v>
      </c>
      <c r="F1093" s="260" t="s">
        <v>18</v>
      </c>
      <c r="G1093" s="261" t="s">
        <v>18</v>
      </c>
      <c r="H1093" s="255"/>
      <c r="I1093" s="256" t="str">
        <f>IF(Table_1[[#This Row],[SISÄLLÖN NIMI]]="","",1)</f>
        <v/>
      </c>
      <c r="J1093" s="262"/>
      <c r="K1093" s="263"/>
      <c r="L1093" s="239">
        <f>Table_1[[#This Row],[Kävijämäärä a) lapset]]+Table_1[[#This Row],[Kävijämäärä b) aikuiset]]</f>
        <v>0</v>
      </c>
      <c r="M1093" s="239">
        <f>IF(Table_1[[#This Row],[Kokonaiskävijämäärä]]&lt;1,0,SUM(Table_1[[#This Row],[Kävijämäärä a) lapset]]*Table_1[[#This Row],[Tapaamis-kerrat /osallistuja]]))</f>
        <v>0</v>
      </c>
      <c r="N1093" s="239">
        <f>IF(Table_1[[#This Row],[Kokonaiskävijämäärä]]&lt;1,0,SUM(Table_1[[#This Row],[Kävijämäärä b) aikuiset]]*Table_1[[#This Row],[Tapaamis-kerrat /osallistuja]]))</f>
        <v>0</v>
      </c>
      <c r="O1093" s="239">
        <f>IF(Table_1[[#This Row],[Kokonaiskävijämäärä]]&lt;1,0,Table_1[[#This Row],[Kokonaiskävijämäärä]]*Table_1[[#This Row],[Tapaamis-kerrat /osallistuja]])</f>
        <v>0</v>
      </c>
      <c r="P1093" s="264"/>
      <c r="Q1093" s="265"/>
    </row>
    <row r="1094" spans="1:17" ht="15.75" customHeight="1" x14ac:dyDescent="0.25">
      <c r="A1094" s="258"/>
      <c r="B1094" s="250" t="str">
        <f>IF(Table_1[[#This Row],[SISÄLLÖN NIMI]]="","",1)</f>
        <v/>
      </c>
      <c r="C1094" s="259"/>
      <c r="D1094" s="252" t="s">
        <v>18</v>
      </c>
      <c r="E1094" s="253" t="s">
        <v>18</v>
      </c>
      <c r="F1094" s="260" t="s">
        <v>18</v>
      </c>
      <c r="G1094" s="261" t="s">
        <v>18</v>
      </c>
      <c r="H1094" s="255"/>
      <c r="I1094" s="256" t="str">
        <f>IF(Table_1[[#This Row],[SISÄLLÖN NIMI]]="","",1)</f>
        <v/>
      </c>
      <c r="J1094" s="262"/>
      <c r="K1094" s="263"/>
      <c r="L1094" s="239">
        <f>Table_1[[#This Row],[Kävijämäärä a) lapset]]+Table_1[[#This Row],[Kävijämäärä b) aikuiset]]</f>
        <v>0</v>
      </c>
      <c r="M1094" s="239">
        <f>IF(Table_1[[#This Row],[Kokonaiskävijämäärä]]&lt;1,0,SUM(Table_1[[#This Row],[Kävijämäärä a) lapset]]*Table_1[[#This Row],[Tapaamis-kerrat /osallistuja]]))</f>
        <v>0</v>
      </c>
      <c r="N1094" s="239">
        <f>IF(Table_1[[#This Row],[Kokonaiskävijämäärä]]&lt;1,0,SUM(Table_1[[#This Row],[Kävijämäärä b) aikuiset]]*Table_1[[#This Row],[Tapaamis-kerrat /osallistuja]]))</f>
        <v>0</v>
      </c>
      <c r="O1094" s="239">
        <f>IF(Table_1[[#This Row],[Kokonaiskävijämäärä]]&lt;1,0,Table_1[[#This Row],[Kokonaiskävijämäärä]]*Table_1[[#This Row],[Tapaamis-kerrat /osallistuja]])</f>
        <v>0</v>
      </c>
      <c r="P1094" s="264"/>
      <c r="Q1094" s="265"/>
    </row>
    <row r="1095" spans="1:17" ht="15.75" customHeight="1" x14ac:dyDescent="0.25">
      <c r="A1095" s="258"/>
      <c r="B1095" s="250" t="str">
        <f>IF(Table_1[[#This Row],[SISÄLLÖN NIMI]]="","",1)</f>
        <v/>
      </c>
      <c r="C1095" s="259"/>
      <c r="D1095" s="252" t="s">
        <v>18</v>
      </c>
      <c r="E1095" s="253" t="s">
        <v>18</v>
      </c>
      <c r="F1095" s="260" t="s">
        <v>18</v>
      </c>
      <c r="G1095" s="261" t="s">
        <v>18</v>
      </c>
      <c r="H1095" s="255"/>
      <c r="I1095" s="256" t="str">
        <f>IF(Table_1[[#This Row],[SISÄLLÖN NIMI]]="","",1)</f>
        <v/>
      </c>
      <c r="J1095" s="262"/>
      <c r="K1095" s="263"/>
      <c r="L1095" s="239">
        <f>Table_1[[#This Row],[Kävijämäärä a) lapset]]+Table_1[[#This Row],[Kävijämäärä b) aikuiset]]</f>
        <v>0</v>
      </c>
      <c r="M1095" s="239">
        <f>IF(Table_1[[#This Row],[Kokonaiskävijämäärä]]&lt;1,0,SUM(Table_1[[#This Row],[Kävijämäärä a) lapset]]*Table_1[[#This Row],[Tapaamis-kerrat /osallistuja]]))</f>
        <v>0</v>
      </c>
      <c r="N1095" s="239">
        <f>IF(Table_1[[#This Row],[Kokonaiskävijämäärä]]&lt;1,0,SUM(Table_1[[#This Row],[Kävijämäärä b) aikuiset]]*Table_1[[#This Row],[Tapaamis-kerrat /osallistuja]]))</f>
        <v>0</v>
      </c>
      <c r="O1095" s="239">
        <f>IF(Table_1[[#This Row],[Kokonaiskävijämäärä]]&lt;1,0,Table_1[[#This Row],[Kokonaiskävijämäärä]]*Table_1[[#This Row],[Tapaamis-kerrat /osallistuja]])</f>
        <v>0</v>
      </c>
      <c r="P1095" s="264"/>
      <c r="Q1095" s="265"/>
    </row>
    <row r="1096" spans="1:17" ht="15.75" customHeight="1" x14ac:dyDescent="0.25">
      <c r="A1096" s="258"/>
      <c r="B1096" s="250" t="str">
        <f>IF(Table_1[[#This Row],[SISÄLLÖN NIMI]]="","",1)</f>
        <v/>
      </c>
      <c r="C1096" s="259"/>
      <c r="D1096" s="252" t="s">
        <v>18</v>
      </c>
      <c r="E1096" s="253" t="s">
        <v>18</v>
      </c>
      <c r="F1096" s="260" t="s">
        <v>18</v>
      </c>
      <c r="G1096" s="261" t="s">
        <v>18</v>
      </c>
      <c r="H1096" s="255"/>
      <c r="I1096" s="256" t="str">
        <f>IF(Table_1[[#This Row],[SISÄLLÖN NIMI]]="","",1)</f>
        <v/>
      </c>
      <c r="J1096" s="262"/>
      <c r="K1096" s="263"/>
      <c r="L1096" s="239">
        <f>Table_1[[#This Row],[Kävijämäärä a) lapset]]+Table_1[[#This Row],[Kävijämäärä b) aikuiset]]</f>
        <v>0</v>
      </c>
      <c r="M1096" s="239">
        <f>IF(Table_1[[#This Row],[Kokonaiskävijämäärä]]&lt;1,0,SUM(Table_1[[#This Row],[Kävijämäärä a) lapset]]*Table_1[[#This Row],[Tapaamis-kerrat /osallistuja]]))</f>
        <v>0</v>
      </c>
      <c r="N1096" s="239">
        <f>IF(Table_1[[#This Row],[Kokonaiskävijämäärä]]&lt;1,0,SUM(Table_1[[#This Row],[Kävijämäärä b) aikuiset]]*Table_1[[#This Row],[Tapaamis-kerrat /osallistuja]]))</f>
        <v>0</v>
      </c>
      <c r="O1096" s="239">
        <f>IF(Table_1[[#This Row],[Kokonaiskävijämäärä]]&lt;1,0,Table_1[[#This Row],[Kokonaiskävijämäärä]]*Table_1[[#This Row],[Tapaamis-kerrat /osallistuja]])</f>
        <v>0</v>
      </c>
      <c r="P1096" s="264"/>
      <c r="Q1096" s="265"/>
    </row>
    <row r="1097" spans="1:17" ht="15.75" customHeight="1" x14ac:dyDescent="0.25">
      <c r="A1097" s="258"/>
      <c r="B1097" s="250" t="str">
        <f>IF(Table_1[[#This Row],[SISÄLLÖN NIMI]]="","",1)</f>
        <v/>
      </c>
      <c r="C1097" s="259"/>
      <c r="D1097" s="252" t="s">
        <v>18</v>
      </c>
      <c r="E1097" s="253" t="s">
        <v>18</v>
      </c>
      <c r="F1097" s="260" t="s">
        <v>18</v>
      </c>
      <c r="G1097" s="261" t="s">
        <v>18</v>
      </c>
      <c r="H1097" s="255"/>
      <c r="I1097" s="256" t="str">
        <f>IF(Table_1[[#This Row],[SISÄLLÖN NIMI]]="","",1)</f>
        <v/>
      </c>
      <c r="J1097" s="262"/>
      <c r="K1097" s="263"/>
      <c r="L1097" s="239">
        <f>Table_1[[#This Row],[Kävijämäärä a) lapset]]+Table_1[[#This Row],[Kävijämäärä b) aikuiset]]</f>
        <v>0</v>
      </c>
      <c r="M1097" s="239">
        <f>IF(Table_1[[#This Row],[Kokonaiskävijämäärä]]&lt;1,0,SUM(Table_1[[#This Row],[Kävijämäärä a) lapset]]*Table_1[[#This Row],[Tapaamis-kerrat /osallistuja]]))</f>
        <v>0</v>
      </c>
      <c r="N1097" s="239">
        <f>IF(Table_1[[#This Row],[Kokonaiskävijämäärä]]&lt;1,0,SUM(Table_1[[#This Row],[Kävijämäärä b) aikuiset]]*Table_1[[#This Row],[Tapaamis-kerrat /osallistuja]]))</f>
        <v>0</v>
      </c>
      <c r="O1097" s="239">
        <f>IF(Table_1[[#This Row],[Kokonaiskävijämäärä]]&lt;1,0,Table_1[[#This Row],[Kokonaiskävijämäärä]]*Table_1[[#This Row],[Tapaamis-kerrat /osallistuja]])</f>
        <v>0</v>
      </c>
      <c r="P1097" s="264"/>
      <c r="Q1097" s="265"/>
    </row>
    <row r="1098" spans="1:17" ht="15.75" customHeight="1" x14ac:dyDescent="0.25">
      <c r="A1098" s="258"/>
      <c r="B1098" s="250" t="str">
        <f>IF(Table_1[[#This Row],[SISÄLLÖN NIMI]]="","",1)</f>
        <v/>
      </c>
      <c r="C1098" s="259"/>
      <c r="D1098" s="252" t="s">
        <v>18</v>
      </c>
      <c r="E1098" s="253" t="s">
        <v>18</v>
      </c>
      <c r="F1098" s="260" t="s">
        <v>18</v>
      </c>
      <c r="G1098" s="261" t="s">
        <v>18</v>
      </c>
      <c r="H1098" s="255"/>
      <c r="I1098" s="256" t="str">
        <f>IF(Table_1[[#This Row],[SISÄLLÖN NIMI]]="","",1)</f>
        <v/>
      </c>
      <c r="J1098" s="262"/>
      <c r="K1098" s="263"/>
      <c r="L1098" s="239">
        <f>Table_1[[#This Row],[Kävijämäärä a) lapset]]+Table_1[[#This Row],[Kävijämäärä b) aikuiset]]</f>
        <v>0</v>
      </c>
      <c r="M1098" s="239">
        <f>IF(Table_1[[#This Row],[Kokonaiskävijämäärä]]&lt;1,0,SUM(Table_1[[#This Row],[Kävijämäärä a) lapset]]*Table_1[[#This Row],[Tapaamis-kerrat /osallistuja]]))</f>
        <v>0</v>
      </c>
      <c r="N1098" s="239">
        <f>IF(Table_1[[#This Row],[Kokonaiskävijämäärä]]&lt;1,0,SUM(Table_1[[#This Row],[Kävijämäärä b) aikuiset]]*Table_1[[#This Row],[Tapaamis-kerrat /osallistuja]]))</f>
        <v>0</v>
      </c>
      <c r="O1098" s="239">
        <f>IF(Table_1[[#This Row],[Kokonaiskävijämäärä]]&lt;1,0,Table_1[[#This Row],[Kokonaiskävijämäärä]]*Table_1[[#This Row],[Tapaamis-kerrat /osallistuja]])</f>
        <v>0</v>
      </c>
      <c r="P1098" s="264"/>
      <c r="Q1098" s="265"/>
    </row>
    <row r="1099" spans="1:17" ht="15.75" customHeight="1" x14ac:dyDescent="0.25">
      <c r="A1099" s="258"/>
      <c r="B1099" s="250" t="str">
        <f>IF(Table_1[[#This Row],[SISÄLLÖN NIMI]]="","",1)</f>
        <v/>
      </c>
      <c r="C1099" s="259"/>
      <c r="D1099" s="252" t="s">
        <v>18</v>
      </c>
      <c r="E1099" s="253" t="s">
        <v>18</v>
      </c>
      <c r="F1099" s="260" t="s">
        <v>18</v>
      </c>
      <c r="G1099" s="261" t="s">
        <v>18</v>
      </c>
      <c r="H1099" s="255"/>
      <c r="I1099" s="256" t="str">
        <f>IF(Table_1[[#This Row],[SISÄLLÖN NIMI]]="","",1)</f>
        <v/>
      </c>
      <c r="J1099" s="262"/>
      <c r="K1099" s="263"/>
      <c r="L1099" s="239">
        <f>Table_1[[#This Row],[Kävijämäärä a) lapset]]+Table_1[[#This Row],[Kävijämäärä b) aikuiset]]</f>
        <v>0</v>
      </c>
      <c r="M1099" s="239">
        <f>IF(Table_1[[#This Row],[Kokonaiskävijämäärä]]&lt;1,0,SUM(Table_1[[#This Row],[Kävijämäärä a) lapset]]*Table_1[[#This Row],[Tapaamis-kerrat /osallistuja]]))</f>
        <v>0</v>
      </c>
      <c r="N1099" s="239">
        <f>IF(Table_1[[#This Row],[Kokonaiskävijämäärä]]&lt;1,0,SUM(Table_1[[#This Row],[Kävijämäärä b) aikuiset]]*Table_1[[#This Row],[Tapaamis-kerrat /osallistuja]]))</f>
        <v>0</v>
      </c>
      <c r="O1099" s="239">
        <f>IF(Table_1[[#This Row],[Kokonaiskävijämäärä]]&lt;1,0,Table_1[[#This Row],[Kokonaiskävijämäärä]]*Table_1[[#This Row],[Tapaamis-kerrat /osallistuja]])</f>
        <v>0</v>
      </c>
      <c r="P1099" s="264"/>
      <c r="Q1099" s="265"/>
    </row>
    <row r="1100" spans="1:17" ht="15.75" customHeight="1" x14ac:dyDescent="0.25">
      <c r="A1100" s="258"/>
      <c r="B1100" s="250" t="str">
        <f>IF(Table_1[[#This Row],[SISÄLLÖN NIMI]]="","",1)</f>
        <v/>
      </c>
      <c r="C1100" s="259"/>
      <c r="D1100" s="252" t="s">
        <v>18</v>
      </c>
      <c r="E1100" s="253" t="s">
        <v>18</v>
      </c>
      <c r="F1100" s="260" t="s">
        <v>18</v>
      </c>
      <c r="G1100" s="261" t="s">
        <v>18</v>
      </c>
      <c r="H1100" s="255"/>
      <c r="I1100" s="256" t="str">
        <f>IF(Table_1[[#This Row],[SISÄLLÖN NIMI]]="","",1)</f>
        <v/>
      </c>
      <c r="J1100" s="262"/>
      <c r="K1100" s="263"/>
      <c r="L1100" s="239">
        <f>Table_1[[#This Row],[Kävijämäärä a) lapset]]+Table_1[[#This Row],[Kävijämäärä b) aikuiset]]</f>
        <v>0</v>
      </c>
      <c r="M1100" s="239">
        <f>IF(Table_1[[#This Row],[Kokonaiskävijämäärä]]&lt;1,0,SUM(Table_1[[#This Row],[Kävijämäärä a) lapset]]*Table_1[[#This Row],[Tapaamis-kerrat /osallistuja]]))</f>
        <v>0</v>
      </c>
      <c r="N1100" s="239">
        <f>IF(Table_1[[#This Row],[Kokonaiskävijämäärä]]&lt;1,0,SUM(Table_1[[#This Row],[Kävijämäärä b) aikuiset]]*Table_1[[#This Row],[Tapaamis-kerrat /osallistuja]]))</f>
        <v>0</v>
      </c>
      <c r="O1100" s="239">
        <f>IF(Table_1[[#This Row],[Kokonaiskävijämäärä]]&lt;1,0,Table_1[[#This Row],[Kokonaiskävijämäärä]]*Table_1[[#This Row],[Tapaamis-kerrat /osallistuja]])</f>
        <v>0</v>
      </c>
      <c r="P1100" s="264"/>
      <c r="Q1100" s="265"/>
    </row>
    <row r="1101" spans="1:17" ht="15.75" customHeight="1" x14ac:dyDescent="0.25">
      <c r="A1101" s="258"/>
      <c r="B1101" s="250" t="str">
        <f>IF(Table_1[[#This Row],[SISÄLLÖN NIMI]]="","",1)</f>
        <v/>
      </c>
      <c r="C1101" s="259"/>
      <c r="D1101" s="252" t="s">
        <v>18</v>
      </c>
      <c r="E1101" s="253" t="s">
        <v>18</v>
      </c>
      <c r="F1101" s="260" t="s">
        <v>18</v>
      </c>
      <c r="G1101" s="261" t="s">
        <v>18</v>
      </c>
      <c r="H1101" s="255"/>
      <c r="I1101" s="256" t="str">
        <f>IF(Table_1[[#This Row],[SISÄLLÖN NIMI]]="","",1)</f>
        <v/>
      </c>
      <c r="J1101" s="262"/>
      <c r="K1101" s="263"/>
      <c r="L1101" s="239">
        <f>Table_1[[#This Row],[Kävijämäärä a) lapset]]+Table_1[[#This Row],[Kävijämäärä b) aikuiset]]</f>
        <v>0</v>
      </c>
      <c r="M1101" s="239">
        <f>IF(Table_1[[#This Row],[Kokonaiskävijämäärä]]&lt;1,0,SUM(Table_1[[#This Row],[Kävijämäärä a) lapset]]*Table_1[[#This Row],[Tapaamis-kerrat /osallistuja]]))</f>
        <v>0</v>
      </c>
      <c r="N1101" s="239">
        <f>IF(Table_1[[#This Row],[Kokonaiskävijämäärä]]&lt;1,0,SUM(Table_1[[#This Row],[Kävijämäärä b) aikuiset]]*Table_1[[#This Row],[Tapaamis-kerrat /osallistuja]]))</f>
        <v>0</v>
      </c>
      <c r="O1101" s="239">
        <f>IF(Table_1[[#This Row],[Kokonaiskävijämäärä]]&lt;1,0,Table_1[[#This Row],[Kokonaiskävijämäärä]]*Table_1[[#This Row],[Tapaamis-kerrat /osallistuja]])</f>
        <v>0</v>
      </c>
      <c r="P1101" s="264"/>
      <c r="Q1101" s="265"/>
    </row>
    <row r="1102" spans="1:17" ht="15.75" customHeight="1" x14ac:dyDescent="0.25">
      <c r="A1102" s="258"/>
      <c r="B1102" s="250" t="str">
        <f>IF(Table_1[[#This Row],[SISÄLLÖN NIMI]]="","",1)</f>
        <v/>
      </c>
      <c r="C1102" s="259"/>
      <c r="D1102" s="252" t="s">
        <v>18</v>
      </c>
      <c r="E1102" s="253" t="s">
        <v>18</v>
      </c>
      <c r="F1102" s="260" t="s">
        <v>18</v>
      </c>
      <c r="G1102" s="261" t="s">
        <v>18</v>
      </c>
      <c r="H1102" s="255"/>
      <c r="I1102" s="256" t="str">
        <f>IF(Table_1[[#This Row],[SISÄLLÖN NIMI]]="","",1)</f>
        <v/>
      </c>
      <c r="J1102" s="262"/>
      <c r="K1102" s="263"/>
      <c r="L1102" s="239">
        <f>Table_1[[#This Row],[Kävijämäärä a) lapset]]+Table_1[[#This Row],[Kävijämäärä b) aikuiset]]</f>
        <v>0</v>
      </c>
      <c r="M1102" s="239">
        <f>IF(Table_1[[#This Row],[Kokonaiskävijämäärä]]&lt;1,0,SUM(Table_1[[#This Row],[Kävijämäärä a) lapset]]*Table_1[[#This Row],[Tapaamis-kerrat /osallistuja]]))</f>
        <v>0</v>
      </c>
      <c r="N1102" s="239">
        <f>IF(Table_1[[#This Row],[Kokonaiskävijämäärä]]&lt;1,0,SUM(Table_1[[#This Row],[Kävijämäärä b) aikuiset]]*Table_1[[#This Row],[Tapaamis-kerrat /osallistuja]]))</f>
        <v>0</v>
      </c>
      <c r="O1102" s="239">
        <f>IF(Table_1[[#This Row],[Kokonaiskävijämäärä]]&lt;1,0,Table_1[[#This Row],[Kokonaiskävijämäärä]]*Table_1[[#This Row],[Tapaamis-kerrat /osallistuja]])</f>
        <v>0</v>
      </c>
      <c r="P1102" s="264"/>
      <c r="Q1102" s="265"/>
    </row>
    <row r="1103" spans="1:17" ht="15.75" customHeight="1" x14ac:dyDescent="0.25">
      <c r="A1103" s="258"/>
      <c r="B1103" s="250" t="str">
        <f>IF(Table_1[[#This Row],[SISÄLLÖN NIMI]]="","",1)</f>
        <v/>
      </c>
      <c r="C1103" s="259"/>
      <c r="D1103" s="252" t="s">
        <v>18</v>
      </c>
      <c r="E1103" s="253" t="s">
        <v>18</v>
      </c>
      <c r="F1103" s="260" t="s">
        <v>18</v>
      </c>
      <c r="G1103" s="261" t="s">
        <v>18</v>
      </c>
      <c r="H1103" s="255"/>
      <c r="I1103" s="256" t="str">
        <f>IF(Table_1[[#This Row],[SISÄLLÖN NIMI]]="","",1)</f>
        <v/>
      </c>
      <c r="J1103" s="262"/>
      <c r="K1103" s="263"/>
      <c r="L1103" s="239">
        <f>Table_1[[#This Row],[Kävijämäärä a) lapset]]+Table_1[[#This Row],[Kävijämäärä b) aikuiset]]</f>
        <v>0</v>
      </c>
      <c r="M1103" s="239">
        <f>IF(Table_1[[#This Row],[Kokonaiskävijämäärä]]&lt;1,0,SUM(Table_1[[#This Row],[Kävijämäärä a) lapset]]*Table_1[[#This Row],[Tapaamis-kerrat /osallistuja]]))</f>
        <v>0</v>
      </c>
      <c r="N1103" s="239">
        <f>IF(Table_1[[#This Row],[Kokonaiskävijämäärä]]&lt;1,0,SUM(Table_1[[#This Row],[Kävijämäärä b) aikuiset]]*Table_1[[#This Row],[Tapaamis-kerrat /osallistuja]]))</f>
        <v>0</v>
      </c>
      <c r="O1103" s="239">
        <f>IF(Table_1[[#This Row],[Kokonaiskävijämäärä]]&lt;1,0,Table_1[[#This Row],[Kokonaiskävijämäärä]]*Table_1[[#This Row],[Tapaamis-kerrat /osallistuja]])</f>
        <v>0</v>
      </c>
      <c r="P1103" s="264"/>
      <c r="Q1103" s="265"/>
    </row>
    <row r="1104" spans="1:17" ht="15.75" customHeight="1" x14ac:dyDescent="0.25">
      <c r="A1104" s="258"/>
      <c r="B1104" s="250" t="str">
        <f>IF(Table_1[[#This Row],[SISÄLLÖN NIMI]]="","",1)</f>
        <v/>
      </c>
      <c r="C1104" s="259"/>
      <c r="D1104" s="252" t="s">
        <v>18</v>
      </c>
      <c r="E1104" s="253" t="s">
        <v>18</v>
      </c>
      <c r="F1104" s="260" t="s">
        <v>18</v>
      </c>
      <c r="G1104" s="261" t="s">
        <v>18</v>
      </c>
      <c r="H1104" s="255"/>
      <c r="I1104" s="256" t="str">
        <f>IF(Table_1[[#This Row],[SISÄLLÖN NIMI]]="","",1)</f>
        <v/>
      </c>
      <c r="J1104" s="262"/>
      <c r="K1104" s="263"/>
      <c r="L1104" s="239">
        <f>Table_1[[#This Row],[Kävijämäärä a) lapset]]+Table_1[[#This Row],[Kävijämäärä b) aikuiset]]</f>
        <v>0</v>
      </c>
      <c r="M1104" s="239">
        <f>IF(Table_1[[#This Row],[Kokonaiskävijämäärä]]&lt;1,0,SUM(Table_1[[#This Row],[Kävijämäärä a) lapset]]*Table_1[[#This Row],[Tapaamis-kerrat /osallistuja]]))</f>
        <v>0</v>
      </c>
      <c r="N1104" s="239">
        <f>IF(Table_1[[#This Row],[Kokonaiskävijämäärä]]&lt;1,0,SUM(Table_1[[#This Row],[Kävijämäärä b) aikuiset]]*Table_1[[#This Row],[Tapaamis-kerrat /osallistuja]]))</f>
        <v>0</v>
      </c>
      <c r="O1104" s="239">
        <f>IF(Table_1[[#This Row],[Kokonaiskävijämäärä]]&lt;1,0,Table_1[[#This Row],[Kokonaiskävijämäärä]]*Table_1[[#This Row],[Tapaamis-kerrat /osallistuja]])</f>
        <v>0</v>
      </c>
      <c r="P1104" s="264"/>
      <c r="Q1104" s="265"/>
    </row>
    <row r="1105" spans="1:17" ht="15.75" customHeight="1" x14ac:dyDescent="0.25">
      <c r="A1105" s="258"/>
      <c r="B1105" s="250" t="str">
        <f>IF(Table_1[[#This Row],[SISÄLLÖN NIMI]]="","",1)</f>
        <v/>
      </c>
      <c r="C1105" s="259"/>
      <c r="D1105" s="252" t="s">
        <v>18</v>
      </c>
      <c r="E1105" s="253" t="s">
        <v>18</v>
      </c>
      <c r="F1105" s="260" t="s">
        <v>18</v>
      </c>
      <c r="G1105" s="261" t="s">
        <v>18</v>
      </c>
      <c r="H1105" s="255"/>
      <c r="I1105" s="256" t="str">
        <f>IF(Table_1[[#This Row],[SISÄLLÖN NIMI]]="","",1)</f>
        <v/>
      </c>
      <c r="J1105" s="262"/>
      <c r="K1105" s="263"/>
      <c r="L1105" s="239">
        <f>Table_1[[#This Row],[Kävijämäärä a) lapset]]+Table_1[[#This Row],[Kävijämäärä b) aikuiset]]</f>
        <v>0</v>
      </c>
      <c r="M1105" s="239">
        <f>IF(Table_1[[#This Row],[Kokonaiskävijämäärä]]&lt;1,0,SUM(Table_1[[#This Row],[Kävijämäärä a) lapset]]*Table_1[[#This Row],[Tapaamis-kerrat /osallistuja]]))</f>
        <v>0</v>
      </c>
      <c r="N1105" s="239">
        <f>IF(Table_1[[#This Row],[Kokonaiskävijämäärä]]&lt;1,0,SUM(Table_1[[#This Row],[Kävijämäärä b) aikuiset]]*Table_1[[#This Row],[Tapaamis-kerrat /osallistuja]]))</f>
        <v>0</v>
      </c>
      <c r="O1105" s="239">
        <f>IF(Table_1[[#This Row],[Kokonaiskävijämäärä]]&lt;1,0,Table_1[[#This Row],[Kokonaiskävijämäärä]]*Table_1[[#This Row],[Tapaamis-kerrat /osallistuja]])</f>
        <v>0</v>
      </c>
      <c r="P1105" s="264"/>
      <c r="Q1105" s="265"/>
    </row>
    <row r="1106" spans="1:17" ht="15.75" customHeight="1" x14ac:dyDescent="0.25">
      <c r="A1106" s="258"/>
      <c r="B1106" s="250" t="str">
        <f>IF(Table_1[[#This Row],[SISÄLLÖN NIMI]]="","",1)</f>
        <v/>
      </c>
      <c r="C1106" s="259"/>
      <c r="D1106" s="252" t="s">
        <v>18</v>
      </c>
      <c r="E1106" s="253" t="s">
        <v>18</v>
      </c>
      <c r="F1106" s="260" t="s">
        <v>18</v>
      </c>
      <c r="G1106" s="261" t="s">
        <v>18</v>
      </c>
      <c r="H1106" s="255"/>
      <c r="I1106" s="256" t="str">
        <f>IF(Table_1[[#This Row],[SISÄLLÖN NIMI]]="","",1)</f>
        <v/>
      </c>
      <c r="J1106" s="262"/>
      <c r="K1106" s="263"/>
      <c r="L1106" s="239">
        <f>Table_1[[#This Row],[Kävijämäärä a) lapset]]+Table_1[[#This Row],[Kävijämäärä b) aikuiset]]</f>
        <v>0</v>
      </c>
      <c r="M1106" s="239">
        <f>IF(Table_1[[#This Row],[Kokonaiskävijämäärä]]&lt;1,0,SUM(Table_1[[#This Row],[Kävijämäärä a) lapset]]*Table_1[[#This Row],[Tapaamis-kerrat /osallistuja]]))</f>
        <v>0</v>
      </c>
      <c r="N1106" s="239">
        <f>IF(Table_1[[#This Row],[Kokonaiskävijämäärä]]&lt;1,0,SUM(Table_1[[#This Row],[Kävijämäärä b) aikuiset]]*Table_1[[#This Row],[Tapaamis-kerrat /osallistuja]]))</f>
        <v>0</v>
      </c>
      <c r="O1106" s="239">
        <f>IF(Table_1[[#This Row],[Kokonaiskävijämäärä]]&lt;1,0,Table_1[[#This Row],[Kokonaiskävijämäärä]]*Table_1[[#This Row],[Tapaamis-kerrat /osallistuja]])</f>
        <v>0</v>
      </c>
      <c r="P1106" s="264"/>
      <c r="Q1106" s="265"/>
    </row>
    <row r="1107" spans="1:17" ht="15.75" customHeight="1" x14ac:dyDescent="0.25">
      <c r="A1107" s="258"/>
      <c r="B1107" s="250" t="str">
        <f>IF(Table_1[[#This Row],[SISÄLLÖN NIMI]]="","",1)</f>
        <v/>
      </c>
      <c r="C1107" s="259"/>
      <c r="D1107" s="252" t="s">
        <v>18</v>
      </c>
      <c r="E1107" s="253" t="s">
        <v>18</v>
      </c>
      <c r="F1107" s="260" t="s">
        <v>18</v>
      </c>
      <c r="G1107" s="261" t="s">
        <v>18</v>
      </c>
      <c r="H1107" s="255"/>
      <c r="I1107" s="256" t="str">
        <f>IF(Table_1[[#This Row],[SISÄLLÖN NIMI]]="","",1)</f>
        <v/>
      </c>
      <c r="J1107" s="262"/>
      <c r="K1107" s="263"/>
      <c r="L1107" s="239">
        <f>Table_1[[#This Row],[Kävijämäärä a) lapset]]+Table_1[[#This Row],[Kävijämäärä b) aikuiset]]</f>
        <v>0</v>
      </c>
      <c r="M1107" s="239">
        <f>IF(Table_1[[#This Row],[Kokonaiskävijämäärä]]&lt;1,0,SUM(Table_1[[#This Row],[Kävijämäärä a) lapset]]*Table_1[[#This Row],[Tapaamis-kerrat /osallistuja]]))</f>
        <v>0</v>
      </c>
      <c r="N1107" s="239">
        <f>IF(Table_1[[#This Row],[Kokonaiskävijämäärä]]&lt;1,0,SUM(Table_1[[#This Row],[Kävijämäärä b) aikuiset]]*Table_1[[#This Row],[Tapaamis-kerrat /osallistuja]]))</f>
        <v>0</v>
      </c>
      <c r="O1107" s="239">
        <f>IF(Table_1[[#This Row],[Kokonaiskävijämäärä]]&lt;1,0,Table_1[[#This Row],[Kokonaiskävijämäärä]]*Table_1[[#This Row],[Tapaamis-kerrat /osallistuja]])</f>
        <v>0</v>
      </c>
      <c r="P1107" s="264"/>
      <c r="Q1107" s="265"/>
    </row>
    <row r="1108" spans="1:17" ht="15.75" customHeight="1" x14ac:dyDescent="0.25">
      <c r="A1108" s="258"/>
      <c r="B1108" s="250" t="str">
        <f>IF(Table_1[[#This Row],[SISÄLLÖN NIMI]]="","",1)</f>
        <v/>
      </c>
      <c r="C1108" s="259"/>
      <c r="D1108" s="252" t="s">
        <v>18</v>
      </c>
      <c r="E1108" s="253" t="s">
        <v>18</v>
      </c>
      <c r="F1108" s="260" t="s">
        <v>18</v>
      </c>
      <c r="G1108" s="261" t="s">
        <v>18</v>
      </c>
      <c r="H1108" s="255"/>
      <c r="I1108" s="256" t="str">
        <f>IF(Table_1[[#This Row],[SISÄLLÖN NIMI]]="","",1)</f>
        <v/>
      </c>
      <c r="J1108" s="262"/>
      <c r="K1108" s="263"/>
      <c r="L1108" s="239">
        <f>Table_1[[#This Row],[Kävijämäärä a) lapset]]+Table_1[[#This Row],[Kävijämäärä b) aikuiset]]</f>
        <v>0</v>
      </c>
      <c r="M1108" s="239">
        <f>IF(Table_1[[#This Row],[Kokonaiskävijämäärä]]&lt;1,0,SUM(Table_1[[#This Row],[Kävijämäärä a) lapset]]*Table_1[[#This Row],[Tapaamis-kerrat /osallistuja]]))</f>
        <v>0</v>
      </c>
      <c r="N1108" s="239">
        <f>IF(Table_1[[#This Row],[Kokonaiskävijämäärä]]&lt;1,0,SUM(Table_1[[#This Row],[Kävijämäärä b) aikuiset]]*Table_1[[#This Row],[Tapaamis-kerrat /osallistuja]]))</f>
        <v>0</v>
      </c>
      <c r="O1108" s="239">
        <f>IF(Table_1[[#This Row],[Kokonaiskävijämäärä]]&lt;1,0,Table_1[[#This Row],[Kokonaiskävijämäärä]]*Table_1[[#This Row],[Tapaamis-kerrat /osallistuja]])</f>
        <v>0</v>
      </c>
      <c r="P1108" s="264"/>
      <c r="Q1108" s="265"/>
    </row>
    <row r="1109" spans="1:17" ht="15.75" customHeight="1" x14ac:dyDescent="0.25">
      <c r="A1109" s="258"/>
      <c r="B1109" s="250" t="str">
        <f>IF(Table_1[[#This Row],[SISÄLLÖN NIMI]]="","",1)</f>
        <v/>
      </c>
      <c r="C1109" s="259"/>
      <c r="D1109" s="252" t="s">
        <v>18</v>
      </c>
      <c r="E1109" s="253" t="s">
        <v>18</v>
      </c>
      <c r="F1109" s="260" t="s">
        <v>18</v>
      </c>
      <c r="G1109" s="261" t="s">
        <v>18</v>
      </c>
      <c r="H1109" s="255"/>
      <c r="I1109" s="256" t="str">
        <f>IF(Table_1[[#This Row],[SISÄLLÖN NIMI]]="","",1)</f>
        <v/>
      </c>
      <c r="J1109" s="262"/>
      <c r="K1109" s="263"/>
      <c r="L1109" s="239">
        <f>Table_1[[#This Row],[Kävijämäärä a) lapset]]+Table_1[[#This Row],[Kävijämäärä b) aikuiset]]</f>
        <v>0</v>
      </c>
      <c r="M1109" s="239">
        <f>IF(Table_1[[#This Row],[Kokonaiskävijämäärä]]&lt;1,0,SUM(Table_1[[#This Row],[Kävijämäärä a) lapset]]*Table_1[[#This Row],[Tapaamis-kerrat /osallistuja]]))</f>
        <v>0</v>
      </c>
      <c r="N1109" s="239">
        <f>IF(Table_1[[#This Row],[Kokonaiskävijämäärä]]&lt;1,0,SUM(Table_1[[#This Row],[Kävijämäärä b) aikuiset]]*Table_1[[#This Row],[Tapaamis-kerrat /osallistuja]]))</f>
        <v>0</v>
      </c>
      <c r="O1109" s="239">
        <f>IF(Table_1[[#This Row],[Kokonaiskävijämäärä]]&lt;1,0,Table_1[[#This Row],[Kokonaiskävijämäärä]]*Table_1[[#This Row],[Tapaamis-kerrat /osallistuja]])</f>
        <v>0</v>
      </c>
      <c r="P1109" s="264"/>
      <c r="Q1109" s="265"/>
    </row>
    <row r="1110" spans="1:17" ht="15.75" customHeight="1" x14ac:dyDescent="0.25">
      <c r="A1110" s="258"/>
      <c r="B1110" s="250" t="str">
        <f>IF(Table_1[[#This Row],[SISÄLLÖN NIMI]]="","",1)</f>
        <v/>
      </c>
      <c r="C1110" s="259"/>
      <c r="D1110" s="252" t="s">
        <v>18</v>
      </c>
      <c r="E1110" s="253" t="s">
        <v>18</v>
      </c>
      <c r="F1110" s="260" t="s">
        <v>18</v>
      </c>
      <c r="G1110" s="261" t="s">
        <v>18</v>
      </c>
      <c r="H1110" s="255"/>
      <c r="I1110" s="256" t="str">
        <f>IF(Table_1[[#This Row],[SISÄLLÖN NIMI]]="","",1)</f>
        <v/>
      </c>
      <c r="J1110" s="262"/>
      <c r="K1110" s="263"/>
      <c r="L1110" s="239">
        <f>Table_1[[#This Row],[Kävijämäärä a) lapset]]+Table_1[[#This Row],[Kävijämäärä b) aikuiset]]</f>
        <v>0</v>
      </c>
      <c r="M1110" s="239">
        <f>IF(Table_1[[#This Row],[Kokonaiskävijämäärä]]&lt;1,0,SUM(Table_1[[#This Row],[Kävijämäärä a) lapset]]*Table_1[[#This Row],[Tapaamis-kerrat /osallistuja]]))</f>
        <v>0</v>
      </c>
      <c r="N1110" s="239">
        <f>IF(Table_1[[#This Row],[Kokonaiskävijämäärä]]&lt;1,0,SUM(Table_1[[#This Row],[Kävijämäärä b) aikuiset]]*Table_1[[#This Row],[Tapaamis-kerrat /osallistuja]]))</f>
        <v>0</v>
      </c>
      <c r="O1110" s="239">
        <f>IF(Table_1[[#This Row],[Kokonaiskävijämäärä]]&lt;1,0,Table_1[[#This Row],[Kokonaiskävijämäärä]]*Table_1[[#This Row],[Tapaamis-kerrat /osallistuja]])</f>
        <v>0</v>
      </c>
      <c r="P1110" s="264"/>
      <c r="Q1110" s="265"/>
    </row>
    <row r="1111" spans="1:17" ht="15.75" customHeight="1" x14ac:dyDescent="0.25">
      <c r="A1111" s="258"/>
      <c r="B1111" s="250" t="str">
        <f>IF(Table_1[[#This Row],[SISÄLLÖN NIMI]]="","",1)</f>
        <v/>
      </c>
      <c r="C1111" s="259"/>
      <c r="D1111" s="252" t="s">
        <v>18</v>
      </c>
      <c r="E1111" s="253" t="s">
        <v>18</v>
      </c>
      <c r="F1111" s="260" t="s">
        <v>18</v>
      </c>
      <c r="G1111" s="261" t="s">
        <v>18</v>
      </c>
      <c r="H1111" s="255"/>
      <c r="I1111" s="256" t="str">
        <f>IF(Table_1[[#This Row],[SISÄLLÖN NIMI]]="","",1)</f>
        <v/>
      </c>
      <c r="J1111" s="262"/>
      <c r="K1111" s="263"/>
      <c r="L1111" s="239">
        <f>Table_1[[#This Row],[Kävijämäärä a) lapset]]+Table_1[[#This Row],[Kävijämäärä b) aikuiset]]</f>
        <v>0</v>
      </c>
      <c r="M1111" s="239">
        <f>IF(Table_1[[#This Row],[Kokonaiskävijämäärä]]&lt;1,0,SUM(Table_1[[#This Row],[Kävijämäärä a) lapset]]*Table_1[[#This Row],[Tapaamis-kerrat /osallistuja]]))</f>
        <v>0</v>
      </c>
      <c r="N1111" s="239">
        <f>IF(Table_1[[#This Row],[Kokonaiskävijämäärä]]&lt;1,0,SUM(Table_1[[#This Row],[Kävijämäärä b) aikuiset]]*Table_1[[#This Row],[Tapaamis-kerrat /osallistuja]]))</f>
        <v>0</v>
      </c>
      <c r="O1111" s="239">
        <f>IF(Table_1[[#This Row],[Kokonaiskävijämäärä]]&lt;1,0,Table_1[[#This Row],[Kokonaiskävijämäärä]]*Table_1[[#This Row],[Tapaamis-kerrat /osallistuja]])</f>
        <v>0</v>
      </c>
      <c r="P1111" s="264"/>
      <c r="Q1111" s="265"/>
    </row>
    <row r="1112" spans="1:17" ht="15.75" customHeight="1" x14ac:dyDescent="0.25">
      <c r="A1112" s="258"/>
      <c r="B1112" s="250" t="str">
        <f>IF(Table_1[[#This Row],[SISÄLLÖN NIMI]]="","",1)</f>
        <v/>
      </c>
      <c r="C1112" s="259"/>
      <c r="D1112" s="252" t="s">
        <v>18</v>
      </c>
      <c r="E1112" s="253" t="s">
        <v>18</v>
      </c>
      <c r="F1112" s="260" t="s">
        <v>18</v>
      </c>
      <c r="G1112" s="261" t="s">
        <v>18</v>
      </c>
      <c r="H1112" s="255"/>
      <c r="I1112" s="256" t="str">
        <f>IF(Table_1[[#This Row],[SISÄLLÖN NIMI]]="","",1)</f>
        <v/>
      </c>
      <c r="J1112" s="262"/>
      <c r="K1112" s="263"/>
      <c r="L1112" s="239">
        <f>Table_1[[#This Row],[Kävijämäärä a) lapset]]+Table_1[[#This Row],[Kävijämäärä b) aikuiset]]</f>
        <v>0</v>
      </c>
      <c r="M1112" s="239">
        <f>IF(Table_1[[#This Row],[Kokonaiskävijämäärä]]&lt;1,0,SUM(Table_1[[#This Row],[Kävijämäärä a) lapset]]*Table_1[[#This Row],[Tapaamis-kerrat /osallistuja]]))</f>
        <v>0</v>
      </c>
      <c r="N1112" s="239">
        <f>IF(Table_1[[#This Row],[Kokonaiskävijämäärä]]&lt;1,0,SUM(Table_1[[#This Row],[Kävijämäärä b) aikuiset]]*Table_1[[#This Row],[Tapaamis-kerrat /osallistuja]]))</f>
        <v>0</v>
      </c>
      <c r="O1112" s="239">
        <f>IF(Table_1[[#This Row],[Kokonaiskävijämäärä]]&lt;1,0,Table_1[[#This Row],[Kokonaiskävijämäärä]]*Table_1[[#This Row],[Tapaamis-kerrat /osallistuja]])</f>
        <v>0</v>
      </c>
      <c r="P1112" s="264"/>
      <c r="Q1112" s="265"/>
    </row>
    <row r="1113" spans="1:17" ht="15.75" customHeight="1" x14ac:dyDescent="0.25">
      <c r="A1113" s="258"/>
      <c r="B1113" s="250" t="str">
        <f>IF(Table_1[[#This Row],[SISÄLLÖN NIMI]]="","",1)</f>
        <v/>
      </c>
      <c r="C1113" s="259"/>
      <c r="D1113" s="252" t="s">
        <v>18</v>
      </c>
      <c r="E1113" s="253" t="s">
        <v>18</v>
      </c>
      <c r="F1113" s="260" t="s">
        <v>18</v>
      </c>
      <c r="G1113" s="261" t="s">
        <v>18</v>
      </c>
      <c r="H1113" s="255"/>
      <c r="I1113" s="256" t="str">
        <f>IF(Table_1[[#This Row],[SISÄLLÖN NIMI]]="","",1)</f>
        <v/>
      </c>
      <c r="J1113" s="262"/>
      <c r="K1113" s="263"/>
      <c r="L1113" s="239">
        <f>Table_1[[#This Row],[Kävijämäärä a) lapset]]+Table_1[[#This Row],[Kävijämäärä b) aikuiset]]</f>
        <v>0</v>
      </c>
      <c r="M1113" s="239">
        <f>IF(Table_1[[#This Row],[Kokonaiskävijämäärä]]&lt;1,0,SUM(Table_1[[#This Row],[Kävijämäärä a) lapset]]*Table_1[[#This Row],[Tapaamis-kerrat /osallistuja]]))</f>
        <v>0</v>
      </c>
      <c r="N1113" s="239">
        <f>IF(Table_1[[#This Row],[Kokonaiskävijämäärä]]&lt;1,0,SUM(Table_1[[#This Row],[Kävijämäärä b) aikuiset]]*Table_1[[#This Row],[Tapaamis-kerrat /osallistuja]]))</f>
        <v>0</v>
      </c>
      <c r="O1113" s="239">
        <f>IF(Table_1[[#This Row],[Kokonaiskävijämäärä]]&lt;1,0,Table_1[[#This Row],[Kokonaiskävijämäärä]]*Table_1[[#This Row],[Tapaamis-kerrat /osallistuja]])</f>
        <v>0</v>
      </c>
      <c r="P1113" s="264"/>
      <c r="Q1113" s="265"/>
    </row>
    <row r="1114" spans="1:17" ht="15.75" customHeight="1" x14ac:dyDescent="0.25">
      <c r="A1114" s="258"/>
      <c r="B1114" s="250" t="str">
        <f>IF(Table_1[[#This Row],[SISÄLLÖN NIMI]]="","",1)</f>
        <v/>
      </c>
      <c r="C1114" s="259"/>
      <c r="D1114" s="252" t="s">
        <v>18</v>
      </c>
      <c r="E1114" s="253" t="s">
        <v>18</v>
      </c>
      <c r="F1114" s="260" t="s">
        <v>18</v>
      </c>
      <c r="G1114" s="261" t="s">
        <v>18</v>
      </c>
      <c r="H1114" s="255"/>
      <c r="I1114" s="256" t="str">
        <f>IF(Table_1[[#This Row],[SISÄLLÖN NIMI]]="","",1)</f>
        <v/>
      </c>
      <c r="J1114" s="262"/>
      <c r="K1114" s="263"/>
      <c r="L1114" s="239">
        <f>Table_1[[#This Row],[Kävijämäärä a) lapset]]+Table_1[[#This Row],[Kävijämäärä b) aikuiset]]</f>
        <v>0</v>
      </c>
      <c r="M1114" s="239">
        <f>IF(Table_1[[#This Row],[Kokonaiskävijämäärä]]&lt;1,0,SUM(Table_1[[#This Row],[Kävijämäärä a) lapset]]*Table_1[[#This Row],[Tapaamis-kerrat /osallistuja]]))</f>
        <v>0</v>
      </c>
      <c r="N1114" s="239">
        <f>IF(Table_1[[#This Row],[Kokonaiskävijämäärä]]&lt;1,0,SUM(Table_1[[#This Row],[Kävijämäärä b) aikuiset]]*Table_1[[#This Row],[Tapaamis-kerrat /osallistuja]]))</f>
        <v>0</v>
      </c>
      <c r="O1114" s="239">
        <f>IF(Table_1[[#This Row],[Kokonaiskävijämäärä]]&lt;1,0,Table_1[[#This Row],[Kokonaiskävijämäärä]]*Table_1[[#This Row],[Tapaamis-kerrat /osallistuja]])</f>
        <v>0</v>
      </c>
      <c r="P1114" s="264"/>
      <c r="Q1114" s="265"/>
    </row>
    <row r="1115" spans="1:17" ht="15.75" customHeight="1" x14ac:dyDescent="0.25">
      <c r="A1115" s="258"/>
      <c r="B1115" s="250" t="str">
        <f>IF(Table_1[[#This Row],[SISÄLLÖN NIMI]]="","",1)</f>
        <v/>
      </c>
      <c r="C1115" s="259"/>
      <c r="D1115" s="252" t="s">
        <v>18</v>
      </c>
      <c r="E1115" s="253" t="s">
        <v>18</v>
      </c>
      <c r="F1115" s="260" t="s">
        <v>18</v>
      </c>
      <c r="G1115" s="261" t="s">
        <v>18</v>
      </c>
      <c r="H1115" s="255"/>
      <c r="I1115" s="256" t="str">
        <f>IF(Table_1[[#This Row],[SISÄLLÖN NIMI]]="","",1)</f>
        <v/>
      </c>
      <c r="J1115" s="262"/>
      <c r="K1115" s="263"/>
      <c r="L1115" s="239">
        <f>Table_1[[#This Row],[Kävijämäärä a) lapset]]+Table_1[[#This Row],[Kävijämäärä b) aikuiset]]</f>
        <v>0</v>
      </c>
      <c r="M1115" s="239">
        <f>IF(Table_1[[#This Row],[Kokonaiskävijämäärä]]&lt;1,0,SUM(Table_1[[#This Row],[Kävijämäärä a) lapset]]*Table_1[[#This Row],[Tapaamis-kerrat /osallistuja]]))</f>
        <v>0</v>
      </c>
      <c r="N1115" s="239">
        <f>IF(Table_1[[#This Row],[Kokonaiskävijämäärä]]&lt;1,0,SUM(Table_1[[#This Row],[Kävijämäärä b) aikuiset]]*Table_1[[#This Row],[Tapaamis-kerrat /osallistuja]]))</f>
        <v>0</v>
      </c>
      <c r="O1115" s="239">
        <f>IF(Table_1[[#This Row],[Kokonaiskävijämäärä]]&lt;1,0,Table_1[[#This Row],[Kokonaiskävijämäärä]]*Table_1[[#This Row],[Tapaamis-kerrat /osallistuja]])</f>
        <v>0</v>
      </c>
      <c r="P1115" s="264"/>
      <c r="Q1115" s="265"/>
    </row>
    <row r="1116" spans="1:17" ht="15.75" customHeight="1" x14ac:dyDescent="0.25">
      <c r="A1116" s="258"/>
      <c r="B1116" s="250" t="str">
        <f>IF(Table_1[[#This Row],[SISÄLLÖN NIMI]]="","",1)</f>
        <v/>
      </c>
      <c r="C1116" s="259"/>
      <c r="D1116" s="252" t="s">
        <v>18</v>
      </c>
      <c r="E1116" s="253" t="s">
        <v>18</v>
      </c>
      <c r="F1116" s="260" t="s">
        <v>18</v>
      </c>
      <c r="G1116" s="261" t="s">
        <v>18</v>
      </c>
      <c r="H1116" s="255"/>
      <c r="I1116" s="256" t="str">
        <f>IF(Table_1[[#This Row],[SISÄLLÖN NIMI]]="","",1)</f>
        <v/>
      </c>
      <c r="J1116" s="262"/>
      <c r="K1116" s="263"/>
      <c r="L1116" s="239">
        <f>Table_1[[#This Row],[Kävijämäärä a) lapset]]+Table_1[[#This Row],[Kävijämäärä b) aikuiset]]</f>
        <v>0</v>
      </c>
      <c r="M1116" s="239">
        <f>IF(Table_1[[#This Row],[Kokonaiskävijämäärä]]&lt;1,0,SUM(Table_1[[#This Row],[Kävijämäärä a) lapset]]*Table_1[[#This Row],[Tapaamis-kerrat /osallistuja]]))</f>
        <v>0</v>
      </c>
      <c r="N1116" s="239">
        <f>IF(Table_1[[#This Row],[Kokonaiskävijämäärä]]&lt;1,0,SUM(Table_1[[#This Row],[Kävijämäärä b) aikuiset]]*Table_1[[#This Row],[Tapaamis-kerrat /osallistuja]]))</f>
        <v>0</v>
      </c>
      <c r="O1116" s="239">
        <f>IF(Table_1[[#This Row],[Kokonaiskävijämäärä]]&lt;1,0,Table_1[[#This Row],[Kokonaiskävijämäärä]]*Table_1[[#This Row],[Tapaamis-kerrat /osallistuja]])</f>
        <v>0</v>
      </c>
      <c r="P1116" s="264"/>
      <c r="Q1116" s="265"/>
    </row>
    <row r="1117" spans="1:17" ht="15.75" customHeight="1" x14ac:dyDescent="0.25">
      <c r="A1117" s="258"/>
      <c r="B1117" s="250" t="str">
        <f>IF(Table_1[[#This Row],[SISÄLLÖN NIMI]]="","",1)</f>
        <v/>
      </c>
      <c r="C1117" s="259"/>
      <c r="D1117" s="252" t="s">
        <v>18</v>
      </c>
      <c r="E1117" s="253" t="s">
        <v>18</v>
      </c>
      <c r="F1117" s="260" t="s">
        <v>18</v>
      </c>
      <c r="G1117" s="261" t="s">
        <v>18</v>
      </c>
      <c r="H1117" s="255"/>
      <c r="I1117" s="256" t="str">
        <f>IF(Table_1[[#This Row],[SISÄLLÖN NIMI]]="","",1)</f>
        <v/>
      </c>
      <c r="J1117" s="262"/>
      <c r="K1117" s="263"/>
      <c r="L1117" s="239">
        <f>Table_1[[#This Row],[Kävijämäärä a) lapset]]+Table_1[[#This Row],[Kävijämäärä b) aikuiset]]</f>
        <v>0</v>
      </c>
      <c r="M1117" s="239">
        <f>IF(Table_1[[#This Row],[Kokonaiskävijämäärä]]&lt;1,0,SUM(Table_1[[#This Row],[Kävijämäärä a) lapset]]*Table_1[[#This Row],[Tapaamis-kerrat /osallistuja]]))</f>
        <v>0</v>
      </c>
      <c r="N1117" s="239">
        <f>IF(Table_1[[#This Row],[Kokonaiskävijämäärä]]&lt;1,0,SUM(Table_1[[#This Row],[Kävijämäärä b) aikuiset]]*Table_1[[#This Row],[Tapaamis-kerrat /osallistuja]]))</f>
        <v>0</v>
      </c>
      <c r="O1117" s="239">
        <f>IF(Table_1[[#This Row],[Kokonaiskävijämäärä]]&lt;1,0,Table_1[[#This Row],[Kokonaiskävijämäärä]]*Table_1[[#This Row],[Tapaamis-kerrat /osallistuja]])</f>
        <v>0</v>
      </c>
      <c r="P1117" s="264"/>
      <c r="Q1117" s="265"/>
    </row>
    <row r="1118" spans="1:17" ht="15.75" customHeight="1" x14ac:dyDescent="0.25">
      <c r="A1118" s="258"/>
      <c r="B1118" s="250" t="str">
        <f>IF(Table_1[[#This Row],[SISÄLLÖN NIMI]]="","",1)</f>
        <v/>
      </c>
      <c r="C1118" s="259"/>
      <c r="D1118" s="252" t="s">
        <v>18</v>
      </c>
      <c r="E1118" s="253" t="s">
        <v>18</v>
      </c>
      <c r="F1118" s="260" t="s">
        <v>18</v>
      </c>
      <c r="G1118" s="261" t="s">
        <v>18</v>
      </c>
      <c r="H1118" s="255"/>
      <c r="I1118" s="256" t="str">
        <f>IF(Table_1[[#This Row],[SISÄLLÖN NIMI]]="","",1)</f>
        <v/>
      </c>
      <c r="J1118" s="262"/>
      <c r="K1118" s="263"/>
      <c r="L1118" s="239">
        <f>Table_1[[#This Row],[Kävijämäärä a) lapset]]+Table_1[[#This Row],[Kävijämäärä b) aikuiset]]</f>
        <v>0</v>
      </c>
      <c r="M1118" s="239">
        <f>IF(Table_1[[#This Row],[Kokonaiskävijämäärä]]&lt;1,0,SUM(Table_1[[#This Row],[Kävijämäärä a) lapset]]*Table_1[[#This Row],[Tapaamis-kerrat /osallistuja]]))</f>
        <v>0</v>
      </c>
      <c r="N1118" s="239">
        <f>IF(Table_1[[#This Row],[Kokonaiskävijämäärä]]&lt;1,0,SUM(Table_1[[#This Row],[Kävijämäärä b) aikuiset]]*Table_1[[#This Row],[Tapaamis-kerrat /osallistuja]]))</f>
        <v>0</v>
      </c>
      <c r="O1118" s="239">
        <f>IF(Table_1[[#This Row],[Kokonaiskävijämäärä]]&lt;1,0,Table_1[[#This Row],[Kokonaiskävijämäärä]]*Table_1[[#This Row],[Tapaamis-kerrat /osallistuja]])</f>
        <v>0</v>
      </c>
      <c r="P1118" s="264"/>
      <c r="Q1118" s="265"/>
    </row>
    <row r="1119" spans="1:17" ht="15.75" customHeight="1" x14ac:dyDescent="0.25">
      <c r="A1119" s="258"/>
      <c r="B1119" s="250" t="str">
        <f>IF(Table_1[[#This Row],[SISÄLLÖN NIMI]]="","",1)</f>
        <v/>
      </c>
      <c r="C1119" s="259"/>
      <c r="D1119" s="252" t="s">
        <v>18</v>
      </c>
      <c r="E1119" s="253" t="s">
        <v>18</v>
      </c>
      <c r="F1119" s="260" t="s">
        <v>18</v>
      </c>
      <c r="G1119" s="261" t="s">
        <v>18</v>
      </c>
      <c r="H1119" s="255"/>
      <c r="I1119" s="256" t="str">
        <f>IF(Table_1[[#This Row],[SISÄLLÖN NIMI]]="","",1)</f>
        <v/>
      </c>
      <c r="J1119" s="262"/>
      <c r="K1119" s="263"/>
      <c r="L1119" s="239">
        <f>Table_1[[#This Row],[Kävijämäärä a) lapset]]+Table_1[[#This Row],[Kävijämäärä b) aikuiset]]</f>
        <v>0</v>
      </c>
      <c r="M1119" s="239">
        <f>IF(Table_1[[#This Row],[Kokonaiskävijämäärä]]&lt;1,0,SUM(Table_1[[#This Row],[Kävijämäärä a) lapset]]*Table_1[[#This Row],[Tapaamis-kerrat /osallistuja]]))</f>
        <v>0</v>
      </c>
      <c r="N1119" s="239">
        <f>IF(Table_1[[#This Row],[Kokonaiskävijämäärä]]&lt;1,0,SUM(Table_1[[#This Row],[Kävijämäärä b) aikuiset]]*Table_1[[#This Row],[Tapaamis-kerrat /osallistuja]]))</f>
        <v>0</v>
      </c>
      <c r="O1119" s="239">
        <f>IF(Table_1[[#This Row],[Kokonaiskävijämäärä]]&lt;1,0,Table_1[[#This Row],[Kokonaiskävijämäärä]]*Table_1[[#This Row],[Tapaamis-kerrat /osallistuja]])</f>
        <v>0</v>
      </c>
      <c r="P1119" s="264"/>
      <c r="Q1119" s="265"/>
    </row>
    <row r="1120" spans="1:17" ht="15.75" customHeight="1" x14ac:dyDescent="0.25">
      <c r="A1120" s="258"/>
      <c r="B1120" s="250" t="str">
        <f>IF(Table_1[[#This Row],[SISÄLLÖN NIMI]]="","",1)</f>
        <v/>
      </c>
      <c r="C1120" s="259"/>
      <c r="D1120" s="252" t="s">
        <v>18</v>
      </c>
      <c r="E1120" s="253" t="s">
        <v>18</v>
      </c>
      <c r="F1120" s="260" t="s">
        <v>18</v>
      </c>
      <c r="G1120" s="261" t="s">
        <v>18</v>
      </c>
      <c r="H1120" s="255"/>
      <c r="I1120" s="256" t="str">
        <f>IF(Table_1[[#This Row],[SISÄLLÖN NIMI]]="","",1)</f>
        <v/>
      </c>
      <c r="J1120" s="262"/>
      <c r="K1120" s="263"/>
      <c r="L1120" s="239">
        <f>Table_1[[#This Row],[Kävijämäärä a) lapset]]+Table_1[[#This Row],[Kävijämäärä b) aikuiset]]</f>
        <v>0</v>
      </c>
      <c r="M1120" s="239">
        <f>IF(Table_1[[#This Row],[Kokonaiskävijämäärä]]&lt;1,0,SUM(Table_1[[#This Row],[Kävijämäärä a) lapset]]*Table_1[[#This Row],[Tapaamis-kerrat /osallistuja]]))</f>
        <v>0</v>
      </c>
      <c r="N1120" s="239">
        <f>IF(Table_1[[#This Row],[Kokonaiskävijämäärä]]&lt;1,0,SUM(Table_1[[#This Row],[Kävijämäärä b) aikuiset]]*Table_1[[#This Row],[Tapaamis-kerrat /osallistuja]]))</f>
        <v>0</v>
      </c>
      <c r="O1120" s="239">
        <f>IF(Table_1[[#This Row],[Kokonaiskävijämäärä]]&lt;1,0,Table_1[[#This Row],[Kokonaiskävijämäärä]]*Table_1[[#This Row],[Tapaamis-kerrat /osallistuja]])</f>
        <v>0</v>
      </c>
      <c r="P1120" s="264"/>
      <c r="Q1120" s="265"/>
    </row>
    <row r="1121" spans="1:17" ht="15.75" customHeight="1" x14ac:dyDescent="0.25">
      <c r="A1121" s="258"/>
      <c r="B1121" s="250" t="str">
        <f>IF(Table_1[[#This Row],[SISÄLLÖN NIMI]]="","",1)</f>
        <v/>
      </c>
      <c r="C1121" s="259"/>
      <c r="D1121" s="252" t="s">
        <v>18</v>
      </c>
      <c r="E1121" s="253" t="s">
        <v>18</v>
      </c>
      <c r="F1121" s="260" t="s">
        <v>18</v>
      </c>
      <c r="G1121" s="261" t="s">
        <v>18</v>
      </c>
      <c r="H1121" s="255"/>
      <c r="I1121" s="256" t="str">
        <f>IF(Table_1[[#This Row],[SISÄLLÖN NIMI]]="","",1)</f>
        <v/>
      </c>
      <c r="J1121" s="262"/>
      <c r="K1121" s="263"/>
      <c r="L1121" s="239">
        <f>Table_1[[#This Row],[Kävijämäärä a) lapset]]+Table_1[[#This Row],[Kävijämäärä b) aikuiset]]</f>
        <v>0</v>
      </c>
      <c r="M1121" s="239">
        <f>IF(Table_1[[#This Row],[Kokonaiskävijämäärä]]&lt;1,0,SUM(Table_1[[#This Row],[Kävijämäärä a) lapset]]*Table_1[[#This Row],[Tapaamis-kerrat /osallistuja]]))</f>
        <v>0</v>
      </c>
      <c r="N1121" s="239">
        <f>IF(Table_1[[#This Row],[Kokonaiskävijämäärä]]&lt;1,0,SUM(Table_1[[#This Row],[Kävijämäärä b) aikuiset]]*Table_1[[#This Row],[Tapaamis-kerrat /osallistuja]]))</f>
        <v>0</v>
      </c>
      <c r="O1121" s="239">
        <f>IF(Table_1[[#This Row],[Kokonaiskävijämäärä]]&lt;1,0,Table_1[[#This Row],[Kokonaiskävijämäärä]]*Table_1[[#This Row],[Tapaamis-kerrat /osallistuja]])</f>
        <v>0</v>
      </c>
      <c r="P1121" s="264"/>
      <c r="Q1121" s="265"/>
    </row>
    <row r="1122" spans="1:17" ht="15.75" customHeight="1" x14ac:dyDescent="0.25">
      <c r="A1122" s="258"/>
      <c r="B1122" s="250" t="str">
        <f>IF(Table_1[[#This Row],[SISÄLLÖN NIMI]]="","",1)</f>
        <v/>
      </c>
      <c r="C1122" s="259"/>
      <c r="D1122" s="252" t="s">
        <v>18</v>
      </c>
      <c r="E1122" s="253" t="s">
        <v>18</v>
      </c>
      <c r="F1122" s="260" t="s">
        <v>18</v>
      </c>
      <c r="G1122" s="261" t="s">
        <v>18</v>
      </c>
      <c r="H1122" s="255"/>
      <c r="I1122" s="256" t="str">
        <f>IF(Table_1[[#This Row],[SISÄLLÖN NIMI]]="","",1)</f>
        <v/>
      </c>
      <c r="J1122" s="262"/>
      <c r="K1122" s="263"/>
      <c r="L1122" s="239">
        <f>Table_1[[#This Row],[Kävijämäärä a) lapset]]+Table_1[[#This Row],[Kävijämäärä b) aikuiset]]</f>
        <v>0</v>
      </c>
      <c r="M1122" s="239">
        <f>IF(Table_1[[#This Row],[Kokonaiskävijämäärä]]&lt;1,0,SUM(Table_1[[#This Row],[Kävijämäärä a) lapset]]*Table_1[[#This Row],[Tapaamis-kerrat /osallistuja]]))</f>
        <v>0</v>
      </c>
      <c r="N1122" s="239">
        <f>IF(Table_1[[#This Row],[Kokonaiskävijämäärä]]&lt;1,0,SUM(Table_1[[#This Row],[Kävijämäärä b) aikuiset]]*Table_1[[#This Row],[Tapaamis-kerrat /osallistuja]]))</f>
        <v>0</v>
      </c>
      <c r="O1122" s="239">
        <f>IF(Table_1[[#This Row],[Kokonaiskävijämäärä]]&lt;1,0,Table_1[[#This Row],[Kokonaiskävijämäärä]]*Table_1[[#This Row],[Tapaamis-kerrat /osallistuja]])</f>
        <v>0</v>
      </c>
      <c r="P1122" s="264"/>
      <c r="Q1122" s="265"/>
    </row>
    <row r="1123" spans="1:17" ht="15.75" customHeight="1" x14ac:dyDescent="0.25">
      <c r="A1123" s="258"/>
      <c r="B1123" s="250" t="str">
        <f>IF(Table_1[[#This Row],[SISÄLLÖN NIMI]]="","",1)</f>
        <v/>
      </c>
      <c r="C1123" s="259"/>
      <c r="D1123" s="252" t="s">
        <v>18</v>
      </c>
      <c r="E1123" s="253" t="s">
        <v>18</v>
      </c>
      <c r="F1123" s="260" t="s">
        <v>18</v>
      </c>
      <c r="G1123" s="261" t="s">
        <v>18</v>
      </c>
      <c r="H1123" s="255"/>
      <c r="I1123" s="256" t="str">
        <f>IF(Table_1[[#This Row],[SISÄLLÖN NIMI]]="","",1)</f>
        <v/>
      </c>
      <c r="J1123" s="262"/>
      <c r="K1123" s="263"/>
      <c r="L1123" s="239">
        <f>Table_1[[#This Row],[Kävijämäärä a) lapset]]+Table_1[[#This Row],[Kävijämäärä b) aikuiset]]</f>
        <v>0</v>
      </c>
      <c r="M1123" s="239">
        <f>IF(Table_1[[#This Row],[Kokonaiskävijämäärä]]&lt;1,0,SUM(Table_1[[#This Row],[Kävijämäärä a) lapset]]*Table_1[[#This Row],[Tapaamis-kerrat /osallistuja]]))</f>
        <v>0</v>
      </c>
      <c r="N1123" s="239">
        <f>IF(Table_1[[#This Row],[Kokonaiskävijämäärä]]&lt;1,0,SUM(Table_1[[#This Row],[Kävijämäärä b) aikuiset]]*Table_1[[#This Row],[Tapaamis-kerrat /osallistuja]]))</f>
        <v>0</v>
      </c>
      <c r="O1123" s="239">
        <f>IF(Table_1[[#This Row],[Kokonaiskävijämäärä]]&lt;1,0,Table_1[[#This Row],[Kokonaiskävijämäärä]]*Table_1[[#This Row],[Tapaamis-kerrat /osallistuja]])</f>
        <v>0</v>
      </c>
      <c r="P1123" s="264"/>
      <c r="Q1123" s="265"/>
    </row>
    <row r="1124" spans="1:17" ht="15.75" customHeight="1" x14ac:dyDescent="0.25">
      <c r="A1124" s="258"/>
      <c r="B1124" s="250" t="str">
        <f>IF(Table_1[[#This Row],[SISÄLLÖN NIMI]]="","",1)</f>
        <v/>
      </c>
      <c r="C1124" s="259"/>
      <c r="D1124" s="252" t="s">
        <v>18</v>
      </c>
      <c r="E1124" s="253" t="s">
        <v>18</v>
      </c>
      <c r="F1124" s="260" t="s">
        <v>18</v>
      </c>
      <c r="G1124" s="261" t="s">
        <v>18</v>
      </c>
      <c r="H1124" s="255"/>
      <c r="I1124" s="256" t="str">
        <f>IF(Table_1[[#This Row],[SISÄLLÖN NIMI]]="","",1)</f>
        <v/>
      </c>
      <c r="J1124" s="262"/>
      <c r="K1124" s="263"/>
      <c r="L1124" s="239">
        <f>Table_1[[#This Row],[Kävijämäärä a) lapset]]+Table_1[[#This Row],[Kävijämäärä b) aikuiset]]</f>
        <v>0</v>
      </c>
      <c r="M1124" s="239">
        <f>IF(Table_1[[#This Row],[Kokonaiskävijämäärä]]&lt;1,0,SUM(Table_1[[#This Row],[Kävijämäärä a) lapset]]*Table_1[[#This Row],[Tapaamis-kerrat /osallistuja]]))</f>
        <v>0</v>
      </c>
      <c r="N1124" s="239">
        <f>IF(Table_1[[#This Row],[Kokonaiskävijämäärä]]&lt;1,0,SUM(Table_1[[#This Row],[Kävijämäärä b) aikuiset]]*Table_1[[#This Row],[Tapaamis-kerrat /osallistuja]]))</f>
        <v>0</v>
      </c>
      <c r="O1124" s="239">
        <f>IF(Table_1[[#This Row],[Kokonaiskävijämäärä]]&lt;1,0,Table_1[[#This Row],[Kokonaiskävijämäärä]]*Table_1[[#This Row],[Tapaamis-kerrat /osallistuja]])</f>
        <v>0</v>
      </c>
      <c r="P1124" s="264"/>
      <c r="Q1124" s="265"/>
    </row>
    <row r="1125" spans="1:17" ht="15.75" customHeight="1" x14ac:dyDescent="0.25">
      <c r="A1125" s="258"/>
      <c r="B1125" s="250" t="str">
        <f>IF(Table_1[[#This Row],[SISÄLLÖN NIMI]]="","",1)</f>
        <v/>
      </c>
      <c r="C1125" s="259"/>
      <c r="D1125" s="252" t="s">
        <v>18</v>
      </c>
      <c r="E1125" s="253" t="s">
        <v>18</v>
      </c>
      <c r="F1125" s="260" t="s">
        <v>18</v>
      </c>
      <c r="G1125" s="261" t="s">
        <v>18</v>
      </c>
      <c r="H1125" s="255"/>
      <c r="I1125" s="256" t="str">
        <f>IF(Table_1[[#This Row],[SISÄLLÖN NIMI]]="","",1)</f>
        <v/>
      </c>
      <c r="J1125" s="262"/>
      <c r="K1125" s="263"/>
      <c r="L1125" s="239">
        <f>Table_1[[#This Row],[Kävijämäärä a) lapset]]+Table_1[[#This Row],[Kävijämäärä b) aikuiset]]</f>
        <v>0</v>
      </c>
      <c r="M1125" s="239">
        <f>IF(Table_1[[#This Row],[Kokonaiskävijämäärä]]&lt;1,0,SUM(Table_1[[#This Row],[Kävijämäärä a) lapset]]*Table_1[[#This Row],[Tapaamis-kerrat /osallistuja]]))</f>
        <v>0</v>
      </c>
      <c r="N1125" s="239">
        <f>IF(Table_1[[#This Row],[Kokonaiskävijämäärä]]&lt;1,0,SUM(Table_1[[#This Row],[Kävijämäärä b) aikuiset]]*Table_1[[#This Row],[Tapaamis-kerrat /osallistuja]]))</f>
        <v>0</v>
      </c>
      <c r="O1125" s="239">
        <f>IF(Table_1[[#This Row],[Kokonaiskävijämäärä]]&lt;1,0,Table_1[[#This Row],[Kokonaiskävijämäärä]]*Table_1[[#This Row],[Tapaamis-kerrat /osallistuja]])</f>
        <v>0</v>
      </c>
      <c r="P1125" s="264"/>
      <c r="Q1125" s="265"/>
    </row>
    <row r="1126" spans="1:17" ht="15.75" customHeight="1" x14ac:dyDescent="0.25">
      <c r="A1126" s="258"/>
      <c r="B1126" s="250" t="str">
        <f>IF(Table_1[[#This Row],[SISÄLLÖN NIMI]]="","",1)</f>
        <v/>
      </c>
      <c r="C1126" s="259"/>
      <c r="D1126" s="252" t="s">
        <v>18</v>
      </c>
      <c r="E1126" s="253" t="s">
        <v>18</v>
      </c>
      <c r="F1126" s="260" t="s">
        <v>18</v>
      </c>
      <c r="G1126" s="261" t="s">
        <v>18</v>
      </c>
      <c r="H1126" s="255"/>
      <c r="I1126" s="256" t="str">
        <f>IF(Table_1[[#This Row],[SISÄLLÖN NIMI]]="","",1)</f>
        <v/>
      </c>
      <c r="J1126" s="262"/>
      <c r="K1126" s="263"/>
      <c r="L1126" s="239">
        <f>Table_1[[#This Row],[Kävijämäärä a) lapset]]+Table_1[[#This Row],[Kävijämäärä b) aikuiset]]</f>
        <v>0</v>
      </c>
      <c r="M1126" s="239">
        <f>IF(Table_1[[#This Row],[Kokonaiskävijämäärä]]&lt;1,0,SUM(Table_1[[#This Row],[Kävijämäärä a) lapset]]*Table_1[[#This Row],[Tapaamis-kerrat /osallistuja]]))</f>
        <v>0</v>
      </c>
      <c r="N1126" s="239">
        <f>IF(Table_1[[#This Row],[Kokonaiskävijämäärä]]&lt;1,0,SUM(Table_1[[#This Row],[Kävijämäärä b) aikuiset]]*Table_1[[#This Row],[Tapaamis-kerrat /osallistuja]]))</f>
        <v>0</v>
      </c>
      <c r="O1126" s="239">
        <f>IF(Table_1[[#This Row],[Kokonaiskävijämäärä]]&lt;1,0,Table_1[[#This Row],[Kokonaiskävijämäärä]]*Table_1[[#This Row],[Tapaamis-kerrat /osallistuja]])</f>
        <v>0</v>
      </c>
      <c r="P1126" s="264"/>
      <c r="Q1126" s="265"/>
    </row>
    <row r="1127" spans="1:17" ht="15.75" customHeight="1" x14ac:dyDescent="0.25">
      <c r="A1127" s="258"/>
      <c r="B1127" s="250" t="str">
        <f>IF(Table_1[[#This Row],[SISÄLLÖN NIMI]]="","",1)</f>
        <v/>
      </c>
      <c r="C1127" s="259"/>
      <c r="D1127" s="252" t="s">
        <v>18</v>
      </c>
      <c r="E1127" s="253" t="s">
        <v>18</v>
      </c>
      <c r="F1127" s="260" t="s">
        <v>18</v>
      </c>
      <c r="G1127" s="261" t="s">
        <v>18</v>
      </c>
      <c r="H1127" s="255"/>
      <c r="I1127" s="256" t="str">
        <f>IF(Table_1[[#This Row],[SISÄLLÖN NIMI]]="","",1)</f>
        <v/>
      </c>
      <c r="J1127" s="262"/>
      <c r="K1127" s="263"/>
      <c r="L1127" s="239">
        <f>Table_1[[#This Row],[Kävijämäärä a) lapset]]+Table_1[[#This Row],[Kävijämäärä b) aikuiset]]</f>
        <v>0</v>
      </c>
      <c r="M1127" s="239">
        <f>IF(Table_1[[#This Row],[Kokonaiskävijämäärä]]&lt;1,0,SUM(Table_1[[#This Row],[Kävijämäärä a) lapset]]*Table_1[[#This Row],[Tapaamis-kerrat /osallistuja]]))</f>
        <v>0</v>
      </c>
      <c r="N1127" s="239">
        <f>IF(Table_1[[#This Row],[Kokonaiskävijämäärä]]&lt;1,0,SUM(Table_1[[#This Row],[Kävijämäärä b) aikuiset]]*Table_1[[#This Row],[Tapaamis-kerrat /osallistuja]]))</f>
        <v>0</v>
      </c>
      <c r="O1127" s="239">
        <f>IF(Table_1[[#This Row],[Kokonaiskävijämäärä]]&lt;1,0,Table_1[[#This Row],[Kokonaiskävijämäärä]]*Table_1[[#This Row],[Tapaamis-kerrat /osallistuja]])</f>
        <v>0</v>
      </c>
      <c r="P1127" s="264"/>
      <c r="Q1127" s="265"/>
    </row>
    <row r="1128" spans="1:17" ht="15.75" customHeight="1" x14ac:dyDescent="0.25">
      <c r="A1128" s="258"/>
      <c r="B1128" s="250" t="str">
        <f>IF(Table_1[[#This Row],[SISÄLLÖN NIMI]]="","",1)</f>
        <v/>
      </c>
      <c r="C1128" s="259"/>
      <c r="D1128" s="252" t="s">
        <v>18</v>
      </c>
      <c r="E1128" s="253" t="s">
        <v>18</v>
      </c>
      <c r="F1128" s="260" t="s">
        <v>18</v>
      </c>
      <c r="G1128" s="261" t="s">
        <v>18</v>
      </c>
      <c r="H1128" s="255"/>
      <c r="I1128" s="256" t="str">
        <f>IF(Table_1[[#This Row],[SISÄLLÖN NIMI]]="","",1)</f>
        <v/>
      </c>
      <c r="J1128" s="262"/>
      <c r="K1128" s="263"/>
      <c r="L1128" s="239">
        <f>Table_1[[#This Row],[Kävijämäärä a) lapset]]+Table_1[[#This Row],[Kävijämäärä b) aikuiset]]</f>
        <v>0</v>
      </c>
      <c r="M1128" s="239">
        <f>IF(Table_1[[#This Row],[Kokonaiskävijämäärä]]&lt;1,0,SUM(Table_1[[#This Row],[Kävijämäärä a) lapset]]*Table_1[[#This Row],[Tapaamis-kerrat /osallistuja]]))</f>
        <v>0</v>
      </c>
      <c r="N1128" s="239">
        <f>IF(Table_1[[#This Row],[Kokonaiskävijämäärä]]&lt;1,0,SUM(Table_1[[#This Row],[Kävijämäärä b) aikuiset]]*Table_1[[#This Row],[Tapaamis-kerrat /osallistuja]]))</f>
        <v>0</v>
      </c>
      <c r="O1128" s="239">
        <f>IF(Table_1[[#This Row],[Kokonaiskävijämäärä]]&lt;1,0,Table_1[[#This Row],[Kokonaiskävijämäärä]]*Table_1[[#This Row],[Tapaamis-kerrat /osallistuja]])</f>
        <v>0</v>
      </c>
      <c r="P1128" s="264"/>
      <c r="Q1128" s="265"/>
    </row>
    <row r="1129" spans="1:17" ht="15.75" customHeight="1" x14ac:dyDescent="0.25">
      <c r="A1129" s="258"/>
      <c r="B1129" s="250" t="str">
        <f>IF(Table_1[[#This Row],[SISÄLLÖN NIMI]]="","",1)</f>
        <v/>
      </c>
      <c r="C1129" s="259"/>
      <c r="D1129" s="252" t="s">
        <v>18</v>
      </c>
      <c r="E1129" s="253" t="s">
        <v>18</v>
      </c>
      <c r="F1129" s="260" t="s">
        <v>18</v>
      </c>
      <c r="G1129" s="261" t="s">
        <v>18</v>
      </c>
      <c r="H1129" s="255"/>
      <c r="I1129" s="256" t="str">
        <f>IF(Table_1[[#This Row],[SISÄLLÖN NIMI]]="","",1)</f>
        <v/>
      </c>
      <c r="J1129" s="262"/>
      <c r="K1129" s="263"/>
      <c r="L1129" s="239">
        <f>Table_1[[#This Row],[Kävijämäärä a) lapset]]+Table_1[[#This Row],[Kävijämäärä b) aikuiset]]</f>
        <v>0</v>
      </c>
      <c r="M1129" s="239">
        <f>IF(Table_1[[#This Row],[Kokonaiskävijämäärä]]&lt;1,0,SUM(Table_1[[#This Row],[Kävijämäärä a) lapset]]*Table_1[[#This Row],[Tapaamis-kerrat /osallistuja]]))</f>
        <v>0</v>
      </c>
      <c r="N1129" s="239">
        <f>IF(Table_1[[#This Row],[Kokonaiskävijämäärä]]&lt;1,0,SUM(Table_1[[#This Row],[Kävijämäärä b) aikuiset]]*Table_1[[#This Row],[Tapaamis-kerrat /osallistuja]]))</f>
        <v>0</v>
      </c>
      <c r="O1129" s="239">
        <f>IF(Table_1[[#This Row],[Kokonaiskävijämäärä]]&lt;1,0,Table_1[[#This Row],[Kokonaiskävijämäärä]]*Table_1[[#This Row],[Tapaamis-kerrat /osallistuja]])</f>
        <v>0</v>
      </c>
      <c r="P1129" s="264"/>
      <c r="Q1129" s="265"/>
    </row>
    <row r="1130" spans="1:17" ht="15.75" customHeight="1" x14ac:dyDescent="0.25">
      <c r="A1130" s="258"/>
      <c r="B1130" s="250" t="str">
        <f>IF(Table_1[[#This Row],[SISÄLLÖN NIMI]]="","",1)</f>
        <v/>
      </c>
      <c r="C1130" s="259"/>
      <c r="D1130" s="252" t="s">
        <v>18</v>
      </c>
      <c r="E1130" s="253" t="s">
        <v>18</v>
      </c>
      <c r="F1130" s="260" t="s">
        <v>18</v>
      </c>
      <c r="G1130" s="261" t="s">
        <v>18</v>
      </c>
      <c r="H1130" s="255"/>
      <c r="I1130" s="256" t="str">
        <f>IF(Table_1[[#This Row],[SISÄLLÖN NIMI]]="","",1)</f>
        <v/>
      </c>
      <c r="J1130" s="262"/>
      <c r="K1130" s="263"/>
      <c r="L1130" s="239">
        <f>Table_1[[#This Row],[Kävijämäärä a) lapset]]+Table_1[[#This Row],[Kävijämäärä b) aikuiset]]</f>
        <v>0</v>
      </c>
      <c r="M1130" s="239">
        <f>IF(Table_1[[#This Row],[Kokonaiskävijämäärä]]&lt;1,0,SUM(Table_1[[#This Row],[Kävijämäärä a) lapset]]*Table_1[[#This Row],[Tapaamis-kerrat /osallistuja]]))</f>
        <v>0</v>
      </c>
      <c r="N1130" s="239">
        <f>IF(Table_1[[#This Row],[Kokonaiskävijämäärä]]&lt;1,0,SUM(Table_1[[#This Row],[Kävijämäärä b) aikuiset]]*Table_1[[#This Row],[Tapaamis-kerrat /osallistuja]]))</f>
        <v>0</v>
      </c>
      <c r="O1130" s="239">
        <f>IF(Table_1[[#This Row],[Kokonaiskävijämäärä]]&lt;1,0,Table_1[[#This Row],[Kokonaiskävijämäärä]]*Table_1[[#This Row],[Tapaamis-kerrat /osallistuja]])</f>
        <v>0</v>
      </c>
      <c r="P1130" s="264"/>
      <c r="Q1130" s="265"/>
    </row>
    <row r="1131" spans="1:17" ht="15.75" customHeight="1" x14ac:dyDescent="0.25">
      <c r="A1131" s="258"/>
      <c r="B1131" s="250" t="str">
        <f>IF(Table_1[[#This Row],[SISÄLLÖN NIMI]]="","",1)</f>
        <v/>
      </c>
      <c r="C1131" s="259"/>
      <c r="D1131" s="252" t="s">
        <v>18</v>
      </c>
      <c r="E1131" s="253" t="s">
        <v>18</v>
      </c>
      <c r="F1131" s="260" t="s">
        <v>18</v>
      </c>
      <c r="G1131" s="261" t="s">
        <v>18</v>
      </c>
      <c r="H1131" s="255"/>
      <c r="I1131" s="256" t="str">
        <f>IF(Table_1[[#This Row],[SISÄLLÖN NIMI]]="","",1)</f>
        <v/>
      </c>
      <c r="J1131" s="262"/>
      <c r="K1131" s="263"/>
      <c r="L1131" s="239">
        <f>Table_1[[#This Row],[Kävijämäärä a) lapset]]+Table_1[[#This Row],[Kävijämäärä b) aikuiset]]</f>
        <v>0</v>
      </c>
      <c r="M1131" s="239">
        <f>IF(Table_1[[#This Row],[Kokonaiskävijämäärä]]&lt;1,0,SUM(Table_1[[#This Row],[Kävijämäärä a) lapset]]*Table_1[[#This Row],[Tapaamis-kerrat /osallistuja]]))</f>
        <v>0</v>
      </c>
      <c r="N1131" s="239">
        <f>IF(Table_1[[#This Row],[Kokonaiskävijämäärä]]&lt;1,0,SUM(Table_1[[#This Row],[Kävijämäärä b) aikuiset]]*Table_1[[#This Row],[Tapaamis-kerrat /osallistuja]]))</f>
        <v>0</v>
      </c>
      <c r="O1131" s="239">
        <f>IF(Table_1[[#This Row],[Kokonaiskävijämäärä]]&lt;1,0,Table_1[[#This Row],[Kokonaiskävijämäärä]]*Table_1[[#This Row],[Tapaamis-kerrat /osallistuja]])</f>
        <v>0</v>
      </c>
      <c r="P1131" s="264"/>
      <c r="Q1131" s="265"/>
    </row>
    <row r="1132" spans="1:17" ht="15.75" customHeight="1" x14ac:dyDescent="0.25">
      <c r="A1132" s="258"/>
      <c r="B1132" s="250" t="str">
        <f>IF(Table_1[[#This Row],[SISÄLLÖN NIMI]]="","",1)</f>
        <v/>
      </c>
      <c r="C1132" s="259"/>
      <c r="D1132" s="252" t="s">
        <v>18</v>
      </c>
      <c r="E1132" s="253" t="s">
        <v>18</v>
      </c>
      <c r="F1132" s="260" t="s">
        <v>18</v>
      </c>
      <c r="G1132" s="261" t="s">
        <v>18</v>
      </c>
      <c r="H1132" s="255"/>
      <c r="I1132" s="256" t="str">
        <f>IF(Table_1[[#This Row],[SISÄLLÖN NIMI]]="","",1)</f>
        <v/>
      </c>
      <c r="J1132" s="262"/>
      <c r="K1132" s="263"/>
      <c r="L1132" s="239">
        <f>Table_1[[#This Row],[Kävijämäärä a) lapset]]+Table_1[[#This Row],[Kävijämäärä b) aikuiset]]</f>
        <v>0</v>
      </c>
      <c r="M1132" s="239">
        <f>IF(Table_1[[#This Row],[Kokonaiskävijämäärä]]&lt;1,0,SUM(Table_1[[#This Row],[Kävijämäärä a) lapset]]*Table_1[[#This Row],[Tapaamis-kerrat /osallistuja]]))</f>
        <v>0</v>
      </c>
      <c r="N1132" s="239">
        <f>IF(Table_1[[#This Row],[Kokonaiskävijämäärä]]&lt;1,0,SUM(Table_1[[#This Row],[Kävijämäärä b) aikuiset]]*Table_1[[#This Row],[Tapaamis-kerrat /osallistuja]]))</f>
        <v>0</v>
      </c>
      <c r="O1132" s="239">
        <f>IF(Table_1[[#This Row],[Kokonaiskävijämäärä]]&lt;1,0,Table_1[[#This Row],[Kokonaiskävijämäärä]]*Table_1[[#This Row],[Tapaamis-kerrat /osallistuja]])</f>
        <v>0</v>
      </c>
      <c r="P1132" s="264"/>
      <c r="Q1132" s="265"/>
    </row>
    <row r="1133" spans="1:17" ht="15.75" customHeight="1" x14ac:dyDescent="0.25">
      <c r="A1133" s="258"/>
      <c r="B1133" s="250" t="str">
        <f>IF(Table_1[[#This Row],[SISÄLLÖN NIMI]]="","",1)</f>
        <v/>
      </c>
      <c r="C1133" s="259"/>
      <c r="D1133" s="252" t="s">
        <v>18</v>
      </c>
      <c r="E1133" s="253" t="s">
        <v>18</v>
      </c>
      <c r="F1133" s="260" t="s">
        <v>18</v>
      </c>
      <c r="G1133" s="261" t="s">
        <v>18</v>
      </c>
      <c r="H1133" s="255"/>
      <c r="I1133" s="256" t="str">
        <f>IF(Table_1[[#This Row],[SISÄLLÖN NIMI]]="","",1)</f>
        <v/>
      </c>
      <c r="J1133" s="262"/>
      <c r="K1133" s="263"/>
      <c r="L1133" s="239">
        <f>Table_1[[#This Row],[Kävijämäärä a) lapset]]+Table_1[[#This Row],[Kävijämäärä b) aikuiset]]</f>
        <v>0</v>
      </c>
      <c r="M1133" s="239">
        <f>IF(Table_1[[#This Row],[Kokonaiskävijämäärä]]&lt;1,0,SUM(Table_1[[#This Row],[Kävijämäärä a) lapset]]*Table_1[[#This Row],[Tapaamis-kerrat /osallistuja]]))</f>
        <v>0</v>
      </c>
      <c r="N1133" s="239">
        <f>IF(Table_1[[#This Row],[Kokonaiskävijämäärä]]&lt;1,0,SUM(Table_1[[#This Row],[Kävijämäärä b) aikuiset]]*Table_1[[#This Row],[Tapaamis-kerrat /osallistuja]]))</f>
        <v>0</v>
      </c>
      <c r="O1133" s="239">
        <f>IF(Table_1[[#This Row],[Kokonaiskävijämäärä]]&lt;1,0,Table_1[[#This Row],[Kokonaiskävijämäärä]]*Table_1[[#This Row],[Tapaamis-kerrat /osallistuja]])</f>
        <v>0</v>
      </c>
      <c r="P1133" s="264"/>
      <c r="Q1133" s="265"/>
    </row>
    <row r="1134" spans="1:17" ht="15.75" customHeight="1" x14ac:dyDescent="0.25">
      <c r="A1134" s="258"/>
      <c r="B1134" s="250" t="str">
        <f>IF(Table_1[[#This Row],[SISÄLLÖN NIMI]]="","",1)</f>
        <v/>
      </c>
      <c r="C1134" s="259"/>
      <c r="D1134" s="252" t="s">
        <v>18</v>
      </c>
      <c r="E1134" s="253" t="s">
        <v>18</v>
      </c>
      <c r="F1134" s="260" t="s">
        <v>18</v>
      </c>
      <c r="G1134" s="261" t="s">
        <v>18</v>
      </c>
      <c r="H1134" s="255"/>
      <c r="I1134" s="256" t="str">
        <f>IF(Table_1[[#This Row],[SISÄLLÖN NIMI]]="","",1)</f>
        <v/>
      </c>
      <c r="J1134" s="262"/>
      <c r="K1134" s="263"/>
      <c r="L1134" s="239">
        <f>Table_1[[#This Row],[Kävijämäärä a) lapset]]+Table_1[[#This Row],[Kävijämäärä b) aikuiset]]</f>
        <v>0</v>
      </c>
      <c r="M1134" s="239">
        <f>IF(Table_1[[#This Row],[Kokonaiskävijämäärä]]&lt;1,0,SUM(Table_1[[#This Row],[Kävijämäärä a) lapset]]*Table_1[[#This Row],[Tapaamis-kerrat /osallistuja]]))</f>
        <v>0</v>
      </c>
      <c r="N1134" s="239">
        <f>IF(Table_1[[#This Row],[Kokonaiskävijämäärä]]&lt;1,0,SUM(Table_1[[#This Row],[Kävijämäärä b) aikuiset]]*Table_1[[#This Row],[Tapaamis-kerrat /osallistuja]]))</f>
        <v>0</v>
      </c>
      <c r="O1134" s="239">
        <f>IF(Table_1[[#This Row],[Kokonaiskävijämäärä]]&lt;1,0,Table_1[[#This Row],[Kokonaiskävijämäärä]]*Table_1[[#This Row],[Tapaamis-kerrat /osallistuja]])</f>
        <v>0</v>
      </c>
      <c r="P1134" s="264"/>
      <c r="Q1134" s="265"/>
    </row>
    <row r="1135" spans="1:17" ht="15.75" customHeight="1" x14ac:dyDescent="0.25">
      <c r="A1135" s="258"/>
      <c r="B1135" s="250" t="str">
        <f>IF(Table_1[[#This Row],[SISÄLLÖN NIMI]]="","",1)</f>
        <v/>
      </c>
      <c r="C1135" s="259"/>
      <c r="D1135" s="252" t="s">
        <v>18</v>
      </c>
      <c r="E1135" s="253" t="s">
        <v>18</v>
      </c>
      <c r="F1135" s="260" t="s">
        <v>18</v>
      </c>
      <c r="G1135" s="261" t="s">
        <v>18</v>
      </c>
      <c r="H1135" s="255"/>
      <c r="I1135" s="256" t="str">
        <f>IF(Table_1[[#This Row],[SISÄLLÖN NIMI]]="","",1)</f>
        <v/>
      </c>
      <c r="J1135" s="262"/>
      <c r="K1135" s="263"/>
      <c r="L1135" s="239">
        <f>Table_1[[#This Row],[Kävijämäärä a) lapset]]+Table_1[[#This Row],[Kävijämäärä b) aikuiset]]</f>
        <v>0</v>
      </c>
      <c r="M1135" s="239">
        <f>IF(Table_1[[#This Row],[Kokonaiskävijämäärä]]&lt;1,0,SUM(Table_1[[#This Row],[Kävijämäärä a) lapset]]*Table_1[[#This Row],[Tapaamis-kerrat /osallistuja]]))</f>
        <v>0</v>
      </c>
      <c r="N1135" s="239">
        <f>IF(Table_1[[#This Row],[Kokonaiskävijämäärä]]&lt;1,0,SUM(Table_1[[#This Row],[Kävijämäärä b) aikuiset]]*Table_1[[#This Row],[Tapaamis-kerrat /osallistuja]]))</f>
        <v>0</v>
      </c>
      <c r="O1135" s="239">
        <f>IF(Table_1[[#This Row],[Kokonaiskävijämäärä]]&lt;1,0,Table_1[[#This Row],[Kokonaiskävijämäärä]]*Table_1[[#This Row],[Tapaamis-kerrat /osallistuja]])</f>
        <v>0</v>
      </c>
      <c r="P1135" s="264"/>
      <c r="Q1135" s="265"/>
    </row>
    <row r="1136" spans="1:17" ht="15.75" customHeight="1" x14ac:dyDescent="0.25">
      <c r="A1136" s="258"/>
      <c r="B1136" s="250" t="str">
        <f>IF(Table_1[[#This Row],[SISÄLLÖN NIMI]]="","",1)</f>
        <v/>
      </c>
      <c r="C1136" s="259"/>
      <c r="D1136" s="252" t="s">
        <v>18</v>
      </c>
      <c r="E1136" s="253" t="s">
        <v>18</v>
      </c>
      <c r="F1136" s="260" t="s">
        <v>18</v>
      </c>
      <c r="G1136" s="261" t="s">
        <v>18</v>
      </c>
      <c r="H1136" s="255"/>
      <c r="I1136" s="256" t="str">
        <f>IF(Table_1[[#This Row],[SISÄLLÖN NIMI]]="","",1)</f>
        <v/>
      </c>
      <c r="J1136" s="262"/>
      <c r="K1136" s="263"/>
      <c r="L1136" s="239">
        <f>Table_1[[#This Row],[Kävijämäärä a) lapset]]+Table_1[[#This Row],[Kävijämäärä b) aikuiset]]</f>
        <v>0</v>
      </c>
      <c r="M1136" s="239">
        <f>IF(Table_1[[#This Row],[Kokonaiskävijämäärä]]&lt;1,0,SUM(Table_1[[#This Row],[Kävijämäärä a) lapset]]*Table_1[[#This Row],[Tapaamis-kerrat /osallistuja]]))</f>
        <v>0</v>
      </c>
      <c r="N1136" s="239">
        <f>IF(Table_1[[#This Row],[Kokonaiskävijämäärä]]&lt;1,0,SUM(Table_1[[#This Row],[Kävijämäärä b) aikuiset]]*Table_1[[#This Row],[Tapaamis-kerrat /osallistuja]]))</f>
        <v>0</v>
      </c>
      <c r="O1136" s="239">
        <f>IF(Table_1[[#This Row],[Kokonaiskävijämäärä]]&lt;1,0,Table_1[[#This Row],[Kokonaiskävijämäärä]]*Table_1[[#This Row],[Tapaamis-kerrat /osallistuja]])</f>
        <v>0</v>
      </c>
      <c r="P1136" s="264"/>
      <c r="Q1136" s="265"/>
    </row>
    <row r="1137" spans="1:17" ht="15.75" customHeight="1" x14ac:dyDescent="0.25">
      <c r="A1137" s="258"/>
      <c r="B1137" s="250" t="str">
        <f>IF(Table_1[[#This Row],[SISÄLLÖN NIMI]]="","",1)</f>
        <v/>
      </c>
      <c r="C1137" s="259"/>
      <c r="D1137" s="252" t="s">
        <v>18</v>
      </c>
      <c r="E1137" s="253" t="s">
        <v>18</v>
      </c>
      <c r="F1137" s="260" t="s">
        <v>18</v>
      </c>
      <c r="G1137" s="261" t="s">
        <v>18</v>
      </c>
      <c r="H1137" s="255"/>
      <c r="I1137" s="256" t="str">
        <f>IF(Table_1[[#This Row],[SISÄLLÖN NIMI]]="","",1)</f>
        <v/>
      </c>
      <c r="J1137" s="262"/>
      <c r="K1137" s="263"/>
      <c r="L1137" s="239">
        <f>Table_1[[#This Row],[Kävijämäärä a) lapset]]+Table_1[[#This Row],[Kävijämäärä b) aikuiset]]</f>
        <v>0</v>
      </c>
      <c r="M1137" s="239">
        <f>IF(Table_1[[#This Row],[Kokonaiskävijämäärä]]&lt;1,0,SUM(Table_1[[#This Row],[Kävijämäärä a) lapset]]*Table_1[[#This Row],[Tapaamis-kerrat /osallistuja]]))</f>
        <v>0</v>
      </c>
      <c r="N1137" s="239">
        <f>IF(Table_1[[#This Row],[Kokonaiskävijämäärä]]&lt;1,0,SUM(Table_1[[#This Row],[Kävijämäärä b) aikuiset]]*Table_1[[#This Row],[Tapaamis-kerrat /osallistuja]]))</f>
        <v>0</v>
      </c>
      <c r="O1137" s="239">
        <f>IF(Table_1[[#This Row],[Kokonaiskävijämäärä]]&lt;1,0,Table_1[[#This Row],[Kokonaiskävijämäärä]]*Table_1[[#This Row],[Tapaamis-kerrat /osallistuja]])</f>
        <v>0</v>
      </c>
      <c r="P1137" s="264"/>
      <c r="Q1137" s="265"/>
    </row>
    <row r="1138" spans="1:17" ht="15.75" customHeight="1" x14ac:dyDescent="0.25">
      <c r="A1138" s="258"/>
      <c r="B1138" s="250" t="str">
        <f>IF(Table_1[[#This Row],[SISÄLLÖN NIMI]]="","",1)</f>
        <v/>
      </c>
      <c r="C1138" s="259"/>
      <c r="D1138" s="252" t="s">
        <v>18</v>
      </c>
      <c r="E1138" s="253" t="s">
        <v>18</v>
      </c>
      <c r="F1138" s="260" t="s">
        <v>18</v>
      </c>
      <c r="G1138" s="261" t="s">
        <v>18</v>
      </c>
      <c r="H1138" s="255"/>
      <c r="I1138" s="256" t="str">
        <f>IF(Table_1[[#This Row],[SISÄLLÖN NIMI]]="","",1)</f>
        <v/>
      </c>
      <c r="J1138" s="262"/>
      <c r="K1138" s="263"/>
      <c r="L1138" s="239">
        <f>Table_1[[#This Row],[Kävijämäärä a) lapset]]+Table_1[[#This Row],[Kävijämäärä b) aikuiset]]</f>
        <v>0</v>
      </c>
      <c r="M1138" s="239">
        <f>IF(Table_1[[#This Row],[Kokonaiskävijämäärä]]&lt;1,0,SUM(Table_1[[#This Row],[Kävijämäärä a) lapset]]*Table_1[[#This Row],[Tapaamis-kerrat /osallistuja]]))</f>
        <v>0</v>
      </c>
      <c r="N1138" s="239">
        <f>IF(Table_1[[#This Row],[Kokonaiskävijämäärä]]&lt;1,0,SUM(Table_1[[#This Row],[Kävijämäärä b) aikuiset]]*Table_1[[#This Row],[Tapaamis-kerrat /osallistuja]]))</f>
        <v>0</v>
      </c>
      <c r="O1138" s="239">
        <f>IF(Table_1[[#This Row],[Kokonaiskävijämäärä]]&lt;1,0,Table_1[[#This Row],[Kokonaiskävijämäärä]]*Table_1[[#This Row],[Tapaamis-kerrat /osallistuja]])</f>
        <v>0</v>
      </c>
      <c r="P1138" s="264"/>
      <c r="Q1138" s="265"/>
    </row>
    <row r="1139" spans="1:17" ht="15.75" customHeight="1" x14ac:dyDescent="0.25">
      <c r="A1139" s="258"/>
      <c r="B1139" s="250" t="str">
        <f>IF(Table_1[[#This Row],[SISÄLLÖN NIMI]]="","",1)</f>
        <v/>
      </c>
      <c r="C1139" s="259"/>
      <c r="D1139" s="252" t="s">
        <v>18</v>
      </c>
      <c r="E1139" s="253" t="s">
        <v>18</v>
      </c>
      <c r="F1139" s="260" t="s">
        <v>18</v>
      </c>
      <c r="G1139" s="261" t="s">
        <v>18</v>
      </c>
      <c r="H1139" s="255"/>
      <c r="I1139" s="256" t="str">
        <f>IF(Table_1[[#This Row],[SISÄLLÖN NIMI]]="","",1)</f>
        <v/>
      </c>
      <c r="J1139" s="262"/>
      <c r="K1139" s="263"/>
      <c r="L1139" s="239">
        <f>Table_1[[#This Row],[Kävijämäärä a) lapset]]+Table_1[[#This Row],[Kävijämäärä b) aikuiset]]</f>
        <v>0</v>
      </c>
      <c r="M1139" s="239">
        <f>IF(Table_1[[#This Row],[Kokonaiskävijämäärä]]&lt;1,0,SUM(Table_1[[#This Row],[Kävijämäärä a) lapset]]*Table_1[[#This Row],[Tapaamis-kerrat /osallistuja]]))</f>
        <v>0</v>
      </c>
      <c r="N1139" s="239">
        <f>IF(Table_1[[#This Row],[Kokonaiskävijämäärä]]&lt;1,0,SUM(Table_1[[#This Row],[Kävijämäärä b) aikuiset]]*Table_1[[#This Row],[Tapaamis-kerrat /osallistuja]]))</f>
        <v>0</v>
      </c>
      <c r="O1139" s="239">
        <f>IF(Table_1[[#This Row],[Kokonaiskävijämäärä]]&lt;1,0,Table_1[[#This Row],[Kokonaiskävijämäärä]]*Table_1[[#This Row],[Tapaamis-kerrat /osallistuja]])</f>
        <v>0</v>
      </c>
      <c r="P1139" s="264"/>
      <c r="Q1139" s="265"/>
    </row>
    <row r="1140" spans="1:17" ht="15.75" customHeight="1" x14ac:dyDescent="0.25">
      <c r="A1140" s="258"/>
      <c r="B1140" s="250" t="str">
        <f>IF(Table_1[[#This Row],[SISÄLLÖN NIMI]]="","",1)</f>
        <v/>
      </c>
      <c r="C1140" s="259"/>
      <c r="D1140" s="252" t="s">
        <v>18</v>
      </c>
      <c r="E1140" s="253" t="s">
        <v>18</v>
      </c>
      <c r="F1140" s="260" t="s">
        <v>18</v>
      </c>
      <c r="G1140" s="261" t="s">
        <v>18</v>
      </c>
      <c r="H1140" s="255"/>
      <c r="I1140" s="256" t="str">
        <f>IF(Table_1[[#This Row],[SISÄLLÖN NIMI]]="","",1)</f>
        <v/>
      </c>
      <c r="J1140" s="262"/>
      <c r="K1140" s="263"/>
      <c r="L1140" s="239">
        <f>Table_1[[#This Row],[Kävijämäärä a) lapset]]+Table_1[[#This Row],[Kävijämäärä b) aikuiset]]</f>
        <v>0</v>
      </c>
      <c r="M1140" s="239">
        <f>IF(Table_1[[#This Row],[Kokonaiskävijämäärä]]&lt;1,0,SUM(Table_1[[#This Row],[Kävijämäärä a) lapset]]*Table_1[[#This Row],[Tapaamis-kerrat /osallistuja]]))</f>
        <v>0</v>
      </c>
      <c r="N1140" s="239">
        <f>IF(Table_1[[#This Row],[Kokonaiskävijämäärä]]&lt;1,0,SUM(Table_1[[#This Row],[Kävijämäärä b) aikuiset]]*Table_1[[#This Row],[Tapaamis-kerrat /osallistuja]]))</f>
        <v>0</v>
      </c>
      <c r="O1140" s="239">
        <f>IF(Table_1[[#This Row],[Kokonaiskävijämäärä]]&lt;1,0,Table_1[[#This Row],[Kokonaiskävijämäärä]]*Table_1[[#This Row],[Tapaamis-kerrat /osallistuja]])</f>
        <v>0</v>
      </c>
      <c r="P1140" s="264"/>
      <c r="Q1140" s="265"/>
    </row>
    <row r="1141" spans="1:17" ht="15.75" customHeight="1" x14ac:dyDescent="0.25">
      <c r="A1141" s="258"/>
      <c r="B1141" s="250" t="str">
        <f>IF(Table_1[[#This Row],[SISÄLLÖN NIMI]]="","",1)</f>
        <v/>
      </c>
      <c r="C1141" s="259"/>
      <c r="D1141" s="252" t="s">
        <v>18</v>
      </c>
      <c r="E1141" s="253" t="s">
        <v>18</v>
      </c>
      <c r="F1141" s="260" t="s">
        <v>18</v>
      </c>
      <c r="G1141" s="261" t="s">
        <v>18</v>
      </c>
      <c r="H1141" s="255"/>
      <c r="I1141" s="256" t="str">
        <f>IF(Table_1[[#This Row],[SISÄLLÖN NIMI]]="","",1)</f>
        <v/>
      </c>
      <c r="J1141" s="262"/>
      <c r="K1141" s="263"/>
      <c r="L1141" s="239">
        <f>Table_1[[#This Row],[Kävijämäärä a) lapset]]+Table_1[[#This Row],[Kävijämäärä b) aikuiset]]</f>
        <v>0</v>
      </c>
      <c r="M1141" s="239">
        <f>IF(Table_1[[#This Row],[Kokonaiskävijämäärä]]&lt;1,0,SUM(Table_1[[#This Row],[Kävijämäärä a) lapset]]*Table_1[[#This Row],[Tapaamis-kerrat /osallistuja]]))</f>
        <v>0</v>
      </c>
      <c r="N1141" s="239">
        <f>IF(Table_1[[#This Row],[Kokonaiskävijämäärä]]&lt;1,0,SUM(Table_1[[#This Row],[Kävijämäärä b) aikuiset]]*Table_1[[#This Row],[Tapaamis-kerrat /osallistuja]]))</f>
        <v>0</v>
      </c>
      <c r="O1141" s="239">
        <f>IF(Table_1[[#This Row],[Kokonaiskävijämäärä]]&lt;1,0,Table_1[[#This Row],[Kokonaiskävijämäärä]]*Table_1[[#This Row],[Tapaamis-kerrat /osallistuja]])</f>
        <v>0</v>
      </c>
      <c r="P1141" s="264"/>
      <c r="Q1141" s="265"/>
    </row>
    <row r="1142" spans="1:17" ht="15.75" customHeight="1" x14ac:dyDescent="0.25">
      <c r="A1142" s="258"/>
      <c r="B1142" s="250" t="str">
        <f>IF(Table_1[[#This Row],[SISÄLLÖN NIMI]]="","",1)</f>
        <v/>
      </c>
      <c r="C1142" s="259"/>
      <c r="D1142" s="252" t="s">
        <v>18</v>
      </c>
      <c r="E1142" s="253" t="s">
        <v>18</v>
      </c>
      <c r="F1142" s="260" t="s">
        <v>18</v>
      </c>
      <c r="G1142" s="261" t="s">
        <v>18</v>
      </c>
      <c r="H1142" s="255"/>
      <c r="I1142" s="256" t="str">
        <f>IF(Table_1[[#This Row],[SISÄLLÖN NIMI]]="","",1)</f>
        <v/>
      </c>
      <c r="J1142" s="262"/>
      <c r="K1142" s="263"/>
      <c r="L1142" s="239">
        <f>Table_1[[#This Row],[Kävijämäärä a) lapset]]+Table_1[[#This Row],[Kävijämäärä b) aikuiset]]</f>
        <v>0</v>
      </c>
      <c r="M1142" s="239">
        <f>IF(Table_1[[#This Row],[Kokonaiskävijämäärä]]&lt;1,0,SUM(Table_1[[#This Row],[Kävijämäärä a) lapset]]*Table_1[[#This Row],[Tapaamis-kerrat /osallistuja]]))</f>
        <v>0</v>
      </c>
      <c r="N1142" s="239">
        <f>IF(Table_1[[#This Row],[Kokonaiskävijämäärä]]&lt;1,0,SUM(Table_1[[#This Row],[Kävijämäärä b) aikuiset]]*Table_1[[#This Row],[Tapaamis-kerrat /osallistuja]]))</f>
        <v>0</v>
      </c>
      <c r="O1142" s="239">
        <f>IF(Table_1[[#This Row],[Kokonaiskävijämäärä]]&lt;1,0,Table_1[[#This Row],[Kokonaiskävijämäärä]]*Table_1[[#This Row],[Tapaamis-kerrat /osallistuja]])</f>
        <v>0</v>
      </c>
      <c r="P1142" s="264"/>
      <c r="Q1142" s="265"/>
    </row>
    <row r="1143" spans="1:17" ht="15.75" customHeight="1" x14ac:dyDescent="0.25">
      <c r="A1143" s="258"/>
      <c r="B1143" s="250" t="str">
        <f>IF(Table_1[[#This Row],[SISÄLLÖN NIMI]]="","",1)</f>
        <v/>
      </c>
      <c r="C1143" s="259"/>
      <c r="D1143" s="252" t="s">
        <v>18</v>
      </c>
      <c r="E1143" s="253" t="s">
        <v>18</v>
      </c>
      <c r="F1143" s="260" t="s">
        <v>18</v>
      </c>
      <c r="G1143" s="261" t="s">
        <v>18</v>
      </c>
      <c r="H1143" s="255"/>
      <c r="I1143" s="256" t="str">
        <f>IF(Table_1[[#This Row],[SISÄLLÖN NIMI]]="","",1)</f>
        <v/>
      </c>
      <c r="J1143" s="262"/>
      <c r="K1143" s="263"/>
      <c r="L1143" s="239">
        <f>Table_1[[#This Row],[Kävijämäärä a) lapset]]+Table_1[[#This Row],[Kävijämäärä b) aikuiset]]</f>
        <v>0</v>
      </c>
      <c r="M1143" s="239">
        <f>IF(Table_1[[#This Row],[Kokonaiskävijämäärä]]&lt;1,0,SUM(Table_1[[#This Row],[Kävijämäärä a) lapset]]*Table_1[[#This Row],[Tapaamis-kerrat /osallistuja]]))</f>
        <v>0</v>
      </c>
      <c r="N1143" s="239">
        <f>IF(Table_1[[#This Row],[Kokonaiskävijämäärä]]&lt;1,0,SUM(Table_1[[#This Row],[Kävijämäärä b) aikuiset]]*Table_1[[#This Row],[Tapaamis-kerrat /osallistuja]]))</f>
        <v>0</v>
      </c>
      <c r="O1143" s="239">
        <f>IF(Table_1[[#This Row],[Kokonaiskävijämäärä]]&lt;1,0,Table_1[[#This Row],[Kokonaiskävijämäärä]]*Table_1[[#This Row],[Tapaamis-kerrat /osallistuja]])</f>
        <v>0</v>
      </c>
      <c r="P1143" s="264"/>
      <c r="Q1143" s="265"/>
    </row>
    <row r="1144" spans="1:17" ht="15.75" customHeight="1" x14ac:dyDescent="0.25">
      <c r="A1144" s="258"/>
      <c r="B1144" s="250" t="str">
        <f>IF(Table_1[[#This Row],[SISÄLLÖN NIMI]]="","",1)</f>
        <v/>
      </c>
      <c r="C1144" s="259"/>
      <c r="D1144" s="252" t="s">
        <v>18</v>
      </c>
      <c r="E1144" s="253" t="s">
        <v>18</v>
      </c>
      <c r="F1144" s="260" t="s">
        <v>18</v>
      </c>
      <c r="G1144" s="261" t="s">
        <v>18</v>
      </c>
      <c r="H1144" s="255"/>
      <c r="I1144" s="256" t="str">
        <f>IF(Table_1[[#This Row],[SISÄLLÖN NIMI]]="","",1)</f>
        <v/>
      </c>
      <c r="J1144" s="262"/>
      <c r="K1144" s="263"/>
      <c r="L1144" s="239">
        <f>Table_1[[#This Row],[Kävijämäärä a) lapset]]+Table_1[[#This Row],[Kävijämäärä b) aikuiset]]</f>
        <v>0</v>
      </c>
      <c r="M1144" s="239">
        <f>IF(Table_1[[#This Row],[Kokonaiskävijämäärä]]&lt;1,0,SUM(Table_1[[#This Row],[Kävijämäärä a) lapset]]*Table_1[[#This Row],[Tapaamis-kerrat /osallistuja]]))</f>
        <v>0</v>
      </c>
      <c r="N1144" s="239">
        <f>IF(Table_1[[#This Row],[Kokonaiskävijämäärä]]&lt;1,0,SUM(Table_1[[#This Row],[Kävijämäärä b) aikuiset]]*Table_1[[#This Row],[Tapaamis-kerrat /osallistuja]]))</f>
        <v>0</v>
      </c>
      <c r="O1144" s="239">
        <f>IF(Table_1[[#This Row],[Kokonaiskävijämäärä]]&lt;1,0,Table_1[[#This Row],[Kokonaiskävijämäärä]]*Table_1[[#This Row],[Tapaamis-kerrat /osallistuja]])</f>
        <v>0</v>
      </c>
      <c r="P1144" s="264"/>
      <c r="Q1144" s="265"/>
    </row>
    <row r="1145" spans="1:17" ht="15.75" customHeight="1" x14ac:dyDescent="0.25">
      <c r="A1145" s="258"/>
      <c r="B1145" s="250" t="str">
        <f>IF(Table_1[[#This Row],[SISÄLLÖN NIMI]]="","",1)</f>
        <v/>
      </c>
      <c r="C1145" s="259"/>
      <c r="D1145" s="252" t="s">
        <v>18</v>
      </c>
      <c r="E1145" s="253" t="s">
        <v>18</v>
      </c>
      <c r="F1145" s="260" t="s">
        <v>18</v>
      </c>
      <c r="G1145" s="261" t="s">
        <v>18</v>
      </c>
      <c r="H1145" s="255"/>
      <c r="I1145" s="256" t="str">
        <f>IF(Table_1[[#This Row],[SISÄLLÖN NIMI]]="","",1)</f>
        <v/>
      </c>
      <c r="J1145" s="262"/>
      <c r="K1145" s="263"/>
      <c r="L1145" s="239">
        <f>Table_1[[#This Row],[Kävijämäärä a) lapset]]+Table_1[[#This Row],[Kävijämäärä b) aikuiset]]</f>
        <v>0</v>
      </c>
      <c r="M1145" s="239">
        <f>IF(Table_1[[#This Row],[Kokonaiskävijämäärä]]&lt;1,0,SUM(Table_1[[#This Row],[Kävijämäärä a) lapset]]*Table_1[[#This Row],[Tapaamis-kerrat /osallistuja]]))</f>
        <v>0</v>
      </c>
      <c r="N1145" s="239">
        <f>IF(Table_1[[#This Row],[Kokonaiskävijämäärä]]&lt;1,0,SUM(Table_1[[#This Row],[Kävijämäärä b) aikuiset]]*Table_1[[#This Row],[Tapaamis-kerrat /osallistuja]]))</f>
        <v>0</v>
      </c>
      <c r="O1145" s="239">
        <f>IF(Table_1[[#This Row],[Kokonaiskävijämäärä]]&lt;1,0,Table_1[[#This Row],[Kokonaiskävijämäärä]]*Table_1[[#This Row],[Tapaamis-kerrat /osallistuja]])</f>
        <v>0</v>
      </c>
      <c r="P1145" s="264"/>
      <c r="Q1145" s="265"/>
    </row>
    <row r="1146" spans="1:17" ht="15.75" customHeight="1" x14ac:dyDescent="0.25">
      <c r="A1146" s="258"/>
      <c r="B1146" s="250" t="str">
        <f>IF(Table_1[[#This Row],[SISÄLLÖN NIMI]]="","",1)</f>
        <v/>
      </c>
      <c r="C1146" s="259"/>
      <c r="D1146" s="252" t="s">
        <v>18</v>
      </c>
      <c r="E1146" s="253" t="s">
        <v>18</v>
      </c>
      <c r="F1146" s="260" t="s">
        <v>18</v>
      </c>
      <c r="G1146" s="261" t="s">
        <v>18</v>
      </c>
      <c r="H1146" s="255"/>
      <c r="I1146" s="256" t="str">
        <f>IF(Table_1[[#This Row],[SISÄLLÖN NIMI]]="","",1)</f>
        <v/>
      </c>
      <c r="J1146" s="262"/>
      <c r="K1146" s="263"/>
      <c r="L1146" s="239">
        <f>Table_1[[#This Row],[Kävijämäärä a) lapset]]+Table_1[[#This Row],[Kävijämäärä b) aikuiset]]</f>
        <v>0</v>
      </c>
      <c r="M1146" s="239">
        <f>IF(Table_1[[#This Row],[Kokonaiskävijämäärä]]&lt;1,0,SUM(Table_1[[#This Row],[Kävijämäärä a) lapset]]*Table_1[[#This Row],[Tapaamis-kerrat /osallistuja]]))</f>
        <v>0</v>
      </c>
      <c r="N1146" s="239">
        <f>IF(Table_1[[#This Row],[Kokonaiskävijämäärä]]&lt;1,0,SUM(Table_1[[#This Row],[Kävijämäärä b) aikuiset]]*Table_1[[#This Row],[Tapaamis-kerrat /osallistuja]]))</f>
        <v>0</v>
      </c>
      <c r="O1146" s="239">
        <f>IF(Table_1[[#This Row],[Kokonaiskävijämäärä]]&lt;1,0,Table_1[[#This Row],[Kokonaiskävijämäärä]]*Table_1[[#This Row],[Tapaamis-kerrat /osallistuja]])</f>
        <v>0</v>
      </c>
      <c r="P1146" s="264"/>
      <c r="Q1146" s="265"/>
    </row>
    <row r="1147" spans="1:17" ht="15.75" customHeight="1" x14ac:dyDescent="0.25">
      <c r="A1147" s="258"/>
      <c r="B1147" s="250" t="str">
        <f>IF(Table_1[[#This Row],[SISÄLLÖN NIMI]]="","",1)</f>
        <v/>
      </c>
      <c r="C1147" s="259"/>
      <c r="D1147" s="252" t="s">
        <v>18</v>
      </c>
      <c r="E1147" s="253" t="s">
        <v>18</v>
      </c>
      <c r="F1147" s="260" t="s">
        <v>18</v>
      </c>
      <c r="G1147" s="261" t="s">
        <v>18</v>
      </c>
      <c r="H1147" s="255"/>
      <c r="I1147" s="256" t="str">
        <f>IF(Table_1[[#This Row],[SISÄLLÖN NIMI]]="","",1)</f>
        <v/>
      </c>
      <c r="J1147" s="262"/>
      <c r="K1147" s="263"/>
      <c r="L1147" s="239">
        <f>Table_1[[#This Row],[Kävijämäärä a) lapset]]+Table_1[[#This Row],[Kävijämäärä b) aikuiset]]</f>
        <v>0</v>
      </c>
      <c r="M1147" s="239">
        <f>IF(Table_1[[#This Row],[Kokonaiskävijämäärä]]&lt;1,0,SUM(Table_1[[#This Row],[Kävijämäärä a) lapset]]*Table_1[[#This Row],[Tapaamis-kerrat /osallistuja]]))</f>
        <v>0</v>
      </c>
      <c r="N1147" s="239">
        <f>IF(Table_1[[#This Row],[Kokonaiskävijämäärä]]&lt;1,0,SUM(Table_1[[#This Row],[Kävijämäärä b) aikuiset]]*Table_1[[#This Row],[Tapaamis-kerrat /osallistuja]]))</f>
        <v>0</v>
      </c>
      <c r="O1147" s="239">
        <f>IF(Table_1[[#This Row],[Kokonaiskävijämäärä]]&lt;1,0,Table_1[[#This Row],[Kokonaiskävijämäärä]]*Table_1[[#This Row],[Tapaamis-kerrat /osallistuja]])</f>
        <v>0</v>
      </c>
      <c r="P1147" s="264"/>
      <c r="Q1147" s="265"/>
    </row>
    <row r="1148" spans="1:17" ht="15.75" customHeight="1" x14ac:dyDescent="0.25">
      <c r="A1148" s="258"/>
      <c r="B1148" s="250" t="str">
        <f>IF(Table_1[[#This Row],[SISÄLLÖN NIMI]]="","",1)</f>
        <v/>
      </c>
      <c r="C1148" s="259"/>
      <c r="D1148" s="252" t="s">
        <v>18</v>
      </c>
      <c r="E1148" s="253" t="s">
        <v>18</v>
      </c>
      <c r="F1148" s="260" t="s">
        <v>18</v>
      </c>
      <c r="G1148" s="261" t="s">
        <v>18</v>
      </c>
      <c r="H1148" s="255"/>
      <c r="I1148" s="256" t="str">
        <f>IF(Table_1[[#This Row],[SISÄLLÖN NIMI]]="","",1)</f>
        <v/>
      </c>
      <c r="J1148" s="262"/>
      <c r="K1148" s="263"/>
      <c r="L1148" s="239">
        <f>Table_1[[#This Row],[Kävijämäärä a) lapset]]+Table_1[[#This Row],[Kävijämäärä b) aikuiset]]</f>
        <v>0</v>
      </c>
      <c r="M1148" s="239">
        <f>IF(Table_1[[#This Row],[Kokonaiskävijämäärä]]&lt;1,0,SUM(Table_1[[#This Row],[Kävijämäärä a) lapset]]*Table_1[[#This Row],[Tapaamis-kerrat /osallistuja]]))</f>
        <v>0</v>
      </c>
      <c r="N1148" s="239">
        <f>IF(Table_1[[#This Row],[Kokonaiskävijämäärä]]&lt;1,0,SUM(Table_1[[#This Row],[Kävijämäärä b) aikuiset]]*Table_1[[#This Row],[Tapaamis-kerrat /osallistuja]]))</f>
        <v>0</v>
      </c>
      <c r="O1148" s="239">
        <f>IF(Table_1[[#This Row],[Kokonaiskävijämäärä]]&lt;1,0,Table_1[[#This Row],[Kokonaiskävijämäärä]]*Table_1[[#This Row],[Tapaamis-kerrat /osallistuja]])</f>
        <v>0</v>
      </c>
      <c r="P1148" s="264"/>
      <c r="Q1148" s="265"/>
    </row>
    <row r="1149" spans="1:17" ht="15.75" customHeight="1" x14ac:dyDescent="0.25">
      <c r="A1149" s="258"/>
      <c r="B1149" s="250" t="str">
        <f>IF(Table_1[[#This Row],[SISÄLLÖN NIMI]]="","",1)</f>
        <v/>
      </c>
      <c r="C1149" s="259"/>
      <c r="D1149" s="252" t="s">
        <v>18</v>
      </c>
      <c r="E1149" s="253" t="s">
        <v>18</v>
      </c>
      <c r="F1149" s="260" t="s">
        <v>18</v>
      </c>
      <c r="G1149" s="261" t="s">
        <v>18</v>
      </c>
      <c r="H1149" s="255"/>
      <c r="I1149" s="256" t="str">
        <f>IF(Table_1[[#This Row],[SISÄLLÖN NIMI]]="","",1)</f>
        <v/>
      </c>
      <c r="J1149" s="262"/>
      <c r="K1149" s="263"/>
      <c r="L1149" s="239">
        <f>Table_1[[#This Row],[Kävijämäärä a) lapset]]+Table_1[[#This Row],[Kävijämäärä b) aikuiset]]</f>
        <v>0</v>
      </c>
      <c r="M1149" s="239">
        <f>IF(Table_1[[#This Row],[Kokonaiskävijämäärä]]&lt;1,0,SUM(Table_1[[#This Row],[Kävijämäärä a) lapset]]*Table_1[[#This Row],[Tapaamis-kerrat /osallistuja]]))</f>
        <v>0</v>
      </c>
      <c r="N1149" s="239">
        <f>IF(Table_1[[#This Row],[Kokonaiskävijämäärä]]&lt;1,0,SUM(Table_1[[#This Row],[Kävijämäärä b) aikuiset]]*Table_1[[#This Row],[Tapaamis-kerrat /osallistuja]]))</f>
        <v>0</v>
      </c>
      <c r="O1149" s="239">
        <f>IF(Table_1[[#This Row],[Kokonaiskävijämäärä]]&lt;1,0,Table_1[[#This Row],[Kokonaiskävijämäärä]]*Table_1[[#This Row],[Tapaamis-kerrat /osallistuja]])</f>
        <v>0</v>
      </c>
      <c r="P1149" s="264"/>
      <c r="Q1149" s="265"/>
    </row>
    <row r="1150" spans="1:17" ht="15.75" customHeight="1" x14ac:dyDescent="0.25">
      <c r="A1150" s="258"/>
      <c r="B1150" s="250" t="str">
        <f>IF(Table_1[[#This Row],[SISÄLLÖN NIMI]]="","",1)</f>
        <v/>
      </c>
      <c r="C1150" s="259"/>
      <c r="D1150" s="252" t="s">
        <v>18</v>
      </c>
      <c r="E1150" s="253" t="s">
        <v>18</v>
      </c>
      <c r="F1150" s="260" t="s">
        <v>18</v>
      </c>
      <c r="G1150" s="261" t="s">
        <v>18</v>
      </c>
      <c r="H1150" s="255"/>
      <c r="I1150" s="256" t="str">
        <f>IF(Table_1[[#This Row],[SISÄLLÖN NIMI]]="","",1)</f>
        <v/>
      </c>
      <c r="J1150" s="262"/>
      <c r="K1150" s="263"/>
      <c r="L1150" s="239">
        <f>Table_1[[#This Row],[Kävijämäärä a) lapset]]+Table_1[[#This Row],[Kävijämäärä b) aikuiset]]</f>
        <v>0</v>
      </c>
      <c r="M1150" s="239">
        <f>IF(Table_1[[#This Row],[Kokonaiskävijämäärä]]&lt;1,0,SUM(Table_1[[#This Row],[Kävijämäärä a) lapset]]*Table_1[[#This Row],[Tapaamis-kerrat /osallistuja]]))</f>
        <v>0</v>
      </c>
      <c r="N1150" s="239">
        <f>IF(Table_1[[#This Row],[Kokonaiskävijämäärä]]&lt;1,0,SUM(Table_1[[#This Row],[Kävijämäärä b) aikuiset]]*Table_1[[#This Row],[Tapaamis-kerrat /osallistuja]]))</f>
        <v>0</v>
      </c>
      <c r="O1150" s="239">
        <f>IF(Table_1[[#This Row],[Kokonaiskävijämäärä]]&lt;1,0,Table_1[[#This Row],[Kokonaiskävijämäärä]]*Table_1[[#This Row],[Tapaamis-kerrat /osallistuja]])</f>
        <v>0</v>
      </c>
      <c r="P1150" s="264"/>
      <c r="Q1150" s="265"/>
    </row>
    <row r="1151" spans="1:17" ht="15.75" customHeight="1" x14ac:dyDescent="0.25">
      <c r="A1151" s="258"/>
      <c r="B1151" s="250" t="str">
        <f>IF(Table_1[[#This Row],[SISÄLLÖN NIMI]]="","",1)</f>
        <v/>
      </c>
      <c r="C1151" s="259"/>
      <c r="D1151" s="252" t="s">
        <v>18</v>
      </c>
      <c r="E1151" s="253" t="s">
        <v>18</v>
      </c>
      <c r="F1151" s="260" t="s">
        <v>18</v>
      </c>
      <c r="G1151" s="261" t="s">
        <v>18</v>
      </c>
      <c r="H1151" s="255"/>
      <c r="I1151" s="256" t="str">
        <f>IF(Table_1[[#This Row],[SISÄLLÖN NIMI]]="","",1)</f>
        <v/>
      </c>
      <c r="J1151" s="262"/>
      <c r="K1151" s="263"/>
      <c r="L1151" s="239">
        <f>Table_1[[#This Row],[Kävijämäärä a) lapset]]+Table_1[[#This Row],[Kävijämäärä b) aikuiset]]</f>
        <v>0</v>
      </c>
      <c r="M1151" s="239">
        <f>IF(Table_1[[#This Row],[Kokonaiskävijämäärä]]&lt;1,0,SUM(Table_1[[#This Row],[Kävijämäärä a) lapset]]*Table_1[[#This Row],[Tapaamis-kerrat /osallistuja]]))</f>
        <v>0</v>
      </c>
      <c r="N1151" s="239">
        <f>IF(Table_1[[#This Row],[Kokonaiskävijämäärä]]&lt;1,0,SUM(Table_1[[#This Row],[Kävijämäärä b) aikuiset]]*Table_1[[#This Row],[Tapaamis-kerrat /osallistuja]]))</f>
        <v>0</v>
      </c>
      <c r="O1151" s="239">
        <f>IF(Table_1[[#This Row],[Kokonaiskävijämäärä]]&lt;1,0,Table_1[[#This Row],[Kokonaiskävijämäärä]]*Table_1[[#This Row],[Tapaamis-kerrat /osallistuja]])</f>
        <v>0</v>
      </c>
      <c r="P1151" s="264"/>
      <c r="Q1151" s="265"/>
    </row>
    <row r="1152" spans="1:17" ht="15.75" customHeight="1" x14ac:dyDescent="0.25">
      <c r="A1152" s="258"/>
      <c r="B1152" s="250" t="str">
        <f>IF(Table_1[[#This Row],[SISÄLLÖN NIMI]]="","",1)</f>
        <v/>
      </c>
      <c r="C1152" s="259"/>
      <c r="D1152" s="252" t="s">
        <v>18</v>
      </c>
      <c r="E1152" s="253" t="s">
        <v>18</v>
      </c>
      <c r="F1152" s="260" t="s">
        <v>18</v>
      </c>
      <c r="G1152" s="261" t="s">
        <v>18</v>
      </c>
      <c r="H1152" s="255"/>
      <c r="I1152" s="256" t="str">
        <f>IF(Table_1[[#This Row],[SISÄLLÖN NIMI]]="","",1)</f>
        <v/>
      </c>
      <c r="J1152" s="262"/>
      <c r="K1152" s="263"/>
      <c r="L1152" s="239">
        <f>Table_1[[#This Row],[Kävijämäärä a) lapset]]+Table_1[[#This Row],[Kävijämäärä b) aikuiset]]</f>
        <v>0</v>
      </c>
      <c r="M1152" s="239">
        <f>IF(Table_1[[#This Row],[Kokonaiskävijämäärä]]&lt;1,0,SUM(Table_1[[#This Row],[Kävijämäärä a) lapset]]*Table_1[[#This Row],[Tapaamis-kerrat /osallistuja]]))</f>
        <v>0</v>
      </c>
      <c r="N1152" s="239">
        <f>IF(Table_1[[#This Row],[Kokonaiskävijämäärä]]&lt;1,0,SUM(Table_1[[#This Row],[Kävijämäärä b) aikuiset]]*Table_1[[#This Row],[Tapaamis-kerrat /osallistuja]]))</f>
        <v>0</v>
      </c>
      <c r="O1152" s="239">
        <f>IF(Table_1[[#This Row],[Kokonaiskävijämäärä]]&lt;1,0,Table_1[[#This Row],[Kokonaiskävijämäärä]]*Table_1[[#This Row],[Tapaamis-kerrat /osallistuja]])</f>
        <v>0</v>
      </c>
      <c r="P1152" s="264"/>
      <c r="Q1152" s="265"/>
    </row>
    <row r="1153" spans="1:17" ht="15.75" customHeight="1" x14ac:dyDescent="0.25">
      <c r="A1153" s="258"/>
      <c r="B1153" s="250" t="str">
        <f>IF(Table_1[[#This Row],[SISÄLLÖN NIMI]]="","",1)</f>
        <v/>
      </c>
      <c r="C1153" s="259"/>
      <c r="D1153" s="252" t="s">
        <v>18</v>
      </c>
      <c r="E1153" s="253" t="s">
        <v>18</v>
      </c>
      <c r="F1153" s="260" t="s">
        <v>18</v>
      </c>
      <c r="G1153" s="261" t="s">
        <v>18</v>
      </c>
      <c r="H1153" s="255"/>
      <c r="I1153" s="256" t="str">
        <f>IF(Table_1[[#This Row],[SISÄLLÖN NIMI]]="","",1)</f>
        <v/>
      </c>
      <c r="J1153" s="262"/>
      <c r="K1153" s="263"/>
      <c r="L1153" s="239">
        <f>Table_1[[#This Row],[Kävijämäärä a) lapset]]+Table_1[[#This Row],[Kävijämäärä b) aikuiset]]</f>
        <v>0</v>
      </c>
      <c r="M1153" s="239">
        <f>IF(Table_1[[#This Row],[Kokonaiskävijämäärä]]&lt;1,0,SUM(Table_1[[#This Row],[Kävijämäärä a) lapset]]*Table_1[[#This Row],[Tapaamis-kerrat /osallistuja]]))</f>
        <v>0</v>
      </c>
      <c r="N1153" s="239">
        <f>IF(Table_1[[#This Row],[Kokonaiskävijämäärä]]&lt;1,0,SUM(Table_1[[#This Row],[Kävijämäärä b) aikuiset]]*Table_1[[#This Row],[Tapaamis-kerrat /osallistuja]]))</f>
        <v>0</v>
      </c>
      <c r="O1153" s="239">
        <f>IF(Table_1[[#This Row],[Kokonaiskävijämäärä]]&lt;1,0,Table_1[[#This Row],[Kokonaiskävijämäärä]]*Table_1[[#This Row],[Tapaamis-kerrat /osallistuja]])</f>
        <v>0</v>
      </c>
      <c r="P1153" s="264"/>
      <c r="Q1153" s="265"/>
    </row>
    <row r="1154" spans="1:17" ht="15.75" customHeight="1" x14ac:dyDescent="0.25">
      <c r="A1154" s="258"/>
      <c r="B1154" s="250" t="str">
        <f>IF(Table_1[[#This Row],[SISÄLLÖN NIMI]]="","",1)</f>
        <v/>
      </c>
      <c r="C1154" s="259"/>
      <c r="D1154" s="252" t="s">
        <v>18</v>
      </c>
      <c r="E1154" s="253" t="s">
        <v>18</v>
      </c>
      <c r="F1154" s="260" t="s">
        <v>18</v>
      </c>
      <c r="G1154" s="261" t="s">
        <v>18</v>
      </c>
      <c r="H1154" s="255"/>
      <c r="I1154" s="256" t="str">
        <f>IF(Table_1[[#This Row],[SISÄLLÖN NIMI]]="","",1)</f>
        <v/>
      </c>
      <c r="J1154" s="262"/>
      <c r="K1154" s="263"/>
      <c r="L1154" s="239">
        <f>Table_1[[#This Row],[Kävijämäärä a) lapset]]+Table_1[[#This Row],[Kävijämäärä b) aikuiset]]</f>
        <v>0</v>
      </c>
      <c r="M1154" s="239">
        <f>IF(Table_1[[#This Row],[Kokonaiskävijämäärä]]&lt;1,0,SUM(Table_1[[#This Row],[Kävijämäärä a) lapset]]*Table_1[[#This Row],[Tapaamis-kerrat /osallistuja]]))</f>
        <v>0</v>
      </c>
      <c r="N1154" s="239">
        <f>IF(Table_1[[#This Row],[Kokonaiskävijämäärä]]&lt;1,0,SUM(Table_1[[#This Row],[Kävijämäärä b) aikuiset]]*Table_1[[#This Row],[Tapaamis-kerrat /osallistuja]]))</f>
        <v>0</v>
      </c>
      <c r="O1154" s="239">
        <f>IF(Table_1[[#This Row],[Kokonaiskävijämäärä]]&lt;1,0,Table_1[[#This Row],[Kokonaiskävijämäärä]]*Table_1[[#This Row],[Tapaamis-kerrat /osallistuja]])</f>
        <v>0</v>
      </c>
      <c r="P1154" s="264"/>
      <c r="Q1154" s="265"/>
    </row>
    <row r="1155" spans="1:17" ht="15.75" customHeight="1" x14ac:dyDescent="0.25">
      <c r="A1155" s="258"/>
      <c r="B1155" s="250" t="str">
        <f>IF(Table_1[[#This Row],[SISÄLLÖN NIMI]]="","",1)</f>
        <v/>
      </c>
      <c r="C1155" s="259"/>
      <c r="D1155" s="252" t="s">
        <v>18</v>
      </c>
      <c r="E1155" s="253" t="s">
        <v>18</v>
      </c>
      <c r="F1155" s="260" t="s">
        <v>18</v>
      </c>
      <c r="G1155" s="261" t="s">
        <v>18</v>
      </c>
      <c r="H1155" s="255"/>
      <c r="I1155" s="256" t="str">
        <f>IF(Table_1[[#This Row],[SISÄLLÖN NIMI]]="","",1)</f>
        <v/>
      </c>
      <c r="J1155" s="262"/>
      <c r="K1155" s="263"/>
      <c r="L1155" s="239">
        <f>Table_1[[#This Row],[Kävijämäärä a) lapset]]+Table_1[[#This Row],[Kävijämäärä b) aikuiset]]</f>
        <v>0</v>
      </c>
      <c r="M1155" s="239">
        <f>IF(Table_1[[#This Row],[Kokonaiskävijämäärä]]&lt;1,0,SUM(Table_1[[#This Row],[Kävijämäärä a) lapset]]*Table_1[[#This Row],[Tapaamis-kerrat /osallistuja]]))</f>
        <v>0</v>
      </c>
      <c r="N1155" s="239">
        <f>IF(Table_1[[#This Row],[Kokonaiskävijämäärä]]&lt;1,0,SUM(Table_1[[#This Row],[Kävijämäärä b) aikuiset]]*Table_1[[#This Row],[Tapaamis-kerrat /osallistuja]]))</f>
        <v>0</v>
      </c>
      <c r="O1155" s="239">
        <f>IF(Table_1[[#This Row],[Kokonaiskävijämäärä]]&lt;1,0,Table_1[[#This Row],[Kokonaiskävijämäärä]]*Table_1[[#This Row],[Tapaamis-kerrat /osallistuja]])</f>
        <v>0</v>
      </c>
      <c r="P1155" s="264"/>
      <c r="Q1155" s="265"/>
    </row>
    <row r="1156" spans="1:17" ht="15.75" customHeight="1" x14ac:dyDescent="0.25">
      <c r="A1156" s="258"/>
      <c r="B1156" s="250" t="str">
        <f>IF(Table_1[[#This Row],[SISÄLLÖN NIMI]]="","",1)</f>
        <v/>
      </c>
      <c r="C1156" s="259"/>
      <c r="D1156" s="252" t="s">
        <v>18</v>
      </c>
      <c r="E1156" s="253" t="s">
        <v>18</v>
      </c>
      <c r="F1156" s="260" t="s">
        <v>18</v>
      </c>
      <c r="G1156" s="261" t="s">
        <v>18</v>
      </c>
      <c r="H1156" s="255"/>
      <c r="I1156" s="256" t="str">
        <f>IF(Table_1[[#This Row],[SISÄLLÖN NIMI]]="","",1)</f>
        <v/>
      </c>
      <c r="J1156" s="262"/>
      <c r="K1156" s="263"/>
      <c r="L1156" s="239">
        <f>Table_1[[#This Row],[Kävijämäärä a) lapset]]+Table_1[[#This Row],[Kävijämäärä b) aikuiset]]</f>
        <v>0</v>
      </c>
      <c r="M1156" s="239">
        <f>IF(Table_1[[#This Row],[Kokonaiskävijämäärä]]&lt;1,0,SUM(Table_1[[#This Row],[Kävijämäärä a) lapset]]*Table_1[[#This Row],[Tapaamis-kerrat /osallistuja]]))</f>
        <v>0</v>
      </c>
      <c r="N1156" s="239">
        <f>IF(Table_1[[#This Row],[Kokonaiskävijämäärä]]&lt;1,0,SUM(Table_1[[#This Row],[Kävijämäärä b) aikuiset]]*Table_1[[#This Row],[Tapaamis-kerrat /osallistuja]]))</f>
        <v>0</v>
      </c>
      <c r="O1156" s="239">
        <f>IF(Table_1[[#This Row],[Kokonaiskävijämäärä]]&lt;1,0,Table_1[[#This Row],[Kokonaiskävijämäärä]]*Table_1[[#This Row],[Tapaamis-kerrat /osallistuja]])</f>
        <v>0</v>
      </c>
      <c r="P1156" s="264"/>
      <c r="Q1156" s="265"/>
    </row>
    <row r="1157" spans="1:17" ht="15.75" customHeight="1" x14ac:dyDescent="0.25">
      <c r="A1157" s="258"/>
      <c r="B1157" s="250" t="str">
        <f>IF(Table_1[[#This Row],[SISÄLLÖN NIMI]]="","",1)</f>
        <v/>
      </c>
      <c r="C1157" s="259"/>
      <c r="D1157" s="252" t="s">
        <v>18</v>
      </c>
      <c r="E1157" s="253" t="s">
        <v>18</v>
      </c>
      <c r="F1157" s="260" t="s">
        <v>18</v>
      </c>
      <c r="G1157" s="261" t="s">
        <v>18</v>
      </c>
      <c r="H1157" s="255"/>
      <c r="I1157" s="256" t="str">
        <f>IF(Table_1[[#This Row],[SISÄLLÖN NIMI]]="","",1)</f>
        <v/>
      </c>
      <c r="J1157" s="262"/>
      <c r="K1157" s="263"/>
      <c r="L1157" s="239">
        <f>Table_1[[#This Row],[Kävijämäärä a) lapset]]+Table_1[[#This Row],[Kävijämäärä b) aikuiset]]</f>
        <v>0</v>
      </c>
      <c r="M1157" s="239">
        <f>IF(Table_1[[#This Row],[Kokonaiskävijämäärä]]&lt;1,0,SUM(Table_1[[#This Row],[Kävijämäärä a) lapset]]*Table_1[[#This Row],[Tapaamis-kerrat /osallistuja]]))</f>
        <v>0</v>
      </c>
      <c r="N1157" s="239">
        <f>IF(Table_1[[#This Row],[Kokonaiskävijämäärä]]&lt;1,0,SUM(Table_1[[#This Row],[Kävijämäärä b) aikuiset]]*Table_1[[#This Row],[Tapaamis-kerrat /osallistuja]]))</f>
        <v>0</v>
      </c>
      <c r="O1157" s="239">
        <f>IF(Table_1[[#This Row],[Kokonaiskävijämäärä]]&lt;1,0,Table_1[[#This Row],[Kokonaiskävijämäärä]]*Table_1[[#This Row],[Tapaamis-kerrat /osallistuja]])</f>
        <v>0</v>
      </c>
      <c r="P1157" s="264"/>
      <c r="Q1157" s="265"/>
    </row>
    <row r="1158" spans="1:17" ht="15.75" customHeight="1" x14ac:dyDescent="0.25">
      <c r="A1158" s="258"/>
      <c r="B1158" s="250" t="str">
        <f>IF(Table_1[[#This Row],[SISÄLLÖN NIMI]]="","",1)</f>
        <v/>
      </c>
      <c r="C1158" s="259"/>
      <c r="D1158" s="252" t="s">
        <v>18</v>
      </c>
      <c r="E1158" s="253" t="s">
        <v>18</v>
      </c>
      <c r="F1158" s="260" t="s">
        <v>18</v>
      </c>
      <c r="G1158" s="261" t="s">
        <v>18</v>
      </c>
      <c r="H1158" s="255"/>
      <c r="I1158" s="256" t="str">
        <f>IF(Table_1[[#This Row],[SISÄLLÖN NIMI]]="","",1)</f>
        <v/>
      </c>
      <c r="J1158" s="262"/>
      <c r="K1158" s="263"/>
      <c r="L1158" s="239">
        <f>Table_1[[#This Row],[Kävijämäärä a) lapset]]+Table_1[[#This Row],[Kävijämäärä b) aikuiset]]</f>
        <v>0</v>
      </c>
      <c r="M1158" s="239">
        <f>IF(Table_1[[#This Row],[Kokonaiskävijämäärä]]&lt;1,0,SUM(Table_1[[#This Row],[Kävijämäärä a) lapset]]*Table_1[[#This Row],[Tapaamis-kerrat /osallistuja]]))</f>
        <v>0</v>
      </c>
      <c r="N1158" s="239">
        <f>IF(Table_1[[#This Row],[Kokonaiskävijämäärä]]&lt;1,0,SUM(Table_1[[#This Row],[Kävijämäärä b) aikuiset]]*Table_1[[#This Row],[Tapaamis-kerrat /osallistuja]]))</f>
        <v>0</v>
      </c>
      <c r="O1158" s="239">
        <f>IF(Table_1[[#This Row],[Kokonaiskävijämäärä]]&lt;1,0,Table_1[[#This Row],[Kokonaiskävijämäärä]]*Table_1[[#This Row],[Tapaamis-kerrat /osallistuja]])</f>
        <v>0</v>
      </c>
      <c r="P1158" s="264"/>
      <c r="Q1158" s="265"/>
    </row>
    <row r="1159" spans="1:17" ht="15.75" customHeight="1" x14ac:dyDescent="0.25">
      <c r="A1159" s="258"/>
      <c r="B1159" s="250" t="str">
        <f>IF(Table_1[[#This Row],[SISÄLLÖN NIMI]]="","",1)</f>
        <v/>
      </c>
      <c r="C1159" s="259"/>
      <c r="D1159" s="252" t="s">
        <v>18</v>
      </c>
      <c r="E1159" s="253" t="s">
        <v>18</v>
      </c>
      <c r="F1159" s="260" t="s">
        <v>18</v>
      </c>
      <c r="G1159" s="261" t="s">
        <v>18</v>
      </c>
      <c r="H1159" s="255"/>
      <c r="I1159" s="256" t="str">
        <f>IF(Table_1[[#This Row],[SISÄLLÖN NIMI]]="","",1)</f>
        <v/>
      </c>
      <c r="J1159" s="262"/>
      <c r="K1159" s="263"/>
      <c r="L1159" s="239">
        <f>Table_1[[#This Row],[Kävijämäärä a) lapset]]+Table_1[[#This Row],[Kävijämäärä b) aikuiset]]</f>
        <v>0</v>
      </c>
      <c r="M1159" s="239">
        <f>IF(Table_1[[#This Row],[Kokonaiskävijämäärä]]&lt;1,0,SUM(Table_1[[#This Row],[Kävijämäärä a) lapset]]*Table_1[[#This Row],[Tapaamis-kerrat /osallistuja]]))</f>
        <v>0</v>
      </c>
      <c r="N1159" s="239">
        <f>IF(Table_1[[#This Row],[Kokonaiskävijämäärä]]&lt;1,0,SUM(Table_1[[#This Row],[Kävijämäärä b) aikuiset]]*Table_1[[#This Row],[Tapaamis-kerrat /osallistuja]]))</f>
        <v>0</v>
      </c>
      <c r="O1159" s="239">
        <f>IF(Table_1[[#This Row],[Kokonaiskävijämäärä]]&lt;1,0,Table_1[[#This Row],[Kokonaiskävijämäärä]]*Table_1[[#This Row],[Tapaamis-kerrat /osallistuja]])</f>
        <v>0</v>
      </c>
      <c r="P1159" s="264"/>
      <c r="Q1159" s="265"/>
    </row>
    <row r="1160" spans="1:17" ht="15.75" customHeight="1" x14ac:dyDescent="0.25">
      <c r="A1160" s="258"/>
      <c r="B1160" s="250" t="str">
        <f>IF(Table_1[[#This Row],[SISÄLLÖN NIMI]]="","",1)</f>
        <v/>
      </c>
      <c r="C1160" s="259"/>
      <c r="D1160" s="252" t="s">
        <v>18</v>
      </c>
      <c r="E1160" s="253" t="s">
        <v>18</v>
      </c>
      <c r="F1160" s="260" t="s">
        <v>18</v>
      </c>
      <c r="G1160" s="261" t="s">
        <v>18</v>
      </c>
      <c r="H1160" s="255"/>
      <c r="I1160" s="256" t="str">
        <f>IF(Table_1[[#This Row],[SISÄLLÖN NIMI]]="","",1)</f>
        <v/>
      </c>
      <c r="J1160" s="262"/>
      <c r="K1160" s="263"/>
      <c r="L1160" s="239">
        <f>Table_1[[#This Row],[Kävijämäärä a) lapset]]+Table_1[[#This Row],[Kävijämäärä b) aikuiset]]</f>
        <v>0</v>
      </c>
      <c r="M1160" s="239">
        <f>IF(Table_1[[#This Row],[Kokonaiskävijämäärä]]&lt;1,0,SUM(Table_1[[#This Row],[Kävijämäärä a) lapset]]*Table_1[[#This Row],[Tapaamis-kerrat /osallistuja]]))</f>
        <v>0</v>
      </c>
      <c r="N1160" s="239">
        <f>IF(Table_1[[#This Row],[Kokonaiskävijämäärä]]&lt;1,0,SUM(Table_1[[#This Row],[Kävijämäärä b) aikuiset]]*Table_1[[#This Row],[Tapaamis-kerrat /osallistuja]]))</f>
        <v>0</v>
      </c>
      <c r="O1160" s="239">
        <f>IF(Table_1[[#This Row],[Kokonaiskävijämäärä]]&lt;1,0,Table_1[[#This Row],[Kokonaiskävijämäärä]]*Table_1[[#This Row],[Tapaamis-kerrat /osallistuja]])</f>
        <v>0</v>
      </c>
      <c r="P1160" s="264"/>
      <c r="Q1160" s="265"/>
    </row>
    <row r="1161" spans="1:17" ht="15.75" customHeight="1" x14ac:dyDescent="0.25">
      <c r="A1161" s="258"/>
      <c r="B1161" s="250" t="str">
        <f>IF(Table_1[[#This Row],[SISÄLLÖN NIMI]]="","",1)</f>
        <v/>
      </c>
      <c r="C1161" s="259"/>
      <c r="D1161" s="252" t="s">
        <v>18</v>
      </c>
      <c r="E1161" s="253" t="s">
        <v>18</v>
      </c>
      <c r="F1161" s="260" t="s">
        <v>18</v>
      </c>
      <c r="G1161" s="261" t="s">
        <v>18</v>
      </c>
      <c r="H1161" s="255"/>
      <c r="I1161" s="256" t="str">
        <f>IF(Table_1[[#This Row],[SISÄLLÖN NIMI]]="","",1)</f>
        <v/>
      </c>
      <c r="J1161" s="262"/>
      <c r="K1161" s="263"/>
      <c r="L1161" s="239">
        <f>Table_1[[#This Row],[Kävijämäärä a) lapset]]+Table_1[[#This Row],[Kävijämäärä b) aikuiset]]</f>
        <v>0</v>
      </c>
      <c r="M1161" s="239">
        <f>IF(Table_1[[#This Row],[Kokonaiskävijämäärä]]&lt;1,0,SUM(Table_1[[#This Row],[Kävijämäärä a) lapset]]*Table_1[[#This Row],[Tapaamis-kerrat /osallistuja]]))</f>
        <v>0</v>
      </c>
      <c r="N1161" s="239">
        <f>IF(Table_1[[#This Row],[Kokonaiskävijämäärä]]&lt;1,0,SUM(Table_1[[#This Row],[Kävijämäärä b) aikuiset]]*Table_1[[#This Row],[Tapaamis-kerrat /osallistuja]]))</f>
        <v>0</v>
      </c>
      <c r="O1161" s="239">
        <f>IF(Table_1[[#This Row],[Kokonaiskävijämäärä]]&lt;1,0,Table_1[[#This Row],[Kokonaiskävijämäärä]]*Table_1[[#This Row],[Tapaamis-kerrat /osallistuja]])</f>
        <v>0</v>
      </c>
      <c r="P1161" s="264"/>
      <c r="Q1161" s="265"/>
    </row>
    <row r="1162" spans="1:17" ht="15.75" customHeight="1" x14ac:dyDescent="0.25">
      <c r="A1162" s="258"/>
      <c r="B1162" s="250" t="str">
        <f>IF(Table_1[[#This Row],[SISÄLLÖN NIMI]]="","",1)</f>
        <v/>
      </c>
      <c r="C1162" s="259"/>
      <c r="D1162" s="252" t="s">
        <v>18</v>
      </c>
      <c r="E1162" s="253" t="s">
        <v>18</v>
      </c>
      <c r="F1162" s="260" t="s">
        <v>18</v>
      </c>
      <c r="G1162" s="261" t="s">
        <v>18</v>
      </c>
      <c r="H1162" s="255"/>
      <c r="I1162" s="256" t="str">
        <f>IF(Table_1[[#This Row],[SISÄLLÖN NIMI]]="","",1)</f>
        <v/>
      </c>
      <c r="J1162" s="262"/>
      <c r="K1162" s="263"/>
      <c r="L1162" s="239">
        <f>Table_1[[#This Row],[Kävijämäärä a) lapset]]+Table_1[[#This Row],[Kävijämäärä b) aikuiset]]</f>
        <v>0</v>
      </c>
      <c r="M1162" s="239">
        <f>IF(Table_1[[#This Row],[Kokonaiskävijämäärä]]&lt;1,0,SUM(Table_1[[#This Row],[Kävijämäärä a) lapset]]*Table_1[[#This Row],[Tapaamis-kerrat /osallistuja]]))</f>
        <v>0</v>
      </c>
      <c r="N1162" s="239">
        <f>IF(Table_1[[#This Row],[Kokonaiskävijämäärä]]&lt;1,0,SUM(Table_1[[#This Row],[Kävijämäärä b) aikuiset]]*Table_1[[#This Row],[Tapaamis-kerrat /osallistuja]]))</f>
        <v>0</v>
      </c>
      <c r="O1162" s="239">
        <f>IF(Table_1[[#This Row],[Kokonaiskävijämäärä]]&lt;1,0,Table_1[[#This Row],[Kokonaiskävijämäärä]]*Table_1[[#This Row],[Tapaamis-kerrat /osallistuja]])</f>
        <v>0</v>
      </c>
      <c r="P1162" s="264"/>
      <c r="Q1162" s="265"/>
    </row>
    <row r="1163" spans="1:17" ht="15.75" customHeight="1" x14ac:dyDescent="0.25">
      <c r="A1163" s="258"/>
      <c r="B1163" s="250" t="str">
        <f>IF(Table_1[[#This Row],[SISÄLLÖN NIMI]]="","",1)</f>
        <v/>
      </c>
      <c r="C1163" s="259"/>
      <c r="D1163" s="252" t="s">
        <v>18</v>
      </c>
      <c r="E1163" s="253" t="s">
        <v>18</v>
      </c>
      <c r="F1163" s="260" t="s">
        <v>18</v>
      </c>
      <c r="G1163" s="261" t="s">
        <v>18</v>
      </c>
      <c r="H1163" s="255"/>
      <c r="I1163" s="256" t="str">
        <f>IF(Table_1[[#This Row],[SISÄLLÖN NIMI]]="","",1)</f>
        <v/>
      </c>
      <c r="J1163" s="262"/>
      <c r="K1163" s="263"/>
      <c r="L1163" s="239">
        <f>Table_1[[#This Row],[Kävijämäärä a) lapset]]+Table_1[[#This Row],[Kävijämäärä b) aikuiset]]</f>
        <v>0</v>
      </c>
      <c r="M1163" s="239">
        <f>IF(Table_1[[#This Row],[Kokonaiskävijämäärä]]&lt;1,0,SUM(Table_1[[#This Row],[Kävijämäärä a) lapset]]*Table_1[[#This Row],[Tapaamis-kerrat /osallistuja]]))</f>
        <v>0</v>
      </c>
      <c r="N1163" s="239">
        <f>IF(Table_1[[#This Row],[Kokonaiskävijämäärä]]&lt;1,0,SUM(Table_1[[#This Row],[Kävijämäärä b) aikuiset]]*Table_1[[#This Row],[Tapaamis-kerrat /osallistuja]]))</f>
        <v>0</v>
      </c>
      <c r="O1163" s="239">
        <f>IF(Table_1[[#This Row],[Kokonaiskävijämäärä]]&lt;1,0,Table_1[[#This Row],[Kokonaiskävijämäärä]]*Table_1[[#This Row],[Tapaamis-kerrat /osallistuja]])</f>
        <v>0</v>
      </c>
      <c r="P1163" s="264"/>
      <c r="Q1163" s="265"/>
    </row>
    <row r="1164" spans="1:17" ht="15.75" customHeight="1" x14ac:dyDescent="0.25">
      <c r="A1164" s="258"/>
      <c r="B1164" s="250" t="str">
        <f>IF(Table_1[[#This Row],[SISÄLLÖN NIMI]]="","",1)</f>
        <v/>
      </c>
      <c r="C1164" s="259"/>
      <c r="D1164" s="252" t="s">
        <v>18</v>
      </c>
      <c r="E1164" s="253" t="s">
        <v>18</v>
      </c>
      <c r="F1164" s="260" t="s">
        <v>18</v>
      </c>
      <c r="G1164" s="261" t="s">
        <v>18</v>
      </c>
      <c r="H1164" s="255"/>
      <c r="I1164" s="256" t="str">
        <f>IF(Table_1[[#This Row],[SISÄLLÖN NIMI]]="","",1)</f>
        <v/>
      </c>
      <c r="J1164" s="262"/>
      <c r="K1164" s="263"/>
      <c r="L1164" s="239">
        <f>Table_1[[#This Row],[Kävijämäärä a) lapset]]+Table_1[[#This Row],[Kävijämäärä b) aikuiset]]</f>
        <v>0</v>
      </c>
      <c r="M1164" s="239">
        <f>IF(Table_1[[#This Row],[Kokonaiskävijämäärä]]&lt;1,0,SUM(Table_1[[#This Row],[Kävijämäärä a) lapset]]*Table_1[[#This Row],[Tapaamis-kerrat /osallistuja]]))</f>
        <v>0</v>
      </c>
      <c r="N1164" s="239">
        <f>IF(Table_1[[#This Row],[Kokonaiskävijämäärä]]&lt;1,0,SUM(Table_1[[#This Row],[Kävijämäärä b) aikuiset]]*Table_1[[#This Row],[Tapaamis-kerrat /osallistuja]]))</f>
        <v>0</v>
      </c>
      <c r="O1164" s="239">
        <f>IF(Table_1[[#This Row],[Kokonaiskävijämäärä]]&lt;1,0,Table_1[[#This Row],[Kokonaiskävijämäärä]]*Table_1[[#This Row],[Tapaamis-kerrat /osallistuja]])</f>
        <v>0</v>
      </c>
      <c r="P1164" s="264"/>
      <c r="Q1164" s="265"/>
    </row>
    <row r="1165" spans="1:17" ht="15.75" customHeight="1" x14ac:dyDescent="0.25">
      <c r="A1165" s="258"/>
      <c r="B1165" s="250" t="str">
        <f>IF(Table_1[[#This Row],[SISÄLLÖN NIMI]]="","",1)</f>
        <v/>
      </c>
      <c r="C1165" s="259"/>
      <c r="D1165" s="252" t="s">
        <v>18</v>
      </c>
      <c r="E1165" s="253" t="s">
        <v>18</v>
      </c>
      <c r="F1165" s="260" t="s">
        <v>18</v>
      </c>
      <c r="G1165" s="261" t="s">
        <v>18</v>
      </c>
      <c r="H1165" s="255"/>
      <c r="I1165" s="256" t="str">
        <f>IF(Table_1[[#This Row],[SISÄLLÖN NIMI]]="","",1)</f>
        <v/>
      </c>
      <c r="J1165" s="262"/>
      <c r="K1165" s="263"/>
      <c r="L1165" s="239">
        <f>Table_1[[#This Row],[Kävijämäärä a) lapset]]+Table_1[[#This Row],[Kävijämäärä b) aikuiset]]</f>
        <v>0</v>
      </c>
      <c r="M1165" s="239">
        <f>IF(Table_1[[#This Row],[Kokonaiskävijämäärä]]&lt;1,0,SUM(Table_1[[#This Row],[Kävijämäärä a) lapset]]*Table_1[[#This Row],[Tapaamis-kerrat /osallistuja]]))</f>
        <v>0</v>
      </c>
      <c r="N1165" s="239">
        <f>IF(Table_1[[#This Row],[Kokonaiskävijämäärä]]&lt;1,0,SUM(Table_1[[#This Row],[Kävijämäärä b) aikuiset]]*Table_1[[#This Row],[Tapaamis-kerrat /osallistuja]]))</f>
        <v>0</v>
      </c>
      <c r="O1165" s="239">
        <f>IF(Table_1[[#This Row],[Kokonaiskävijämäärä]]&lt;1,0,Table_1[[#This Row],[Kokonaiskävijämäärä]]*Table_1[[#This Row],[Tapaamis-kerrat /osallistuja]])</f>
        <v>0</v>
      </c>
      <c r="P1165" s="264"/>
      <c r="Q1165" s="265"/>
    </row>
    <row r="1166" spans="1:17" ht="15.75" customHeight="1" x14ac:dyDescent="0.25">
      <c r="A1166" s="258"/>
      <c r="B1166" s="250" t="str">
        <f>IF(Table_1[[#This Row],[SISÄLLÖN NIMI]]="","",1)</f>
        <v/>
      </c>
      <c r="C1166" s="259"/>
      <c r="D1166" s="252" t="s">
        <v>18</v>
      </c>
      <c r="E1166" s="253" t="s">
        <v>18</v>
      </c>
      <c r="F1166" s="260" t="s">
        <v>18</v>
      </c>
      <c r="G1166" s="261" t="s">
        <v>18</v>
      </c>
      <c r="H1166" s="255"/>
      <c r="I1166" s="256" t="str">
        <f>IF(Table_1[[#This Row],[SISÄLLÖN NIMI]]="","",1)</f>
        <v/>
      </c>
      <c r="J1166" s="262"/>
      <c r="K1166" s="263"/>
      <c r="L1166" s="239">
        <f>Table_1[[#This Row],[Kävijämäärä a) lapset]]+Table_1[[#This Row],[Kävijämäärä b) aikuiset]]</f>
        <v>0</v>
      </c>
      <c r="M1166" s="239">
        <f>IF(Table_1[[#This Row],[Kokonaiskävijämäärä]]&lt;1,0,SUM(Table_1[[#This Row],[Kävijämäärä a) lapset]]*Table_1[[#This Row],[Tapaamis-kerrat /osallistuja]]))</f>
        <v>0</v>
      </c>
      <c r="N1166" s="239">
        <f>IF(Table_1[[#This Row],[Kokonaiskävijämäärä]]&lt;1,0,SUM(Table_1[[#This Row],[Kävijämäärä b) aikuiset]]*Table_1[[#This Row],[Tapaamis-kerrat /osallistuja]]))</f>
        <v>0</v>
      </c>
      <c r="O1166" s="239">
        <f>IF(Table_1[[#This Row],[Kokonaiskävijämäärä]]&lt;1,0,Table_1[[#This Row],[Kokonaiskävijämäärä]]*Table_1[[#This Row],[Tapaamis-kerrat /osallistuja]])</f>
        <v>0</v>
      </c>
      <c r="P1166" s="264"/>
      <c r="Q1166" s="265"/>
    </row>
    <row r="1167" spans="1:17" ht="15.75" customHeight="1" x14ac:dyDescent="0.25">
      <c r="A1167" s="258"/>
      <c r="B1167" s="250" t="str">
        <f>IF(Table_1[[#This Row],[SISÄLLÖN NIMI]]="","",1)</f>
        <v/>
      </c>
      <c r="C1167" s="259"/>
      <c r="D1167" s="252" t="s">
        <v>18</v>
      </c>
      <c r="E1167" s="253" t="s">
        <v>18</v>
      </c>
      <c r="F1167" s="260" t="s">
        <v>18</v>
      </c>
      <c r="G1167" s="261" t="s">
        <v>18</v>
      </c>
      <c r="H1167" s="255"/>
      <c r="I1167" s="256" t="str">
        <f>IF(Table_1[[#This Row],[SISÄLLÖN NIMI]]="","",1)</f>
        <v/>
      </c>
      <c r="J1167" s="262"/>
      <c r="K1167" s="263"/>
      <c r="L1167" s="239">
        <f>Table_1[[#This Row],[Kävijämäärä a) lapset]]+Table_1[[#This Row],[Kävijämäärä b) aikuiset]]</f>
        <v>0</v>
      </c>
      <c r="M1167" s="239">
        <f>IF(Table_1[[#This Row],[Kokonaiskävijämäärä]]&lt;1,0,SUM(Table_1[[#This Row],[Kävijämäärä a) lapset]]*Table_1[[#This Row],[Tapaamis-kerrat /osallistuja]]))</f>
        <v>0</v>
      </c>
      <c r="N1167" s="239">
        <f>IF(Table_1[[#This Row],[Kokonaiskävijämäärä]]&lt;1,0,SUM(Table_1[[#This Row],[Kävijämäärä b) aikuiset]]*Table_1[[#This Row],[Tapaamis-kerrat /osallistuja]]))</f>
        <v>0</v>
      </c>
      <c r="O1167" s="239">
        <f>IF(Table_1[[#This Row],[Kokonaiskävijämäärä]]&lt;1,0,Table_1[[#This Row],[Kokonaiskävijämäärä]]*Table_1[[#This Row],[Tapaamis-kerrat /osallistuja]])</f>
        <v>0</v>
      </c>
      <c r="P1167" s="264"/>
      <c r="Q1167" s="265"/>
    </row>
    <row r="1168" spans="1:17" ht="15.75" customHeight="1" x14ac:dyDescent="0.25">
      <c r="A1168" s="258"/>
      <c r="B1168" s="250" t="str">
        <f>IF(Table_1[[#This Row],[SISÄLLÖN NIMI]]="","",1)</f>
        <v/>
      </c>
      <c r="C1168" s="259"/>
      <c r="D1168" s="252" t="s">
        <v>18</v>
      </c>
      <c r="E1168" s="253" t="s">
        <v>18</v>
      </c>
      <c r="F1168" s="260" t="s">
        <v>18</v>
      </c>
      <c r="G1168" s="261" t="s">
        <v>18</v>
      </c>
      <c r="H1168" s="255"/>
      <c r="I1168" s="256" t="str">
        <f>IF(Table_1[[#This Row],[SISÄLLÖN NIMI]]="","",1)</f>
        <v/>
      </c>
      <c r="J1168" s="262"/>
      <c r="K1168" s="263"/>
      <c r="L1168" s="239">
        <f>Table_1[[#This Row],[Kävijämäärä a) lapset]]+Table_1[[#This Row],[Kävijämäärä b) aikuiset]]</f>
        <v>0</v>
      </c>
      <c r="M1168" s="239">
        <f>IF(Table_1[[#This Row],[Kokonaiskävijämäärä]]&lt;1,0,SUM(Table_1[[#This Row],[Kävijämäärä a) lapset]]*Table_1[[#This Row],[Tapaamis-kerrat /osallistuja]]))</f>
        <v>0</v>
      </c>
      <c r="N1168" s="239">
        <f>IF(Table_1[[#This Row],[Kokonaiskävijämäärä]]&lt;1,0,SUM(Table_1[[#This Row],[Kävijämäärä b) aikuiset]]*Table_1[[#This Row],[Tapaamis-kerrat /osallistuja]]))</f>
        <v>0</v>
      </c>
      <c r="O1168" s="239">
        <f>IF(Table_1[[#This Row],[Kokonaiskävijämäärä]]&lt;1,0,Table_1[[#This Row],[Kokonaiskävijämäärä]]*Table_1[[#This Row],[Tapaamis-kerrat /osallistuja]])</f>
        <v>0</v>
      </c>
      <c r="P1168" s="264"/>
      <c r="Q1168" s="265"/>
    </row>
    <row r="1169" spans="1:17" ht="15.75" customHeight="1" x14ac:dyDescent="0.25">
      <c r="A1169" s="258"/>
      <c r="B1169" s="250" t="str">
        <f>IF(Table_1[[#This Row],[SISÄLLÖN NIMI]]="","",1)</f>
        <v/>
      </c>
      <c r="C1169" s="259"/>
      <c r="D1169" s="252" t="s">
        <v>18</v>
      </c>
      <c r="E1169" s="253" t="s">
        <v>18</v>
      </c>
      <c r="F1169" s="260" t="s">
        <v>18</v>
      </c>
      <c r="G1169" s="261" t="s">
        <v>18</v>
      </c>
      <c r="H1169" s="255"/>
      <c r="I1169" s="256" t="str">
        <f>IF(Table_1[[#This Row],[SISÄLLÖN NIMI]]="","",1)</f>
        <v/>
      </c>
      <c r="J1169" s="262"/>
      <c r="K1169" s="263"/>
      <c r="L1169" s="248">
        <f>Table_1[[#This Row],[Kävijämäärä a) lapset]]+Table_1[[#This Row],[Kävijämäärä b) aikuiset]]</f>
        <v>0</v>
      </c>
      <c r="M1169" s="248">
        <f>IF(Table_1[[#This Row],[Kokonaiskävijämäärä]]&lt;1,0,SUM(Table_1[[#This Row],[Kävijämäärä a) lapset]]*Table_1[[#This Row],[Tapaamis-kerrat /osallistuja]]))</f>
        <v>0</v>
      </c>
      <c r="N1169" s="248">
        <f>IF(Table_1[[#This Row],[Kokonaiskävijämäärä]]&lt;1,0,SUM(Table_1[[#This Row],[Kävijämäärä b) aikuiset]]*Table_1[[#This Row],[Tapaamis-kerrat /osallistuja]]))</f>
        <v>0</v>
      </c>
      <c r="O1169" s="248">
        <f>IF(Table_1[[#This Row],[Kokonaiskävijämäärä]]&lt;1,0,Table_1[[#This Row],[Kokonaiskävijämäärä]]*Table_1[[#This Row],[Tapaamis-kerrat /osallistuja]])</f>
        <v>0</v>
      </c>
      <c r="P1169" s="264"/>
      <c r="Q1169" s="265"/>
    </row>
    <row r="1170" spans="1:17" ht="15.75" customHeight="1" x14ac:dyDescent="0.25">
      <c r="A1170" s="258"/>
      <c r="B1170" s="250" t="str">
        <f>IF(Table_1[[#This Row],[SISÄLLÖN NIMI]]="","",1)</f>
        <v/>
      </c>
      <c r="C1170" s="259"/>
      <c r="D1170" s="252" t="s">
        <v>18</v>
      </c>
      <c r="E1170" s="253" t="s">
        <v>18</v>
      </c>
      <c r="F1170" s="260" t="s">
        <v>18</v>
      </c>
      <c r="G1170" s="261" t="s">
        <v>18</v>
      </c>
      <c r="H1170" s="255"/>
      <c r="I1170" s="256" t="str">
        <f>IF(Table_1[[#This Row],[SISÄLLÖN NIMI]]="","",1)</f>
        <v/>
      </c>
      <c r="J1170" s="262"/>
      <c r="K1170" s="263"/>
      <c r="L1170" s="248">
        <f>Table_1[[#This Row],[Kävijämäärä a) lapset]]+Table_1[[#This Row],[Kävijämäärä b) aikuiset]]</f>
        <v>0</v>
      </c>
      <c r="M1170" s="248">
        <f>IF(Table_1[[#This Row],[Kokonaiskävijämäärä]]&lt;1,0,SUM(Table_1[[#This Row],[Kävijämäärä a) lapset]]*Table_1[[#This Row],[Tapaamis-kerrat /osallistuja]]))</f>
        <v>0</v>
      </c>
      <c r="N1170" s="248">
        <f>IF(Table_1[[#This Row],[Kokonaiskävijämäärä]]&lt;1,0,SUM(Table_1[[#This Row],[Kävijämäärä b) aikuiset]]*Table_1[[#This Row],[Tapaamis-kerrat /osallistuja]]))</f>
        <v>0</v>
      </c>
      <c r="O1170" s="248">
        <f>IF(Table_1[[#This Row],[Kokonaiskävijämäärä]]&lt;1,0,Table_1[[#This Row],[Kokonaiskävijämäärä]]*Table_1[[#This Row],[Tapaamis-kerrat /osallistuja]])</f>
        <v>0</v>
      </c>
      <c r="P1170" s="264"/>
      <c r="Q1170" s="265"/>
    </row>
    <row r="1171" spans="1:17" ht="15.75" customHeight="1" x14ac:dyDescent="0.25">
      <c r="A1171" s="258"/>
      <c r="B1171" s="250" t="str">
        <f>IF(Table_1[[#This Row],[SISÄLLÖN NIMI]]="","",1)</f>
        <v/>
      </c>
      <c r="C1171" s="259"/>
      <c r="D1171" s="252" t="s">
        <v>18</v>
      </c>
      <c r="E1171" s="253" t="s">
        <v>18</v>
      </c>
      <c r="F1171" s="260" t="s">
        <v>18</v>
      </c>
      <c r="G1171" s="261" t="s">
        <v>18</v>
      </c>
      <c r="H1171" s="255"/>
      <c r="I1171" s="256" t="str">
        <f>IF(Table_1[[#This Row],[SISÄLLÖN NIMI]]="","",1)</f>
        <v/>
      </c>
      <c r="J1171" s="262"/>
      <c r="K1171" s="263"/>
      <c r="L1171" s="248">
        <f>Table_1[[#This Row],[Kävijämäärä a) lapset]]+Table_1[[#This Row],[Kävijämäärä b) aikuiset]]</f>
        <v>0</v>
      </c>
      <c r="M1171" s="248">
        <f>IF(Table_1[[#This Row],[Kokonaiskävijämäärä]]&lt;1,0,SUM(Table_1[[#This Row],[Kävijämäärä a) lapset]]*Table_1[[#This Row],[Tapaamis-kerrat /osallistuja]]))</f>
        <v>0</v>
      </c>
      <c r="N1171" s="248">
        <f>IF(Table_1[[#This Row],[Kokonaiskävijämäärä]]&lt;1,0,SUM(Table_1[[#This Row],[Kävijämäärä b) aikuiset]]*Table_1[[#This Row],[Tapaamis-kerrat /osallistuja]]))</f>
        <v>0</v>
      </c>
      <c r="O1171" s="248">
        <f>IF(Table_1[[#This Row],[Kokonaiskävijämäärä]]&lt;1,0,Table_1[[#This Row],[Kokonaiskävijämäärä]]*Table_1[[#This Row],[Tapaamis-kerrat /osallistuja]])</f>
        <v>0</v>
      </c>
      <c r="P1171" s="264"/>
      <c r="Q1171" s="265"/>
    </row>
    <row r="1172" spans="1:17" ht="15.75" customHeight="1" x14ac:dyDescent="0.25">
      <c r="A1172" s="258"/>
      <c r="B1172" s="250" t="str">
        <f>IF(Table_1[[#This Row],[SISÄLLÖN NIMI]]="","",1)</f>
        <v/>
      </c>
      <c r="C1172" s="259"/>
      <c r="D1172" s="252" t="s">
        <v>18</v>
      </c>
      <c r="E1172" s="253" t="s">
        <v>18</v>
      </c>
      <c r="F1172" s="260" t="s">
        <v>18</v>
      </c>
      <c r="G1172" s="261" t="s">
        <v>18</v>
      </c>
      <c r="H1172" s="255"/>
      <c r="I1172" s="256" t="str">
        <f>IF(Table_1[[#This Row],[SISÄLLÖN NIMI]]="","",1)</f>
        <v/>
      </c>
      <c r="J1172" s="262"/>
      <c r="K1172" s="263"/>
      <c r="L1172" s="248">
        <f>Table_1[[#This Row],[Kävijämäärä a) lapset]]+Table_1[[#This Row],[Kävijämäärä b) aikuiset]]</f>
        <v>0</v>
      </c>
      <c r="M1172" s="248">
        <f>IF(Table_1[[#This Row],[Kokonaiskävijämäärä]]&lt;1,0,SUM(Table_1[[#This Row],[Kävijämäärä a) lapset]]*Table_1[[#This Row],[Tapaamis-kerrat /osallistuja]]))</f>
        <v>0</v>
      </c>
      <c r="N1172" s="248">
        <f>IF(Table_1[[#This Row],[Kokonaiskävijämäärä]]&lt;1,0,SUM(Table_1[[#This Row],[Kävijämäärä b) aikuiset]]*Table_1[[#This Row],[Tapaamis-kerrat /osallistuja]]))</f>
        <v>0</v>
      </c>
      <c r="O1172" s="248">
        <f>IF(Table_1[[#This Row],[Kokonaiskävijämäärä]]&lt;1,0,Table_1[[#This Row],[Kokonaiskävijämäärä]]*Table_1[[#This Row],[Tapaamis-kerrat /osallistuja]])</f>
        <v>0</v>
      </c>
      <c r="P1172" s="264"/>
      <c r="Q1172" s="265"/>
    </row>
    <row r="1173" spans="1:17" ht="15.75" customHeight="1" x14ac:dyDescent="0.25">
      <c r="A1173" s="258"/>
      <c r="B1173" s="250" t="str">
        <f>IF(Table_1[[#This Row],[SISÄLLÖN NIMI]]="","",1)</f>
        <v/>
      </c>
      <c r="C1173" s="259"/>
      <c r="D1173" s="252" t="s">
        <v>18</v>
      </c>
      <c r="E1173" s="253" t="s">
        <v>18</v>
      </c>
      <c r="F1173" s="260" t="s">
        <v>18</v>
      </c>
      <c r="G1173" s="261" t="s">
        <v>18</v>
      </c>
      <c r="H1173" s="255"/>
      <c r="I1173" s="256" t="str">
        <f>IF(Table_1[[#This Row],[SISÄLLÖN NIMI]]="","",1)</f>
        <v/>
      </c>
      <c r="J1173" s="262"/>
      <c r="K1173" s="263"/>
      <c r="L1173" s="248">
        <f>Table_1[[#This Row],[Kävijämäärä a) lapset]]+Table_1[[#This Row],[Kävijämäärä b) aikuiset]]</f>
        <v>0</v>
      </c>
      <c r="M1173" s="248">
        <f>IF(Table_1[[#This Row],[Kokonaiskävijämäärä]]&lt;1,0,SUM(Table_1[[#This Row],[Kävijämäärä a) lapset]]*Table_1[[#This Row],[Tapaamis-kerrat /osallistuja]]))</f>
        <v>0</v>
      </c>
      <c r="N1173" s="248">
        <f>IF(Table_1[[#This Row],[Kokonaiskävijämäärä]]&lt;1,0,SUM(Table_1[[#This Row],[Kävijämäärä b) aikuiset]]*Table_1[[#This Row],[Tapaamis-kerrat /osallistuja]]))</f>
        <v>0</v>
      </c>
      <c r="O1173" s="248">
        <f>IF(Table_1[[#This Row],[Kokonaiskävijämäärä]]&lt;1,0,Table_1[[#This Row],[Kokonaiskävijämäärä]]*Table_1[[#This Row],[Tapaamis-kerrat /osallistuja]])</f>
        <v>0</v>
      </c>
      <c r="P1173" s="264"/>
      <c r="Q1173" s="265"/>
    </row>
    <row r="1174" spans="1:17" ht="15.75" customHeight="1" x14ac:dyDescent="0.25">
      <c r="A1174" s="258"/>
      <c r="B1174" s="250" t="str">
        <f>IF(Table_1[[#This Row],[SISÄLLÖN NIMI]]="","",1)</f>
        <v/>
      </c>
      <c r="C1174" s="259"/>
      <c r="D1174" s="252" t="s">
        <v>18</v>
      </c>
      <c r="E1174" s="253" t="s">
        <v>18</v>
      </c>
      <c r="F1174" s="260" t="s">
        <v>18</v>
      </c>
      <c r="G1174" s="261" t="s">
        <v>18</v>
      </c>
      <c r="H1174" s="255"/>
      <c r="I1174" s="256" t="str">
        <f>IF(Table_1[[#This Row],[SISÄLLÖN NIMI]]="","",1)</f>
        <v/>
      </c>
      <c r="J1174" s="262"/>
      <c r="K1174" s="263"/>
      <c r="L1174" s="248">
        <f>Table_1[[#This Row],[Kävijämäärä a) lapset]]+Table_1[[#This Row],[Kävijämäärä b) aikuiset]]</f>
        <v>0</v>
      </c>
      <c r="M1174" s="248">
        <f>IF(Table_1[[#This Row],[Kokonaiskävijämäärä]]&lt;1,0,SUM(Table_1[[#This Row],[Kävijämäärä a) lapset]]*Table_1[[#This Row],[Tapaamis-kerrat /osallistuja]]))</f>
        <v>0</v>
      </c>
      <c r="N1174" s="248">
        <f>IF(Table_1[[#This Row],[Kokonaiskävijämäärä]]&lt;1,0,SUM(Table_1[[#This Row],[Kävijämäärä b) aikuiset]]*Table_1[[#This Row],[Tapaamis-kerrat /osallistuja]]))</f>
        <v>0</v>
      </c>
      <c r="O1174" s="248">
        <f>IF(Table_1[[#This Row],[Kokonaiskävijämäärä]]&lt;1,0,Table_1[[#This Row],[Kokonaiskävijämäärä]]*Table_1[[#This Row],[Tapaamis-kerrat /osallistuja]])</f>
        <v>0</v>
      </c>
      <c r="P1174" s="264"/>
      <c r="Q1174" s="265"/>
    </row>
    <row r="1175" spans="1:17" ht="15.75" customHeight="1" x14ac:dyDescent="0.25">
      <c r="A1175" s="258"/>
      <c r="B1175" s="250" t="str">
        <f>IF(Table_1[[#This Row],[SISÄLLÖN NIMI]]="","",1)</f>
        <v/>
      </c>
      <c r="C1175" s="259"/>
      <c r="D1175" s="252" t="s">
        <v>18</v>
      </c>
      <c r="E1175" s="253" t="s">
        <v>18</v>
      </c>
      <c r="F1175" s="260" t="s">
        <v>18</v>
      </c>
      <c r="G1175" s="261" t="s">
        <v>18</v>
      </c>
      <c r="H1175" s="255" t="str">
        <f>IF(Table_1[[#This Row],[TOTEUTUSTAPA]]="b) Verkossa","Verkossa","")</f>
        <v/>
      </c>
      <c r="I1175" s="256" t="str">
        <f>IF(Table_1[[#This Row],[SISÄLLÖN NIMI]]="","",1)</f>
        <v/>
      </c>
      <c r="J1175" s="262"/>
      <c r="K1175" s="263"/>
      <c r="L1175" s="248">
        <f>Table_1[[#This Row],[Kävijämäärä a) lapset]]+Table_1[[#This Row],[Kävijämäärä b) aikuiset]]</f>
        <v>0</v>
      </c>
      <c r="M1175" s="248">
        <f>IF(Table_1[[#This Row],[Kokonaiskävijämäärä]]&lt;1,0,SUM(Table_1[[#This Row],[Kävijämäärä a) lapset]]*Table_1[[#This Row],[Tapaamis-kerrat /osallistuja]]))</f>
        <v>0</v>
      </c>
      <c r="N1175" s="248">
        <f>IF(Table_1[[#This Row],[Kokonaiskävijämäärä]]&lt;1,0,SUM(Table_1[[#This Row],[Kävijämäärä b) aikuiset]]*Table_1[[#This Row],[Tapaamis-kerrat /osallistuja]]))</f>
        <v>0</v>
      </c>
      <c r="O1175" s="248">
        <f>IF(Table_1[[#This Row],[Kokonaiskävijämäärä]]&lt;1,0,Table_1[[#This Row],[Kokonaiskävijämäärä]]*Table_1[[#This Row],[Tapaamis-kerrat /osallistuja]])</f>
        <v>0</v>
      </c>
      <c r="P1175" s="264"/>
      <c r="Q1175" s="265"/>
    </row>
    <row r="1176" spans="1:17" ht="15.75" customHeight="1" x14ac:dyDescent="0.25">
      <c r="A1176" s="258"/>
      <c r="B1176" s="250" t="str">
        <f>IF(Table_1[[#This Row],[SISÄLLÖN NIMI]]="","",1)</f>
        <v/>
      </c>
      <c r="C1176" s="259"/>
      <c r="D1176" s="252" t="s">
        <v>18</v>
      </c>
      <c r="E1176" s="253" t="s">
        <v>18</v>
      </c>
      <c r="F1176" s="260" t="s">
        <v>18</v>
      </c>
      <c r="G1176" s="261" t="s">
        <v>18</v>
      </c>
      <c r="H1176" s="255" t="str">
        <f>IF(Table_1[[#This Row],[TOTEUTUSTAPA]]="b) Verkossa","Verkossa","")</f>
        <v/>
      </c>
      <c r="I1176" s="256" t="str">
        <f>IF(Table_1[[#This Row],[SISÄLLÖN NIMI]]="","",1)</f>
        <v/>
      </c>
      <c r="J1176" s="262"/>
      <c r="K1176" s="263"/>
      <c r="L1176" s="248">
        <f>Table_1[[#This Row],[Kävijämäärä a) lapset]]+Table_1[[#This Row],[Kävijämäärä b) aikuiset]]</f>
        <v>0</v>
      </c>
      <c r="M1176" s="248">
        <f>IF(Table_1[[#This Row],[Kokonaiskävijämäärä]]&lt;1,0,SUM(Table_1[[#This Row],[Kävijämäärä a) lapset]]*Table_1[[#This Row],[Tapaamis-kerrat /osallistuja]]))</f>
        <v>0</v>
      </c>
      <c r="N1176" s="248">
        <f>IF(Table_1[[#This Row],[Kokonaiskävijämäärä]]&lt;1,0,SUM(Table_1[[#This Row],[Kävijämäärä b) aikuiset]]*Table_1[[#This Row],[Tapaamis-kerrat /osallistuja]]))</f>
        <v>0</v>
      </c>
      <c r="O1176" s="248">
        <f>IF(Table_1[[#This Row],[Kokonaiskävijämäärä]]&lt;1,0,Table_1[[#This Row],[Kokonaiskävijämäärä]]*Table_1[[#This Row],[Tapaamis-kerrat /osallistuja]])</f>
        <v>0</v>
      </c>
      <c r="P1176" s="264"/>
      <c r="Q1176" s="265"/>
    </row>
    <row r="1177" spans="1:17" ht="15.75" customHeight="1" x14ac:dyDescent="0.25">
      <c r="A1177" s="258"/>
      <c r="B1177" s="250" t="str">
        <f>IF(Table_1[[#This Row],[SISÄLLÖN NIMI]]="","",1)</f>
        <v/>
      </c>
      <c r="C1177" s="259"/>
      <c r="D1177" s="252" t="s">
        <v>18</v>
      </c>
      <c r="E1177" s="253" t="s">
        <v>18</v>
      </c>
      <c r="F1177" s="260" t="s">
        <v>18</v>
      </c>
      <c r="G1177" s="261" t="s">
        <v>18</v>
      </c>
      <c r="H1177" s="255" t="str">
        <f>IF(Table_1[[#This Row],[TOTEUTUSTAPA]]="b) Verkossa","Verkossa","")</f>
        <v/>
      </c>
      <c r="I1177" s="256" t="str">
        <f>IF(Table_1[[#This Row],[SISÄLLÖN NIMI]]="","",1)</f>
        <v/>
      </c>
      <c r="J1177" s="262"/>
      <c r="K1177" s="263"/>
      <c r="L1177" s="248">
        <f>Table_1[[#This Row],[Kävijämäärä a) lapset]]+Table_1[[#This Row],[Kävijämäärä b) aikuiset]]</f>
        <v>0</v>
      </c>
      <c r="M1177" s="248">
        <f>IF(Table_1[[#This Row],[Kokonaiskävijämäärä]]&lt;1,0,SUM(Table_1[[#This Row],[Kävijämäärä a) lapset]]*Table_1[[#This Row],[Tapaamis-kerrat /osallistuja]]))</f>
        <v>0</v>
      </c>
      <c r="N1177" s="248">
        <f>IF(Table_1[[#This Row],[Kokonaiskävijämäärä]]&lt;1,0,SUM(Table_1[[#This Row],[Kävijämäärä b) aikuiset]]*Table_1[[#This Row],[Tapaamis-kerrat /osallistuja]]))</f>
        <v>0</v>
      </c>
      <c r="O1177" s="248">
        <f>IF(Table_1[[#This Row],[Kokonaiskävijämäärä]]&lt;1,0,Table_1[[#This Row],[Kokonaiskävijämäärä]]*Table_1[[#This Row],[Tapaamis-kerrat /osallistuja]])</f>
        <v>0</v>
      </c>
      <c r="P1177" s="264"/>
      <c r="Q1177" s="265"/>
    </row>
    <row r="1178" spans="1:17" ht="15.75" customHeight="1" x14ac:dyDescent="0.25">
      <c r="A1178" s="258"/>
      <c r="B1178" s="250" t="str">
        <f>IF(Table_1[[#This Row],[SISÄLLÖN NIMI]]="","",1)</f>
        <v/>
      </c>
      <c r="C1178" s="259"/>
      <c r="D1178" s="252" t="s">
        <v>18</v>
      </c>
      <c r="E1178" s="253" t="s">
        <v>18</v>
      </c>
      <c r="F1178" s="260" t="s">
        <v>18</v>
      </c>
      <c r="G1178" s="261" t="s">
        <v>18</v>
      </c>
      <c r="H1178" s="255" t="str">
        <f>IF(Table_1[[#This Row],[TOTEUTUSTAPA]]="b) Verkossa","Verkossa","")</f>
        <v/>
      </c>
      <c r="I1178" s="256" t="str">
        <f>IF(Table_1[[#This Row],[SISÄLLÖN NIMI]]="","",1)</f>
        <v/>
      </c>
      <c r="J1178" s="262"/>
      <c r="K1178" s="263"/>
      <c r="L1178" s="248">
        <f>Table_1[[#This Row],[Kävijämäärä a) lapset]]+Table_1[[#This Row],[Kävijämäärä b) aikuiset]]</f>
        <v>0</v>
      </c>
      <c r="M1178" s="248">
        <f>IF(Table_1[[#This Row],[Kokonaiskävijämäärä]]&lt;1,0,SUM(Table_1[[#This Row],[Kävijämäärä a) lapset]]*Table_1[[#This Row],[Tapaamis-kerrat /osallistuja]]))</f>
        <v>0</v>
      </c>
      <c r="N1178" s="248">
        <f>IF(Table_1[[#This Row],[Kokonaiskävijämäärä]]&lt;1,0,SUM(Table_1[[#This Row],[Kävijämäärä b) aikuiset]]*Table_1[[#This Row],[Tapaamis-kerrat /osallistuja]]))</f>
        <v>0</v>
      </c>
      <c r="O1178" s="248">
        <f>IF(Table_1[[#This Row],[Kokonaiskävijämäärä]]&lt;1,0,Table_1[[#This Row],[Kokonaiskävijämäärä]]*Table_1[[#This Row],[Tapaamis-kerrat /osallistuja]])</f>
        <v>0</v>
      </c>
      <c r="P1178" s="264"/>
      <c r="Q1178" s="265"/>
    </row>
    <row r="1179" spans="1:17" ht="15.75" customHeight="1" x14ac:dyDescent="0.25">
      <c r="A1179" s="258"/>
      <c r="B1179" s="250" t="str">
        <f>IF(Table_1[[#This Row],[SISÄLLÖN NIMI]]="","",1)</f>
        <v/>
      </c>
      <c r="C1179" s="259"/>
      <c r="D1179" s="252" t="s">
        <v>18</v>
      </c>
      <c r="E1179" s="253" t="s">
        <v>18</v>
      </c>
      <c r="F1179" s="260" t="s">
        <v>18</v>
      </c>
      <c r="G1179" s="261" t="s">
        <v>18</v>
      </c>
      <c r="H1179" s="255" t="str">
        <f>IF(Table_1[[#This Row],[TOTEUTUSTAPA]]="b) Verkossa","Verkossa","")</f>
        <v/>
      </c>
      <c r="I1179" s="256" t="str">
        <f>IF(Table_1[[#This Row],[SISÄLLÖN NIMI]]="","",1)</f>
        <v/>
      </c>
      <c r="J1179" s="262"/>
      <c r="K1179" s="263"/>
      <c r="L1179" s="248">
        <f>Table_1[[#This Row],[Kävijämäärä a) lapset]]+Table_1[[#This Row],[Kävijämäärä b) aikuiset]]</f>
        <v>0</v>
      </c>
      <c r="M1179" s="248">
        <f>IF(Table_1[[#This Row],[Kokonaiskävijämäärä]]&lt;1,0,SUM(Table_1[[#This Row],[Kävijämäärä a) lapset]]*Table_1[[#This Row],[Tapaamis-kerrat /osallistuja]]))</f>
        <v>0</v>
      </c>
      <c r="N1179" s="248">
        <f>IF(Table_1[[#This Row],[Kokonaiskävijämäärä]]&lt;1,0,SUM(Table_1[[#This Row],[Kävijämäärä b) aikuiset]]*Table_1[[#This Row],[Tapaamis-kerrat /osallistuja]]))</f>
        <v>0</v>
      </c>
      <c r="O1179" s="248">
        <f>IF(Table_1[[#This Row],[Kokonaiskävijämäärä]]&lt;1,0,Table_1[[#This Row],[Kokonaiskävijämäärä]]*Table_1[[#This Row],[Tapaamis-kerrat /osallistuja]])</f>
        <v>0</v>
      </c>
      <c r="P1179" s="264"/>
      <c r="Q1179" s="265"/>
    </row>
    <row r="1180" spans="1:17" ht="15.75" customHeight="1" x14ac:dyDescent="0.25">
      <c r="A1180" s="258"/>
      <c r="B1180" s="250" t="str">
        <f>IF(Table_1[[#This Row],[SISÄLLÖN NIMI]]="","",1)</f>
        <v/>
      </c>
      <c r="C1180" s="259"/>
      <c r="D1180" s="252" t="s">
        <v>18</v>
      </c>
      <c r="E1180" s="253" t="s">
        <v>18</v>
      </c>
      <c r="F1180" s="260" t="s">
        <v>18</v>
      </c>
      <c r="G1180" s="261" t="s">
        <v>18</v>
      </c>
      <c r="H1180" s="255" t="str">
        <f>IF(Table_1[[#This Row],[TOTEUTUSTAPA]]="b) Verkossa","Verkossa","")</f>
        <v/>
      </c>
      <c r="I1180" s="256" t="str">
        <f>IF(Table_1[[#This Row],[SISÄLLÖN NIMI]]="","",1)</f>
        <v/>
      </c>
      <c r="J1180" s="262"/>
      <c r="K1180" s="263"/>
      <c r="L1180" s="248">
        <f>Table_1[[#This Row],[Kävijämäärä a) lapset]]+Table_1[[#This Row],[Kävijämäärä b) aikuiset]]</f>
        <v>0</v>
      </c>
      <c r="M1180" s="248">
        <f>IF(Table_1[[#This Row],[Kokonaiskävijämäärä]]&lt;1,0,SUM(Table_1[[#This Row],[Kävijämäärä a) lapset]]*Table_1[[#This Row],[Tapaamis-kerrat /osallistuja]]))</f>
        <v>0</v>
      </c>
      <c r="N1180" s="248">
        <f>IF(Table_1[[#This Row],[Kokonaiskävijämäärä]]&lt;1,0,SUM(Table_1[[#This Row],[Kävijämäärä b) aikuiset]]*Table_1[[#This Row],[Tapaamis-kerrat /osallistuja]]))</f>
        <v>0</v>
      </c>
      <c r="O1180" s="248">
        <f>IF(Table_1[[#This Row],[Kokonaiskävijämäärä]]&lt;1,0,Table_1[[#This Row],[Kokonaiskävijämäärä]]*Table_1[[#This Row],[Tapaamis-kerrat /osallistuja]])</f>
        <v>0</v>
      </c>
      <c r="P1180" s="264"/>
      <c r="Q1180" s="265"/>
    </row>
    <row r="1181" spans="1:17" ht="15.75" customHeight="1" x14ac:dyDescent="0.25">
      <c r="A1181" s="258"/>
      <c r="B1181" s="250" t="str">
        <f>IF(Table_1[[#This Row],[SISÄLLÖN NIMI]]="","",1)</f>
        <v/>
      </c>
      <c r="C1181" s="259"/>
      <c r="D1181" s="252" t="s">
        <v>18</v>
      </c>
      <c r="E1181" s="253" t="s">
        <v>18</v>
      </c>
      <c r="F1181" s="260" t="s">
        <v>18</v>
      </c>
      <c r="G1181" s="261" t="s">
        <v>18</v>
      </c>
      <c r="H1181" s="255" t="str">
        <f>IF(Table_1[[#This Row],[TOTEUTUSTAPA]]="b) Verkossa","Verkossa","")</f>
        <v/>
      </c>
      <c r="I1181" s="256" t="str">
        <f>IF(Table_1[[#This Row],[SISÄLLÖN NIMI]]="","",1)</f>
        <v/>
      </c>
      <c r="J1181" s="262"/>
      <c r="K1181" s="263"/>
      <c r="L1181" s="248">
        <f>Table_1[[#This Row],[Kävijämäärä a) lapset]]+Table_1[[#This Row],[Kävijämäärä b) aikuiset]]</f>
        <v>0</v>
      </c>
      <c r="M1181" s="248">
        <f>IF(Table_1[[#This Row],[Kokonaiskävijämäärä]]&lt;1,0,SUM(Table_1[[#This Row],[Kävijämäärä a) lapset]]*Table_1[[#This Row],[Tapaamis-kerrat /osallistuja]]))</f>
        <v>0</v>
      </c>
      <c r="N1181" s="248">
        <f>IF(Table_1[[#This Row],[Kokonaiskävijämäärä]]&lt;1,0,SUM(Table_1[[#This Row],[Kävijämäärä b) aikuiset]]*Table_1[[#This Row],[Tapaamis-kerrat /osallistuja]]))</f>
        <v>0</v>
      </c>
      <c r="O1181" s="248">
        <f>IF(Table_1[[#This Row],[Kokonaiskävijämäärä]]&lt;1,0,Table_1[[#This Row],[Kokonaiskävijämäärä]]*Table_1[[#This Row],[Tapaamis-kerrat /osallistuja]])</f>
        <v>0</v>
      </c>
      <c r="P1181" s="264"/>
      <c r="Q1181" s="265"/>
    </row>
    <row r="1182" spans="1:17" ht="15.75" customHeight="1" x14ac:dyDescent="0.25">
      <c r="A1182" s="258"/>
      <c r="B1182" s="250" t="str">
        <f>IF(Table_1[[#This Row],[SISÄLLÖN NIMI]]="","",1)</f>
        <v/>
      </c>
      <c r="C1182" s="259"/>
      <c r="D1182" s="252" t="s">
        <v>18</v>
      </c>
      <c r="E1182" s="253" t="s">
        <v>18</v>
      </c>
      <c r="F1182" s="260" t="s">
        <v>18</v>
      </c>
      <c r="G1182" s="261" t="s">
        <v>18</v>
      </c>
      <c r="H1182" s="255" t="str">
        <f>IF(Table_1[[#This Row],[TOTEUTUSTAPA]]="b) Verkossa","Verkossa","")</f>
        <v/>
      </c>
      <c r="I1182" s="256" t="str">
        <f>IF(Table_1[[#This Row],[SISÄLLÖN NIMI]]="","",1)</f>
        <v/>
      </c>
      <c r="J1182" s="262"/>
      <c r="K1182" s="263"/>
      <c r="L1182" s="248">
        <f>Table_1[[#This Row],[Kävijämäärä a) lapset]]+Table_1[[#This Row],[Kävijämäärä b) aikuiset]]</f>
        <v>0</v>
      </c>
      <c r="M1182" s="248">
        <f>IF(Table_1[[#This Row],[Kokonaiskävijämäärä]]&lt;1,0,SUM(Table_1[[#This Row],[Kävijämäärä a) lapset]]*Table_1[[#This Row],[Tapaamis-kerrat /osallistuja]]))</f>
        <v>0</v>
      </c>
      <c r="N1182" s="248">
        <f>IF(Table_1[[#This Row],[Kokonaiskävijämäärä]]&lt;1,0,SUM(Table_1[[#This Row],[Kävijämäärä b) aikuiset]]*Table_1[[#This Row],[Tapaamis-kerrat /osallistuja]]))</f>
        <v>0</v>
      </c>
      <c r="O1182" s="248">
        <f>IF(Table_1[[#This Row],[Kokonaiskävijämäärä]]&lt;1,0,Table_1[[#This Row],[Kokonaiskävijämäärä]]*Table_1[[#This Row],[Tapaamis-kerrat /osallistuja]])</f>
        <v>0</v>
      </c>
      <c r="P1182" s="264"/>
      <c r="Q1182" s="265"/>
    </row>
    <row r="1183" spans="1:17" ht="15.75" customHeight="1" x14ac:dyDescent="0.25">
      <c r="A1183" s="258"/>
      <c r="B1183" s="250" t="str">
        <f>IF(Table_1[[#This Row],[SISÄLLÖN NIMI]]="","",1)</f>
        <v/>
      </c>
      <c r="C1183" s="259"/>
      <c r="D1183" s="252" t="s">
        <v>18</v>
      </c>
      <c r="E1183" s="253" t="s">
        <v>18</v>
      </c>
      <c r="F1183" s="260" t="s">
        <v>18</v>
      </c>
      <c r="G1183" s="261" t="s">
        <v>18</v>
      </c>
      <c r="H1183" s="255" t="str">
        <f>IF(Table_1[[#This Row],[TOTEUTUSTAPA]]="b) Verkossa","Verkossa","")</f>
        <v/>
      </c>
      <c r="I1183" s="256" t="str">
        <f>IF(Table_1[[#This Row],[SISÄLLÖN NIMI]]="","",1)</f>
        <v/>
      </c>
      <c r="J1183" s="262"/>
      <c r="K1183" s="263"/>
      <c r="L1183" s="248">
        <f>Table_1[[#This Row],[Kävijämäärä a) lapset]]+Table_1[[#This Row],[Kävijämäärä b) aikuiset]]</f>
        <v>0</v>
      </c>
      <c r="M1183" s="248">
        <f>IF(Table_1[[#This Row],[Kokonaiskävijämäärä]]&lt;1,0,SUM(Table_1[[#This Row],[Kävijämäärä a) lapset]]*Table_1[[#This Row],[Tapaamis-kerrat /osallistuja]]))</f>
        <v>0</v>
      </c>
      <c r="N1183" s="248">
        <f>IF(Table_1[[#This Row],[Kokonaiskävijämäärä]]&lt;1,0,SUM(Table_1[[#This Row],[Kävijämäärä b) aikuiset]]*Table_1[[#This Row],[Tapaamis-kerrat /osallistuja]]))</f>
        <v>0</v>
      </c>
      <c r="O1183" s="248">
        <f>IF(Table_1[[#This Row],[Kokonaiskävijämäärä]]&lt;1,0,Table_1[[#This Row],[Kokonaiskävijämäärä]]*Table_1[[#This Row],[Tapaamis-kerrat /osallistuja]])</f>
        <v>0</v>
      </c>
      <c r="P1183" s="264"/>
      <c r="Q1183" s="265"/>
    </row>
    <row r="1184" spans="1:17" ht="15.75" customHeight="1" x14ac:dyDescent="0.25">
      <c r="A1184" s="258"/>
      <c r="B1184" s="250" t="str">
        <f>IF(Table_1[[#This Row],[SISÄLLÖN NIMI]]="","",1)</f>
        <v/>
      </c>
      <c r="C1184" s="259"/>
      <c r="D1184" s="252" t="s">
        <v>18</v>
      </c>
      <c r="E1184" s="253" t="s">
        <v>18</v>
      </c>
      <c r="F1184" s="260" t="s">
        <v>18</v>
      </c>
      <c r="G1184" s="261" t="s">
        <v>18</v>
      </c>
      <c r="H1184" s="255" t="str">
        <f>IF(Table_1[[#This Row],[TOTEUTUSTAPA]]="b) Verkossa","Verkossa","")</f>
        <v/>
      </c>
      <c r="I1184" s="256" t="str">
        <f>IF(Table_1[[#This Row],[SISÄLLÖN NIMI]]="","",1)</f>
        <v/>
      </c>
      <c r="J1184" s="262"/>
      <c r="K1184" s="263"/>
      <c r="L1184" s="248">
        <f>Table_1[[#This Row],[Kävijämäärä a) lapset]]+Table_1[[#This Row],[Kävijämäärä b) aikuiset]]</f>
        <v>0</v>
      </c>
      <c r="M1184" s="248">
        <f>IF(Table_1[[#This Row],[Kokonaiskävijämäärä]]&lt;1,0,SUM(Table_1[[#This Row],[Kävijämäärä a) lapset]]*Table_1[[#This Row],[Tapaamis-kerrat /osallistuja]]))</f>
        <v>0</v>
      </c>
      <c r="N1184" s="248">
        <f>IF(Table_1[[#This Row],[Kokonaiskävijämäärä]]&lt;1,0,SUM(Table_1[[#This Row],[Kävijämäärä b) aikuiset]]*Table_1[[#This Row],[Tapaamis-kerrat /osallistuja]]))</f>
        <v>0</v>
      </c>
      <c r="O1184" s="248">
        <f>IF(Table_1[[#This Row],[Kokonaiskävijämäärä]]&lt;1,0,Table_1[[#This Row],[Kokonaiskävijämäärä]]*Table_1[[#This Row],[Tapaamis-kerrat /osallistuja]])</f>
        <v>0</v>
      </c>
      <c r="P1184" s="264"/>
      <c r="Q1184" s="265"/>
    </row>
    <row r="1185" spans="1:17" ht="15.75" customHeight="1" x14ac:dyDescent="0.25">
      <c r="A1185" s="258"/>
      <c r="B1185" s="250" t="str">
        <f>IF(Table_1[[#This Row],[SISÄLLÖN NIMI]]="","",1)</f>
        <v/>
      </c>
      <c r="C1185" s="259"/>
      <c r="D1185" s="252" t="s">
        <v>18</v>
      </c>
      <c r="E1185" s="253" t="s">
        <v>18</v>
      </c>
      <c r="F1185" s="260" t="s">
        <v>18</v>
      </c>
      <c r="G1185" s="261" t="s">
        <v>18</v>
      </c>
      <c r="H1185" s="255" t="str">
        <f>IF(Table_1[[#This Row],[TOTEUTUSTAPA]]="b) Verkossa","Verkossa","")</f>
        <v/>
      </c>
      <c r="I1185" s="256" t="str">
        <f>IF(Table_1[[#This Row],[SISÄLLÖN NIMI]]="","",1)</f>
        <v/>
      </c>
      <c r="J1185" s="262"/>
      <c r="K1185" s="263"/>
      <c r="L1185" s="248">
        <f>Table_1[[#This Row],[Kävijämäärä a) lapset]]+Table_1[[#This Row],[Kävijämäärä b) aikuiset]]</f>
        <v>0</v>
      </c>
      <c r="M1185" s="248">
        <f>IF(Table_1[[#This Row],[Kokonaiskävijämäärä]]&lt;1,0,SUM(Table_1[[#This Row],[Kävijämäärä a) lapset]]*Table_1[[#This Row],[Tapaamis-kerrat /osallistuja]]))</f>
        <v>0</v>
      </c>
      <c r="N1185" s="248">
        <f>IF(Table_1[[#This Row],[Kokonaiskävijämäärä]]&lt;1,0,SUM(Table_1[[#This Row],[Kävijämäärä b) aikuiset]]*Table_1[[#This Row],[Tapaamis-kerrat /osallistuja]]))</f>
        <v>0</v>
      </c>
      <c r="O1185" s="248">
        <f>IF(Table_1[[#This Row],[Kokonaiskävijämäärä]]&lt;1,0,Table_1[[#This Row],[Kokonaiskävijämäärä]]*Table_1[[#This Row],[Tapaamis-kerrat /osallistuja]])</f>
        <v>0</v>
      </c>
      <c r="P1185" s="264"/>
      <c r="Q1185" s="265"/>
    </row>
    <row r="1186" spans="1:17" ht="15.75" customHeight="1" x14ac:dyDescent="0.25">
      <c r="A1186" s="258"/>
      <c r="B1186" s="250" t="str">
        <f>IF(Table_1[[#This Row],[SISÄLLÖN NIMI]]="","",1)</f>
        <v/>
      </c>
      <c r="C1186" s="259"/>
      <c r="D1186" s="252" t="s">
        <v>18</v>
      </c>
      <c r="E1186" s="253" t="s">
        <v>18</v>
      </c>
      <c r="F1186" s="260" t="s">
        <v>18</v>
      </c>
      <c r="G1186" s="261" t="s">
        <v>18</v>
      </c>
      <c r="H1186" s="255" t="str">
        <f>IF(Table_1[[#This Row],[TOTEUTUSTAPA]]="b) Verkossa","Verkossa","")</f>
        <v/>
      </c>
      <c r="I1186" s="256" t="str">
        <f>IF(Table_1[[#This Row],[SISÄLLÖN NIMI]]="","",1)</f>
        <v/>
      </c>
      <c r="J1186" s="262"/>
      <c r="K1186" s="263"/>
      <c r="L1186" s="248">
        <f>Table_1[[#This Row],[Kävijämäärä a) lapset]]+Table_1[[#This Row],[Kävijämäärä b) aikuiset]]</f>
        <v>0</v>
      </c>
      <c r="M1186" s="248">
        <f>IF(Table_1[[#This Row],[Kokonaiskävijämäärä]]&lt;1,0,SUM(Table_1[[#This Row],[Kävijämäärä a) lapset]]*Table_1[[#This Row],[Tapaamis-kerrat /osallistuja]]))</f>
        <v>0</v>
      </c>
      <c r="N1186" s="248">
        <f>IF(Table_1[[#This Row],[Kokonaiskävijämäärä]]&lt;1,0,SUM(Table_1[[#This Row],[Kävijämäärä b) aikuiset]]*Table_1[[#This Row],[Tapaamis-kerrat /osallistuja]]))</f>
        <v>0</v>
      </c>
      <c r="O1186" s="248">
        <f>IF(Table_1[[#This Row],[Kokonaiskävijämäärä]]&lt;1,0,Table_1[[#This Row],[Kokonaiskävijämäärä]]*Table_1[[#This Row],[Tapaamis-kerrat /osallistuja]])</f>
        <v>0</v>
      </c>
      <c r="P1186" s="264"/>
      <c r="Q1186" s="265"/>
    </row>
    <row r="1187" spans="1:17" ht="15.75" customHeight="1" x14ac:dyDescent="0.25">
      <c r="A1187" s="258"/>
      <c r="B1187" s="250" t="str">
        <f>IF(Table_1[[#This Row],[SISÄLLÖN NIMI]]="","",1)</f>
        <v/>
      </c>
      <c r="C1187" s="259"/>
      <c r="D1187" s="252" t="s">
        <v>18</v>
      </c>
      <c r="E1187" s="253" t="s">
        <v>18</v>
      </c>
      <c r="F1187" s="260" t="s">
        <v>18</v>
      </c>
      <c r="G1187" s="261" t="s">
        <v>18</v>
      </c>
      <c r="H1187" s="255" t="str">
        <f>IF(Table_1[[#This Row],[TOTEUTUSTAPA]]="b) Verkossa","Verkossa","")</f>
        <v/>
      </c>
      <c r="I1187" s="256" t="str">
        <f>IF(Table_1[[#This Row],[SISÄLLÖN NIMI]]="","",1)</f>
        <v/>
      </c>
      <c r="J1187" s="262"/>
      <c r="K1187" s="263"/>
      <c r="L1187" s="248">
        <f>Table_1[[#This Row],[Kävijämäärä a) lapset]]+Table_1[[#This Row],[Kävijämäärä b) aikuiset]]</f>
        <v>0</v>
      </c>
      <c r="M1187" s="248">
        <f>IF(Table_1[[#This Row],[Kokonaiskävijämäärä]]&lt;1,0,SUM(Table_1[[#This Row],[Kävijämäärä a) lapset]]*Table_1[[#This Row],[Tapaamis-kerrat /osallistuja]]))</f>
        <v>0</v>
      </c>
      <c r="N1187" s="248">
        <f>IF(Table_1[[#This Row],[Kokonaiskävijämäärä]]&lt;1,0,SUM(Table_1[[#This Row],[Kävijämäärä b) aikuiset]]*Table_1[[#This Row],[Tapaamis-kerrat /osallistuja]]))</f>
        <v>0</v>
      </c>
      <c r="O1187" s="248">
        <f>IF(Table_1[[#This Row],[Kokonaiskävijämäärä]]&lt;1,0,Table_1[[#This Row],[Kokonaiskävijämäärä]]*Table_1[[#This Row],[Tapaamis-kerrat /osallistuja]])</f>
        <v>0</v>
      </c>
      <c r="P1187" s="264"/>
      <c r="Q1187" s="265"/>
    </row>
    <row r="1188" spans="1:17" ht="15.75" customHeight="1" x14ac:dyDescent="0.25">
      <c r="A1188" s="258"/>
      <c r="B1188" s="250" t="str">
        <f>IF(Table_1[[#This Row],[SISÄLLÖN NIMI]]="","",1)</f>
        <v/>
      </c>
      <c r="C1188" s="259"/>
      <c r="D1188" s="252" t="s">
        <v>18</v>
      </c>
      <c r="E1188" s="253" t="s">
        <v>18</v>
      </c>
      <c r="F1188" s="260" t="s">
        <v>18</v>
      </c>
      <c r="G1188" s="261" t="s">
        <v>18</v>
      </c>
      <c r="H1188" s="255" t="str">
        <f>IF(Table_1[[#This Row],[TOTEUTUSTAPA]]="b) Verkossa","Verkossa","")</f>
        <v/>
      </c>
      <c r="I1188" s="256" t="str">
        <f>IF(Table_1[[#This Row],[SISÄLLÖN NIMI]]="","",1)</f>
        <v/>
      </c>
      <c r="J1188" s="262"/>
      <c r="K1188" s="263"/>
      <c r="L1188" s="248">
        <f>Table_1[[#This Row],[Kävijämäärä a) lapset]]+Table_1[[#This Row],[Kävijämäärä b) aikuiset]]</f>
        <v>0</v>
      </c>
      <c r="M1188" s="248">
        <f>IF(Table_1[[#This Row],[Kokonaiskävijämäärä]]&lt;1,0,SUM(Table_1[[#This Row],[Kävijämäärä a) lapset]]*Table_1[[#This Row],[Tapaamis-kerrat /osallistuja]]))</f>
        <v>0</v>
      </c>
      <c r="N1188" s="248">
        <f>IF(Table_1[[#This Row],[Kokonaiskävijämäärä]]&lt;1,0,SUM(Table_1[[#This Row],[Kävijämäärä b) aikuiset]]*Table_1[[#This Row],[Tapaamis-kerrat /osallistuja]]))</f>
        <v>0</v>
      </c>
      <c r="O1188" s="248">
        <f>IF(Table_1[[#This Row],[Kokonaiskävijämäärä]]&lt;1,0,Table_1[[#This Row],[Kokonaiskävijämäärä]]*Table_1[[#This Row],[Tapaamis-kerrat /osallistuja]])</f>
        <v>0</v>
      </c>
      <c r="P1188" s="264"/>
      <c r="Q1188" s="265"/>
    </row>
    <row r="1189" spans="1:17" ht="15.75" customHeight="1" x14ac:dyDescent="0.25">
      <c r="A1189" s="258"/>
      <c r="B1189" s="250" t="str">
        <f>IF(Table_1[[#This Row],[SISÄLLÖN NIMI]]="","",1)</f>
        <v/>
      </c>
      <c r="C1189" s="259"/>
      <c r="D1189" s="252" t="s">
        <v>18</v>
      </c>
      <c r="E1189" s="253" t="s">
        <v>18</v>
      </c>
      <c r="F1189" s="260" t="s">
        <v>18</v>
      </c>
      <c r="G1189" s="261" t="s">
        <v>18</v>
      </c>
      <c r="H1189" s="255" t="str">
        <f>IF(Table_1[[#This Row],[TOTEUTUSTAPA]]="b) Verkossa","Verkossa","")</f>
        <v/>
      </c>
      <c r="I1189" s="256" t="str">
        <f>IF(Table_1[[#This Row],[SISÄLLÖN NIMI]]="","",1)</f>
        <v/>
      </c>
      <c r="J1189" s="262"/>
      <c r="K1189" s="263"/>
      <c r="L1189" s="248">
        <f>Table_1[[#This Row],[Kävijämäärä a) lapset]]+Table_1[[#This Row],[Kävijämäärä b) aikuiset]]</f>
        <v>0</v>
      </c>
      <c r="M1189" s="248">
        <f>IF(Table_1[[#This Row],[Kokonaiskävijämäärä]]&lt;1,0,SUM(Table_1[[#This Row],[Kävijämäärä a) lapset]]*Table_1[[#This Row],[Tapaamis-kerrat /osallistuja]]))</f>
        <v>0</v>
      </c>
      <c r="N1189" s="248">
        <f>IF(Table_1[[#This Row],[Kokonaiskävijämäärä]]&lt;1,0,SUM(Table_1[[#This Row],[Kävijämäärä b) aikuiset]]*Table_1[[#This Row],[Tapaamis-kerrat /osallistuja]]))</f>
        <v>0</v>
      </c>
      <c r="O1189" s="248">
        <f>IF(Table_1[[#This Row],[Kokonaiskävijämäärä]]&lt;1,0,Table_1[[#This Row],[Kokonaiskävijämäärä]]*Table_1[[#This Row],[Tapaamis-kerrat /osallistuja]])</f>
        <v>0</v>
      </c>
      <c r="P1189" s="264"/>
      <c r="Q1189" s="265"/>
    </row>
    <row r="1190" spans="1:17" ht="15.75" customHeight="1" x14ac:dyDescent="0.25">
      <c r="A1190" s="258"/>
      <c r="B1190" s="250" t="str">
        <f>IF(Table_1[[#This Row],[SISÄLLÖN NIMI]]="","",1)</f>
        <v/>
      </c>
      <c r="C1190" s="259"/>
      <c r="D1190" s="252" t="s">
        <v>18</v>
      </c>
      <c r="E1190" s="253" t="s">
        <v>18</v>
      </c>
      <c r="F1190" s="260" t="s">
        <v>18</v>
      </c>
      <c r="G1190" s="261" t="s">
        <v>18</v>
      </c>
      <c r="H1190" s="255" t="str">
        <f>IF(Table_1[[#This Row],[TOTEUTUSTAPA]]="b) Verkossa","Verkossa","")</f>
        <v/>
      </c>
      <c r="I1190" s="256" t="str">
        <f>IF(Table_1[[#This Row],[SISÄLLÖN NIMI]]="","",1)</f>
        <v/>
      </c>
      <c r="J1190" s="262"/>
      <c r="K1190" s="263"/>
      <c r="L1190" s="248">
        <f>Table_1[[#This Row],[Kävijämäärä a) lapset]]+Table_1[[#This Row],[Kävijämäärä b) aikuiset]]</f>
        <v>0</v>
      </c>
      <c r="M1190" s="248">
        <f>IF(Table_1[[#This Row],[Kokonaiskävijämäärä]]&lt;1,0,SUM(Table_1[[#This Row],[Kävijämäärä a) lapset]]*Table_1[[#This Row],[Tapaamis-kerrat /osallistuja]]))</f>
        <v>0</v>
      </c>
      <c r="N1190" s="248">
        <f>IF(Table_1[[#This Row],[Kokonaiskävijämäärä]]&lt;1,0,SUM(Table_1[[#This Row],[Kävijämäärä b) aikuiset]]*Table_1[[#This Row],[Tapaamis-kerrat /osallistuja]]))</f>
        <v>0</v>
      </c>
      <c r="O1190" s="248">
        <f>IF(Table_1[[#This Row],[Kokonaiskävijämäärä]]&lt;1,0,Table_1[[#This Row],[Kokonaiskävijämäärä]]*Table_1[[#This Row],[Tapaamis-kerrat /osallistuja]])</f>
        <v>0</v>
      </c>
      <c r="P1190" s="264"/>
      <c r="Q1190" s="265"/>
    </row>
    <row r="1191" spans="1:17" ht="15.75" customHeight="1" x14ac:dyDescent="0.25">
      <c r="A1191" s="258"/>
      <c r="B1191" s="250" t="str">
        <f>IF(Table_1[[#This Row],[SISÄLLÖN NIMI]]="","",1)</f>
        <v/>
      </c>
      <c r="C1191" s="259"/>
      <c r="D1191" s="252" t="s">
        <v>18</v>
      </c>
      <c r="E1191" s="253" t="s">
        <v>18</v>
      </c>
      <c r="F1191" s="260" t="s">
        <v>18</v>
      </c>
      <c r="G1191" s="261" t="s">
        <v>18</v>
      </c>
      <c r="H1191" s="255" t="str">
        <f>IF(Table_1[[#This Row],[TOTEUTUSTAPA]]="b) Verkossa","Verkossa","")</f>
        <v/>
      </c>
      <c r="I1191" s="256" t="str">
        <f>IF(Table_1[[#This Row],[SISÄLLÖN NIMI]]="","",1)</f>
        <v/>
      </c>
      <c r="J1191" s="262"/>
      <c r="K1191" s="263"/>
      <c r="L1191" s="248">
        <f>Table_1[[#This Row],[Kävijämäärä a) lapset]]+Table_1[[#This Row],[Kävijämäärä b) aikuiset]]</f>
        <v>0</v>
      </c>
      <c r="M1191" s="248">
        <f>IF(Table_1[[#This Row],[Kokonaiskävijämäärä]]&lt;1,0,SUM(Table_1[[#This Row],[Kävijämäärä a) lapset]]*Table_1[[#This Row],[Tapaamis-kerrat /osallistuja]]))</f>
        <v>0</v>
      </c>
      <c r="N1191" s="248">
        <f>IF(Table_1[[#This Row],[Kokonaiskävijämäärä]]&lt;1,0,SUM(Table_1[[#This Row],[Kävijämäärä b) aikuiset]]*Table_1[[#This Row],[Tapaamis-kerrat /osallistuja]]))</f>
        <v>0</v>
      </c>
      <c r="O1191" s="248">
        <f>IF(Table_1[[#This Row],[Kokonaiskävijämäärä]]&lt;1,0,Table_1[[#This Row],[Kokonaiskävijämäärä]]*Table_1[[#This Row],[Tapaamis-kerrat /osallistuja]])</f>
        <v>0</v>
      </c>
      <c r="P1191" s="264"/>
      <c r="Q1191" s="265"/>
    </row>
    <row r="1192" spans="1:17" ht="15.75" customHeight="1" x14ac:dyDescent="0.25">
      <c r="A1192" s="258"/>
      <c r="B1192" s="250" t="str">
        <f>IF(Table_1[[#This Row],[SISÄLLÖN NIMI]]="","",1)</f>
        <v/>
      </c>
      <c r="C1192" s="259"/>
      <c r="D1192" s="252" t="s">
        <v>18</v>
      </c>
      <c r="E1192" s="253" t="s">
        <v>18</v>
      </c>
      <c r="F1192" s="260" t="s">
        <v>18</v>
      </c>
      <c r="G1192" s="261" t="s">
        <v>18</v>
      </c>
      <c r="H1192" s="255" t="str">
        <f>IF(Table_1[[#This Row],[TOTEUTUSTAPA]]="b) Verkossa","Verkossa","")</f>
        <v/>
      </c>
      <c r="I1192" s="256" t="str">
        <f>IF(Table_1[[#This Row],[SISÄLLÖN NIMI]]="","",1)</f>
        <v/>
      </c>
      <c r="J1192" s="262"/>
      <c r="K1192" s="263"/>
      <c r="L1192" s="248">
        <f>Table_1[[#This Row],[Kävijämäärä a) lapset]]+Table_1[[#This Row],[Kävijämäärä b) aikuiset]]</f>
        <v>0</v>
      </c>
      <c r="M1192" s="248">
        <f>IF(Table_1[[#This Row],[Kokonaiskävijämäärä]]&lt;1,0,SUM(Table_1[[#This Row],[Kävijämäärä a) lapset]]*Table_1[[#This Row],[Tapaamis-kerrat /osallistuja]]))</f>
        <v>0</v>
      </c>
      <c r="N1192" s="248">
        <f>IF(Table_1[[#This Row],[Kokonaiskävijämäärä]]&lt;1,0,SUM(Table_1[[#This Row],[Kävijämäärä b) aikuiset]]*Table_1[[#This Row],[Tapaamis-kerrat /osallistuja]]))</f>
        <v>0</v>
      </c>
      <c r="O1192" s="248">
        <f>IF(Table_1[[#This Row],[Kokonaiskävijämäärä]]&lt;1,0,Table_1[[#This Row],[Kokonaiskävijämäärä]]*Table_1[[#This Row],[Tapaamis-kerrat /osallistuja]])</f>
        <v>0</v>
      </c>
      <c r="P1192" s="264"/>
      <c r="Q1192" s="265"/>
    </row>
    <row r="1193" spans="1:17" ht="15.75" customHeight="1" x14ac:dyDescent="0.25">
      <c r="A1193" s="258"/>
      <c r="B1193" s="250" t="str">
        <f>IF(Table_1[[#This Row],[SISÄLLÖN NIMI]]="","",1)</f>
        <v/>
      </c>
      <c r="C1193" s="259"/>
      <c r="D1193" s="252" t="s">
        <v>18</v>
      </c>
      <c r="E1193" s="253" t="s">
        <v>18</v>
      </c>
      <c r="F1193" s="260" t="s">
        <v>18</v>
      </c>
      <c r="G1193" s="261" t="s">
        <v>18</v>
      </c>
      <c r="H1193" s="255" t="str">
        <f>IF(Table_1[[#This Row],[TOTEUTUSTAPA]]="b) Verkossa","Verkossa","")</f>
        <v/>
      </c>
      <c r="I1193" s="256" t="str">
        <f>IF(Table_1[[#This Row],[SISÄLLÖN NIMI]]="","",1)</f>
        <v/>
      </c>
      <c r="J1193" s="262"/>
      <c r="K1193" s="263"/>
      <c r="L1193" s="248">
        <f>Table_1[[#This Row],[Kävijämäärä a) lapset]]+Table_1[[#This Row],[Kävijämäärä b) aikuiset]]</f>
        <v>0</v>
      </c>
      <c r="M1193" s="248">
        <f>IF(Table_1[[#This Row],[Kokonaiskävijämäärä]]&lt;1,0,SUM(Table_1[[#This Row],[Kävijämäärä a) lapset]]*Table_1[[#This Row],[Tapaamis-kerrat /osallistuja]]))</f>
        <v>0</v>
      </c>
      <c r="N1193" s="248">
        <f>IF(Table_1[[#This Row],[Kokonaiskävijämäärä]]&lt;1,0,SUM(Table_1[[#This Row],[Kävijämäärä b) aikuiset]]*Table_1[[#This Row],[Tapaamis-kerrat /osallistuja]]))</f>
        <v>0</v>
      </c>
      <c r="O1193" s="248">
        <f>IF(Table_1[[#This Row],[Kokonaiskävijämäärä]]&lt;1,0,Table_1[[#This Row],[Kokonaiskävijämäärä]]*Table_1[[#This Row],[Tapaamis-kerrat /osallistuja]])</f>
        <v>0</v>
      </c>
      <c r="P1193" s="264"/>
      <c r="Q1193" s="265"/>
    </row>
    <row r="1194" spans="1:17" ht="15.75" customHeight="1" x14ac:dyDescent="0.25">
      <c r="A1194" s="258"/>
      <c r="B1194" s="250" t="str">
        <f>IF(Table_1[[#This Row],[SISÄLLÖN NIMI]]="","",1)</f>
        <v/>
      </c>
      <c r="C1194" s="259"/>
      <c r="D1194" s="252" t="s">
        <v>18</v>
      </c>
      <c r="E1194" s="253" t="s">
        <v>18</v>
      </c>
      <c r="F1194" s="260" t="s">
        <v>18</v>
      </c>
      <c r="G1194" s="261" t="s">
        <v>18</v>
      </c>
      <c r="H1194" s="255" t="str">
        <f>IF(Table_1[[#This Row],[TOTEUTUSTAPA]]="b) Verkossa","Verkossa","")</f>
        <v/>
      </c>
      <c r="I1194" s="256" t="str">
        <f>IF(Table_1[[#This Row],[SISÄLLÖN NIMI]]="","",1)</f>
        <v/>
      </c>
      <c r="J1194" s="262"/>
      <c r="K1194" s="263"/>
      <c r="L1194" s="248">
        <f>Table_1[[#This Row],[Kävijämäärä a) lapset]]+Table_1[[#This Row],[Kävijämäärä b) aikuiset]]</f>
        <v>0</v>
      </c>
      <c r="M1194" s="248">
        <f>IF(Table_1[[#This Row],[Kokonaiskävijämäärä]]&lt;1,0,SUM(Table_1[[#This Row],[Kävijämäärä a) lapset]]*Table_1[[#This Row],[Tapaamis-kerrat /osallistuja]]))</f>
        <v>0</v>
      </c>
      <c r="N1194" s="248">
        <f>IF(Table_1[[#This Row],[Kokonaiskävijämäärä]]&lt;1,0,SUM(Table_1[[#This Row],[Kävijämäärä b) aikuiset]]*Table_1[[#This Row],[Tapaamis-kerrat /osallistuja]]))</f>
        <v>0</v>
      </c>
      <c r="O1194" s="248">
        <f>IF(Table_1[[#This Row],[Kokonaiskävijämäärä]]&lt;1,0,Table_1[[#This Row],[Kokonaiskävijämäärä]]*Table_1[[#This Row],[Tapaamis-kerrat /osallistuja]])</f>
        <v>0</v>
      </c>
      <c r="P1194" s="264"/>
      <c r="Q1194" s="265"/>
    </row>
    <row r="1195" spans="1:17" ht="15.75" customHeight="1" x14ac:dyDescent="0.25">
      <c r="A1195" s="258"/>
      <c r="B1195" s="250" t="str">
        <f>IF(Table_1[[#This Row],[SISÄLLÖN NIMI]]="","",1)</f>
        <v/>
      </c>
      <c r="C1195" s="259"/>
      <c r="D1195" s="252" t="s">
        <v>18</v>
      </c>
      <c r="E1195" s="253" t="s">
        <v>18</v>
      </c>
      <c r="F1195" s="260" t="s">
        <v>18</v>
      </c>
      <c r="G1195" s="261" t="s">
        <v>18</v>
      </c>
      <c r="H1195" s="255" t="str">
        <f>IF(Table_1[[#This Row],[TOTEUTUSTAPA]]="b) Verkossa","Verkossa","")</f>
        <v/>
      </c>
      <c r="I1195" s="256" t="str">
        <f>IF(Table_1[[#This Row],[SISÄLLÖN NIMI]]="","",1)</f>
        <v/>
      </c>
      <c r="J1195" s="262"/>
      <c r="K1195" s="263"/>
      <c r="L1195" s="248">
        <f>Table_1[[#This Row],[Kävijämäärä a) lapset]]+Table_1[[#This Row],[Kävijämäärä b) aikuiset]]</f>
        <v>0</v>
      </c>
      <c r="M1195" s="248">
        <f>IF(Table_1[[#This Row],[Kokonaiskävijämäärä]]&lt;1,0,SUM(Table_1[[#This Row],[Kävijämäärä a) lapset]]*Table_1[[#This Row],[Tapaamis-kerrat /osallistuja]]))</f>
        <v>0</v>
      </c>
      <c r="N1195" s="248">
        <f>IF(Table_1[[#This Row],[Kokonaiskävijämäärä]]&lt;1,0,SUM(Table_1[[#This Row],[Kävijämäärä b) aikuiset]]*Table_1[[#This Row],[Tapaamis-kerrat /osallistuja]]))</f>
        <v>0</v>
      </c>
      <c r="O1195" s="248">
        <f>IF(Table_1[[#This Row],[Kokonaiskävijämäärä]]&lt;1,0,Table_1[[#This Row],[Kokonaiskävijämäärä]]*Table_1[[#This Row],[Tapaamis-kerrat /osallistuja]])</f>
        <v>0</v>
      </c>
      <c r="P1195" s="264"/>
      <c r="Q1195" s="265"/>
    </row>
    <row r="1196" spans="1:17" ht="15.75" customHeight="1" x14ac:dyDescent="0.25">
      <c r="A1196" s="258"/>
      <c r="B1196" s="250" t="str">
        <f>IF(Table_1[[#This Row],[SISÄLLÖN NIMI]]="","",1)</f>
        <v/>
      </c>
      <c r="C1196" s="259"/>
      <c r="D1196" s="252" t="s">
        <v>18</v>
      </c>
      <c r="E1196" s="253" t="s">
        <v>18</v>
      </c>
      <c r="F1196" s="260" t="s">
        <v>18</v>
      </c>
      <c r="G1196" s="261" t="s">
        <v>18</v>
      </c>
      <c r="H1196" s="255" t="str">
        <f>IF(Table_1[[#This Row],[TOTEUTUSTAPA]]="b) Verkossa","Verkossa","")</f>
        <v/>
      </c>
      <c r="I1196" s="256" t="str">
        <f>IF(Table_1[[#This Row],[SISÄLLÖN NIMI]]="","",1)</f>
        <v/>
      </c>
      <c r="J1196" s="262"/>
      <c r="K1196" s="263"/>
      <c r="L1196" s="248">
        <f>Table_1[[#This Row],[Kävijämäärä a) lapset]]+Table_1[[#This Row],[Kävijämäärä b) aikuiset]]</f>
        <v>0</v>
      </c>
      <c r="M1196" s="248">
        <f>IF(Table_1[[#This Row],[Kokonaiskävijämäärä]]&lt;1,0,SUM(Table_1[[#This Row],[Kävijämäärä a) lapset]]*Table_1[[#This Row],[Tapaamis-kerrat /osallistuja]]))</f>
        <v>0</v>
      </c>
      <c r="N1196" s="248">
        <f>IF(Table_1[[#This Row],[Kokonaiskävijämäärä]]&lt;1,0,SUM(Table_1[[#This Row],[Kävijämäärä b) aikuiset]]*Table_1[[#This Row],[Tapaamis-kerrat /osallistuja]]))</f>
        <v>0</v>
      </c>
      <c r="O1196" s="248">
        <f>IF(Table_1[[#This Row],[Kokonaiskävijämäärä]]&lt;1,0,Table_1[[#This Row],[Kokonaiskävijämäärä]]*Table_1[[#This Row],[Tapaamis-kerrat /osallistuja]])</f>
        <v>0</v>
      </c>
      <c r="P1196" s="264"/>
      <c r="Q1196" s="265"/>
    </row>
    <row r="1197" spans="1:17" ht="15.75" customHeight="1" x14ac:dyDescent="0.25">
      <c r="A1197" s="258"/>
      <c r="B1197" s="250" t="str">
        <f>IF(Table_1[[#This Row],[SISÄLLÖN NIMI]]="","",1)</f>
        <v/>
      </c>
      <c r="C1197" s="259"/>
      <c r="D1197" s="252" t="s">
        <v>18</v>
      </c>
      <c r="E1197" s="253" t="s">
        <v>18</v>
      </c>
      <c r="F1197" s="260" t="s">
        <v>18</v>
      </c>
      <c r="G1197" s="261" t="s">
        <v>18</v>
      </c>
      <c r="H1197" s="255" t="str">
        <f>IF(Table_1[[#This Row],[TOTEUTUSTAPA]]="b) Verkossa","Verkossa","")</f>
        <v/>
      </c>
      <c r="I1197" s="256" t="str">
        <f>IF(Table_1[[#This Row],[SISÄLLÖN NIMI]]="","",1)</f>
        <v/>
      </c>
      <c r="J1197" s="262"/>
      <c r="K1197" s="263"/>
      <c r="L1197" s="248">
        <f>Table_1[[#This Row],[Kävijämäärä a) lapset]]+Table_1[[#This Row],[Kävijämäärä b) aikuiset]]</f>
        <v>0</v>
      </c>
      <c r="M1197" s="248">
        <f>IF(Table_1[[#This Row],[Kokonaiskävijämäärä]]&lt;1,0,SUM(Table_1[[#This Row],[Kävijämäärä a) lapset]]*Table_1[[#This Row],[Tapaamis-kerrat /osallistuja]]))</f>
        <v>0</v>
      </c>
      <c r="N1197" s="248">
        <f>IF(Table_1[[#This Row],[Kokonaiskävijämäärä]]&lt;1,0,SUM(Table_1[[#This Row],[Kävijämäärä b) aikuiset]]*Table_1[[#This Row],[Tapaamis-kerrat /osallistuja]]))</f>
        <v>0</v>
      </c>
      <c r="O1197" s="248">
        <f>IF(Table_1[[#This Row],[Kokonaiskävijämäärä]]&lt;1,0,Table_1[[#This Row],[Kokonaiskävijämäärä]]*Table_1[[#This Row],[Tapaamis-kerrat /osallistuja]])</f>
        <v>0</v>
      </c>
      <c r="P1197" s="264"/>
      <c r="Q1197" s="265"/>
    </row>
    <row r="1198" spans="1:17" ht="15.75" customHeight="1" x14ac:dyDescent="0.25">
      <c r="A1198" s="258"/>
      <c r="B1198" s="250" t="str">
        <f>IF(Table_1[[#This Row],[SISÄLLÖN NIMI]]="","",1)</f>
        <v/>
      </c>
      <c r="C1198" s="259"/>
      <c r="D1198" s="252" t="s">
        <v>18</v>
      </c>
      <c r="E1198" s="253" t="s">
        <v>18</v>
      </c>
      <c r="F1198" s="260" t="s">
        <v>18</v>
      </c>
      <c r="G1198" s="261" t="s">
        <v>18</v>
      </c>
      <c r="H1198" s="255" t="str">
        <f>IF(Table_1[[#This Row],[TOTEUTUSTAPA]]="b) Verkossa","Verkossa","")</f>
        <v/>
      </c>
      <c r="I1198" s="256" t="str">
        <f>IF(Table_1[[#This Row],[SISÄLLÖN NIMI]]="","",1)</f>
        <v/>
      </c>
      <c r="J1198" s="262"/>
      <c r="K1198" s="263"/>
      <c r="L1198" s="248">
        <f>Table_1[[#This Row],[Kävijämäärä a) lapset]]+Table_1[[#This Row],[Kävijämäärä b) aikuiset]]</f>
        <v>0</v>
      </c>
      <c r="M1198" s="248">
        <f>IF(Table_1[[#This Row],[Kokonaiskävijämäärä]]&lt;1,0,SUM(Table_1[[#This Row],[Kävijämäärä a) lapset]]*Table_1[[#This Row],[Tapaamis-kerrat /osallistuja]]))</f>
        <v>0</v>
      </c>
      <c r="N1198" s="248">
        <f>IF(Table_1[[#This Row],[Kokonaiskävijämäärä]]&lt;1,0,SUM(Table_1[[#This Row],[Kävijämäärä b) aikuiset]]*Table_1[[#This Row],[Tapaamis-kerrat /osallistuja]]))</f>
        <v>0</v>
      </c>
      <c r="O1198" s="248">
        <f>IF(Table_1[[#This Row],[Kokonaiskävijämäärä]]&lt;1,0,Table_1[[#This Row],[Kokonaiskävijämäärä]]*Table_1[[#This Row],[Tapaamis-kerrat /osallistuja]])</f>
        <v>0</v>
      </c>
      <c r="P1198" s="264"/>
      <c r="Q1198" s="265"/>
    </row>
    <row r="1199" spans="1:17" ht="15.75" customHeight="1" x14ac:dyDescent="0.25">
      <c r="A1199" s="258"/>
      <c r="B1199" s="250" t="str">
        <f>IF(Table_1[[#This Row],[SISÄLLÖN NIMI]]="","",1)</f>
        <v/>
      </c>
      <c r="C1199" s="259"/>
      <c r="D1199" s="252" t="s">
        <v>18</v>
      </c>
      <c r="E1199" s="253" t="s">
        <v>18</v>
      </c>
      <c r="F1199" s="260" t="s">
        <v>18</v>
      </c>
      <c r="G1199" s="261" t="s">
        <v>18</v>
      </c>
      <c r="H1199" s="255" t="str">
        <f>IF(Table_1[[#This Row],[TOTEUTUSTAPA]]="b) Verkossa","Verkossa","")</f>
        <v/>
      </c>
      <c r="I1199" s="256" t="str">
        <f>IF(Table_1[[#This Row],[SISÄLLÖN NIMI]]="","",1)</f>
        <v/>
      </c>
      <c r="J1199" s="262"/>
      <c r="K1199" s="263"/>
      <c r="L1199" s="248">
        <f>Table_1[[#This Row],[Kävijämäärä a) lapset]]+Table_1[[#This Row],[Kävijämäärä b) aikuiset]]</f>
        <v>0</v>
      </c>
      <c r="M1199" s="248">
        <f>IF(Table_1[[#This Row],[Kokonaiskävijämäärä]]&lt;1,0,SUM(Table_1[[#This Row],[Kävijämäärä a) lapset]]*Table_1[[#This Row],[Tapaamis-kerrat /osallistuja]]))</f>
        <v>0</v>
      </c>
      <c r="N1199" s="248">
        <f>IF(Table_1[[#This Row],[Kokonaiskävijämäärä]]&lt;1,0,SUM(Table_1[[#This Row],[Kävijämäärä b) aikuiset]]*Table_1[[#This Row],[Tapaamis-kerrat /osallistuja]]))</f>
        <v>0</v>
      </c>
      <c r="O1199" s="248">
        <f>IF(Table_1[[#This Row],[Kokonaiskävijämäärä]]&lt;1,0,Table_1[[#This Row],[Kokonaiskävijämäärä]]*Table_1[[#This Row],[Tapaamis-kerrat /osallistuja]])</f>
        <v>0</v>
      </c>
      <c r="P1199" s="264"/>
      <c r="Q1199" s="265"/>
    </row>
    <row r="1200" spans="1:17" ht="15.75" customHeight="1" x14ac:dyDescent="0.25">
      <c r="A1200" s="258"/>
      <c r="B1200" s="250" t="str">
        <f>IF(Table_1[[#This Row],[SISÄLLÖN NIMI]]="","",1)</f>
        <v/>
      </c>
      <c r="C1200" s="259"/>
      <c r="D1200" s="252" t="s">
        <v>18</v>
      </c>
      <c r="E1200" s="253" t="s">
        <v>18</v>
      </c>
      <c r="F1200" s="260" t="s">
        <v>18</v>
      </c>
      <c r="G1200" s="261" t="s">
        <v>18</v>
      </c>
      <c r="H1200" s="255" t="str">
        <f>IF(Table_1[[#This Row],[TOTEUTUSTAPA]]="b) Verkossa","Verkossa","")</f>
        <v/>
      </c>
      <c r="I1200" s="256" t="str">
        <f>IF(Table_1[[#This Row],[SISÄLLÖN NIMI]]="","",1)</f>
        <v/>
      </c>
      <c r="J1200" s="262"/>
      <c r="K1200" s="263"/>
      <c r="L1200" s="248">
        <f>Table_1[[#This Row],[Kävijämäärä a) lapset]]+Table_1[[#This Row],[Kävijämäärä b) aikuiset]]</f>
        <v>0</v>
      </c>
      <c r="M1200" s="248">
        <f>IF(Table_1[[#This Row],[Kokonaiskävijämäärä]]&lt;1,0,SUM(Table_1[[#This Row],[Kävijämäärä a) lapset]]*Table_1[[#This Row],[Tapaamis-kerrat /osallistuja]]))</f>
        <v>0</v>
      </c>
      <c r="N1200" s="248">
        <f>IF(Table_1[[#This Row],[Kokonaiskävijämäärä]]&lt;1,0,SUM(Table_1[[#This Row],[Kävijämäärä b) aikuiset]]*Table_1[[#This Row],[Tapaamis-kerrat /osallistuja]]))</f>
        <v>0</v>
      </c>
      <c r="O1200" s="248">
        <f>IF(Table_1[[#This Row],[Kokonaiskävijämäärä]]&lt;1,0,Table_1[[#This Row],[Kokonaiskävijämäärä]]*Table_1[[#This Row],[Tapaamis-kerrat /osallistuja]])</f>
        <v>0</v>
      </c>
      <c r="P1200" s="264"/>
      <c r="Q1200" s="265"/>
    </row>
    <row r="1201" spans="1:17" ht="15.75" customHeight="1" x14ac:dyDescent="0.25">
      <c r="A1201" s="258"/>
      <c r="B1201" s="250" t="str">
        <f>IF(Table_1[[#This Row],[SISÄLLÖN NIMI]]="","",1)</f>
        <v/>
      </c>
      <c r="C1201" s="259"/>
      <c r="D1201" s="252" t="s">
        <v>18</v>
      </c>
      <c r="E1201" s="253" t="s">
        <v>18</v>
      </c>
      <c r="F1201" s="260" t="s">
        <v>18</v>
      </c>
      <c r="G1201" s="261" t="s">
        <v>18</v>
      </c>
      <c r="H1201" s="255" t="str">
        <f>IF(Table_1[[#This Row],[TOTEUTUSTAPA]]="b) Verkossa","Verkossa","")</f>
        <v/>
      </c>
      <c r="I1201" s="256" t="str">
        <f>IF(Table_1[[#This Row],[SISÄLLÖN NIMI]]="","",1)</f>
        <v/>
      </c>
      <c r="J1201" s="262"/>
      <c r="K1201" s="263"/>
      <c r="L1201" s="248">
        <f>Table_1[[#This Row],[Kävijämäärä a) lapset]]+Table_1[[#This Row],[Kävijämäärä b) aikuiset]]</f>
        <v>0</v>
      </c>
      <c r="M1201" s="248">
        <f>IF(Table_1[[#This Row],[Kokonaiskävijämäärä]]&lt;1,0,SUM(Table_1[[#This Row],[Kävijämäärä a) lapset]]*Table_1[[#This Row],[Tapaamis-kerrat /osallistuja]]))</f>
        <v>0</v>
      </c>
      <c r="N1201" s="248">
        <f>IF(Table_1[[#This Row],[Kokonaiskävijämäärä]]&lt;1,0,SUM(Table_1[[#This Row],[Kävijämäärä b) aikuiset]]*Table_1[[#This Row],[Tapaamis-kerrat /osallistuja]]))</f>
        <v>0</v>
      </c>
      <c r="O1201" s="248">
        <f>IF(Table_1[[#This Row],[Kokonaiskävijämäärä]]&lt;1,0,Table_1[[#This Row],[Kokonaiskävijämäärä]]*Table_1[[#This Row],[Tapaamis-kerrat /osallistuja]])</f>
        <v>0</v>
      </c>
      <c r="P1201" s="264"/>
      <c r="Q1201" s="265"/>
    </row>
    <row r="1202" spans="1:17" ht="15.75" customHeight="1" x14ac:dyDescent="0.25">
      <c r="A1202" s="258"/>
      <c r="B1202" s="250" t="str">
        <f>IF(Table_1[[#This Row],[SISÄLLÖN NIMI]]="","",1)</f>
        <v/>
      </c>
      <c r="C1202" s="259"/>
      <c r="D1202" s="252" t="s">
        <v>18</v>
      </c>
      <c r="E1202" s="253" t="s">
        <v>18</v>
      </c>
      <c r="F1202" s="260" t="s">
        <v>18</v>
      </c>
      <c r="G1202" s="261" t="s">
        <v>18</v>
      </c>
      <c r="H1202" s="255" t="str">
        <f>IF(Table_1[[#This Row],[TOTEUTUSTAPA]]="b) Verkossa","Verkossa","")</f>
        <v/>
      </c>
      <c r="I1202" s="256" t="str">
        <f>IF(Table_1[[#This Row],[SISÄLLÖN NIMI]]="","",1)</f>
        <v/>
      </c>
      <c r="J1202" s="262"/>
      <c r="K1202" s="263"/>
      <c r="L1202" s="248">
        <f>Table_1[[#This Row],[Kävijämäärä a) lapset]]+Table_1[[#This Row],[Kävijämäärä b) aikuiset]]</f>
        <v>0</v>
      </c>
      <c r="M1202" s="248">
        <f>IF(Table_1[[#This Row],[Kokonaiskävijämäärä]]&lt;1,0,SUM(Table_1[[#This Row],[Kävijämäärä a) lapset]]*Table_1[[#This Row],[Tapaamis-kerrat /osallistuja]]))</f>
        <v>0</v>
      </c>
      <c r="N1202" s="248">
        <f>IF(Table_1[[#This Row],[Kokonaiskävijämäärä]]&lt;1,0,SUM(Table_1[[#This Row],[Kävijämäärä b) aikuiset]]*Table_1[[#This Row],[Tapaamis-kerrat /osallistuja]]))</f>
        <v>0</v>
      </c>
      <c r="O1202" s="248">
        <f>IF(Table_1[[#This Row],[Kokonaiskävijämäärä]]&lt;1,0,Table_1[[#This Row],[Kokonaiskävijämäärä]]*Table_1[[#This Row],[Tapaamis-kerrat /osallistuja]])</f>
        <v>0</v>
      </c>
      <c r="P1202" s="264"/>
      <c r="Q1202" s="265"/>
    </row>
    <row r="1203" spans="1:17" ht="15.75" customHeight="1" x14ac:dyDescent="0.25">
      <c r="A1203" s="258"/>
      <c r="B1203" s="250" t="str">
        <f>IF(Table_1[[#This Row],[SISÄLLÖN NIMI]]="","",1)</f>
        <v/>
      </c>
      <c r="C1203" s="259"/>
      <c r="D1203" s="252" t="s">
        <v>18</v>
      </c>
      <c r="E1203" s="253" t="s">
        <v>18</v>
      </c>
      <c r="F1203" s="260" t="s">
        <v>18</v>
      </c>
      <c r="G1203" s="261" t="s">
        <v>18</v>
      </c>
      <c r="H1203" s="255" t="str">
        <f>IF(Table_1[[#This Row],[TOTEUTUSTAPA]]="b) Verkossa","Verkossa","")</f>
        <v/>
      </c>
      <c r="I1203" s="256" t="str">
        <f>IF(Table_1[[#This Row],[SISÄLLÖN NIMI]]="","",1)</f>
        <v/>
      </c>
      <c r="J1203" s="262"/>
      <c r="K1203" s="263"/>
      <c r="L1203" s="248">
        <f>Table_1[[#This Row],[Kävijämäärä a) lapset]]+Table_1[[#This Row],[Kävijämäärä b) aikuiset]]</f>
        <v>0</v>
      </c>
      <c r="M1203" s="248">
        <f>IF(Table_1[[#This Row],[Kokonaiskävijämäärä]]&lt;1,0,SUM(Table_1[[#This Row],[Kävijämäärä a) lapset]]*Table_1[[#This Row],[Tapaamis-kerrat /osallistuja]]))</f>
        <v>0</v>
      </c>
      <c r="N1203" s="248">
        <f>IF(Table_1[[#This Row],[Kokonaiskävijämäärä]]&lt;1,0,SUM(Table_1[[#This Row],[Kävijämäärä b) aikuiset]]*Table_1[[#This Row],[Tapaamis-kerrat /osallistuja]]))</f>
        <v>0</v>
      </c>
      <c r="O1203" s="248">
        <f>IF(Table_1[[#This Row],[Kokonaiskävijämäärä]]&lt;1,0,Table_1[[#This Row],[Kokonaiskävijämäärä]]*Table_1[[#This Row],[Tapaamis-kerrat /osallistuja]])</f>
        <v>0</v>
      </c>
      <c r="P1203" s="264"/>
      <c r="Q1203" s="265"/>
    </row>
    <row r="1204" spans="1:17" ht="15.75" customHeight="1" x14ac:dyDescent="0.25">
      <c r="A1204" s="258"/>
      <c r="B1204" s="250" t="str">
        <f>IF(Table_1[[#This Row],[SISÄLLÖN NIMI]]="","",1)</f>
        <v/>
      </c>
      <c r="C1204" s="259"/>
      <c r="D1204" s="252" t="s">
        <v>18</v>
      </c>
      <c r="E1204" s="253" t="s">
        <v>18</v>
      </c>
      <c r="F1204" s="260" t="s">
        <v>18</v>
      </c>
      <c r="G1204" s="261" t="s">
        <v>18</v>
      </c>
      <c r="H1204" s="255" t="str">
        <f>IF(Table_1[[#This Row],[TOTEUTUSTAPA]]="b) Verkossa","Verkossa","")</f>
        <v/>
      </c>
      <c r="I1204" s="256" t="str">
        <f>IF(Table_1[[#This Row],[SISÄLLÖN NIMI]]="","",1)</f>
        <v/>
      </c>
      <c r="J1204" s="262"/>
      <c r="K1204" s="263"/>
      <c r="L1204" s="248">
        <f>Table_1[[#This Row],[Kävijämäärä a) lapset]]+Table_1[[#This Row],[Kävijämäärä b) aikuiset]]</f>
        <v>0</v>
      </c>
      <c r="M1204" s="248">
        <f>IF(Table_1[[#This Row],[Kokonaiskävijämäärä]]&lt;1,0,SUM(Table_1[[#This Row],[Kävijämäärä a) lapset]]*Table_1[[#This Row],[Tapaamis-kerrat /osallistuja]]))</f>
        <v>0</v>
      </c>
      <c r="N1204" s="248">
        <f>IF(Table_1[[#This Row],[Kokonaiskävijämäärä]]&lt;1,0,SUM(Table_1[[#This Row],[Kävijämäärä b) aikuiset]]*Table_1[[#This Row],[Tapaamis-kerrat /osallistuja]]))</f>
        <v>0</v>
      </c>
      <c r="O1204" s="248">
        <f>IF(Table_1[[#This Row],[Kokonaiskävijämäärä]]&lt;1,0,Table_1[[#This Row],[Kokonaiskävijämäärä]]*Table_1[[#This Row],[Tapaamis-kerrat /osallistuja]])</f>
        <v>0</v>
      </c>
      <c r="P1204" s="264"/>
      <c r="Q1204" s="265"/>
    </row>
    <row r="1205" spans="1:17" ht="15.75" customHeight="1" x14ac:dyDescent="0.25">
      <c r="A1205" s="258"/>
      <c r="B1205" s="250" t="str">
        <f>IF(Table_1[[#This Row],[SISÄLLÖN NIMI]]="","",1)</f>
        <v/>
      </c>
      <c r="C1205" s="259"/>
      <c r="D1205" s="252" t="s">
        <v>18</v>
      </c>
      <c r="E1205" s="253" t="s">
        <v>18</v>
      </c>
      <c r="F1205" s="260" t="s">
        <v>18</v>
      </c>
      <c r="G1205" s="261" t="s">
        <v>18</v>
      </c>
      <c r="H1205" s="255" t="str">
        <f>IF(Table_1[[#This Row],[TOTEUTUSTAPA]]="b) Verkossa","Verkossa","")</f>
        <v/>
      </c>
      <c r="I1205" s="256" t="str">
        <f>IF(Table_1[[#This Row],[SISÄLLÖN NIMI]]="","",1)</f>
        <v/>
      </c>
      <c r="J1205" s="262"/>
      <c r="K1205" s="263"/>
      <c r="L1205" s="248">
        <f>Table_1[[#This Row],[Kävijämäärä a) lapset]]+Table_1[[#This Row],[Kävijämäärä b) aikuiset]]</f>
        <v>0</v>
      </c>
      <c r="M1205" s="248">
        <f>IF(Table_1[[#This Row],[Kokonaiskävijämäärä]]&lt;1,0,SUM(Table_1[[#This Row],[Kävijämäärä a) lapset]]*Table_1[[#This Row],[Tapaamis-kerrat /osallistuja]]))</f>
        <v>0</v>
      </c>
      <c r="N1205" s="248">
        <f>IF(Table_1[[#This Row],[Kokonaiskävijämäärä]]&lt;1,0,SUM(Table_1[[#This Row],[Kävijämäärä b) aikuiset]]*Table_1[[#This Row],[Tapaamis-kerrat /osallistuja]]))</f>
        <v>0</v>
      </c>
      <c r="O1205" s="248">
        <f>IF(Table_1[[#This Row],[Kokonaiskävijämäärä]]&lt;1,0,Table_1[[#This Row],[Kokonaiskävijämäärä]]*Table_1[[#This Row],[Tapaamis-kerrat /osallistuja]])</f>
        <v>0</v>
      </c>
      <c r="P1205" s="264"/>
      <c r="Q1205" s="265"/>
    </row>
    <row r="1206" spans="1:17" ht="15.75" customHeight="1" x14ac:dyDescent="0.25">
      <c r="A1206" s="258"/>
      <c r="B1206" s="250" t="str">
        <f>IF(Table_1[[#This Row],[SISÄLLÖN NIMI]]="","",1)</f>
        <v/>
      </c>
      <c r="C1206" s="259"/>
      <c r="D1206" s="252" t="s">
        <v>18</v>
      </c>
      <c r="E1206" s="253" t="s">
        <v>18</v>
      </c>
      <c r="F1206" s="260" t="s">
        <v>18</v>
      </c>
      <c r="G1206" s="261" t="s">
        <v>18</v>
      </c>
      <c r="H1206" s="255" t="str">
        <f>IF(Table_1[[#This Row],[TOTEUTUSTAPA]]="b) Verkossa","Verkossa","")</f>
        <v/>
      </c>
      <c r="I1206" s="256" t="str">
        <f>IF(Table_1[[#This Row],[SISÄLLÖN NIMI]]="","",1)</f>
        <v/>
      </c>
      <c r="J1206" s="262"/>
      <c r="K1206" s="263"/>
      <c r="L1206" s="248">
        <f>Table_1[[#This Row],[Kävijämäärä a) lapset]]+Table_1[[#This Row],[Kävijämäärä b) aikuiset]]</f>
        <v>0</v>
      </c>
      <c r="M1206" s="248">
        <f>IF(Table_1[[#This Row],[Kokonaiskävijämäärä]]&lt;1,0,SUM(Table_1[[#This Row],[Kävijämäärä a) lapset]]*Table_1[[#This Row],[Tapaamis-kerrat /osallistuja]]))</f>
        <v>0</v>
      </c>
      <c r="N1206" s="248">
        <f>IF(Table_1[[#This Row],[Kokonaiskävijämäärä]]&lt;1,0,SUM(Table_1[[#This Row],[Kävijämäärä b) aikuiset]]*Table_1[[#This Row],[Tapaamis-kerrat /osallistuja]]))</f>
        <v>0</v>
      </c>
      <c r="O1206" s="248">
        <f>IF(Table_1[[#This Row],[Kokonaiskävijämäärä]]&lt;1,0,Table_1[[#This Row],[Kokonaiskävijämäärä]]*Table_1[[#This Row],[Tapaamis-kerrat /osallistuja]])</f>
        <v>0</v>
      </c>
      <c r="P1206" s="264"/>
      <c r="Q1206" s="265"/>
    </row>
    <row r="1207" spans="1:17" ht="15.75" customHeight="1" x14ac:dyDescent="0.25">
      <c r="A1207" s="258"/>
      <c r="B1207" s="250" t="str">
        <f>IF(Table_1[[#This Row],[SISÄLLÖN NIMI]]="","",1)</f>
        <v/>
      </c>
      <c r="C1207" s="259"/>
      <c r="D1207" s="252" t="s">
        <v>18</v>
      </c>
      <c r="E1207" s="253" t="s">
        <v>18</v>
      </c>
      <c r="F1207" s="260" t="s">
        <v>18</v>
      </c>
      <c r="G1207" s="261" t="s">
        <v>18</v>
      </c>
      <c r="H1207" s="255" t="str">
        <f>IF(Table_1[[#This Row],[TOTEUTUSTAPA]]="b) Verkossa","Verkossa","")</f>
        <v/>
      </c>
      <c r="I1207" s="256" t="str">
        <f>IF(Table_1[[#This Row],[SISÄLLÖN NIMI]]="","",1)</f>
        <v/>
      </c>
      <c r="J1207" s="262"/>
      <c r="K1207" s="263"/>
      <c r="L1207" s="248">
        <f>Table_1[[#This Row],[Kävijämäärä a) lapset]]+Table_1[[#This Row],[Kävijämäärä b) aikuiset]]</f>
        <v>0</v>
      </c>
      <c r="M1207" s="248">
        <f>IF(Table_1[[#This Row],[Kokonaiskävijämäärä]]&lt;1,0,SUM(Table_1[[#This Row],[Kävijämäärä a) lapset]]*Table_1[[#This Row],[Tapaamis-kerrat /osallistuja]]))</f>
        <v>0</v>
      </c>
      <c r="N1207" s="248">
        <f>IF(Table_1[[#This Row],[Kokonaiskävijämäärä]]&lt;1,0,SUM(Table_1[[#This Row],[Kävijämäärä b) aikuiset]]*Table_1[[#This Row],[Tapaamis-kerrat /osallistuja]]))</f>
        <v>0</v>
      </c>
      <c r="O1207" s="248">
        <f>IF(Table_1[[#This Row],[Kokonaiskävijämäärä]]&lt;1,0,Table_1[[#This Row],[Kokonaiskävijämäärä]]*Table_1[[#This Row],[Tapaamis-kerrat /osallistuja]])</f>
        <v>0</v>
      </c>
      <c r="P1207" s="264"/>
      <c r="Q1207" s="265"/>
    </row>
    <row r="1208" spans="1:17" ht="15.75" customHeight="1" x14ac:dyDescent="0.25">
      <c r="A1208" s="258"/>
      <c r="B1208" s="250" t="str">
        <f>IF(Table_1[[#This Row],[SISÄLLÖN NIMI]]="","",1)</f>
        <v/>
      </c>
      <c r="C1208" s="259"/>
      <c r="D1208" s="252" t="s">
        <v>18</v>
      </c>
      <c r="E1208" s="253" t="s">
        <v>18</v>
      </c>
      <c r="F1208" s="260" t="s">
        <v>18</v>
      </c>
      <c r="G1208" s="261" t="s">
        <v>18</v>
      </c>
      <c r="H1208" s="255" t="str">
        <f>IF(Table_1[[#This Row],[TOTEUTUSTAPA]]="b) Verkossa","Verkossa","")</f>
        <v/>
      </c>
      <c r="I1208" s="256" t="str">
        <f>IF(Table_1[[#This Row],[SISÄLLÖN NIMI]]="","",1)</f>
        <v/>
      </c>
      <c r="J1208" s="262"/>
      <c r="K1208" s="263"/>
      <c r="L1208" s="248">
        <f>Table_1[[#This Row],[Kävijämäärä a) lapset]]+Table_1[[#This Row],[Kävijämäärä b) aikuiset]]</f>
        <v>0</v>
      </c>
      <c r="M1208" s="248">
        <f>IF(Table_1[[#This Row],[Kokonaiskävijämäärä]]&lt;1,0,SUM(Table_1[[#This Row],[Kävijämäärä a) lapset]]*Table_1[[#This Row],[Tapaamis-kerrat /osallistuja]]))</f>
        <v>0</v>
      </c>
      <c r="N1208" s="248">
        <f>IF(Table_1[[#This Row],[Kokonaiskävijämäärä]]&lt;1,0,SUM(Table_1[[#This Row],[Kävijämäärä b) aikuiset]]*Table_1[[#This Row],[Tapaamis-kerrat /osallistuja]]))</f>
        <v>0</v>
      </c>
      <c r="O1208" s="248">
        <f>IF(Table_1[[#This Row],[Kokonaiskävijämäärä]]&lt;1,0,Table_1[[#This Row],[Kokonaiskävijämäärä]]*Table_1[[#This Row],[Tapaamis-kerrat /osallistuja]])</f>
        <v>0</v>
      </c>
      <c r="P1208" s="264"/>
      <c r="Q1208" s="265"/>
    </row>
    <row r="1209" spans="1:17" ht="15.75" customHeight="1" x14ac:dyDescent="0.25">
      <c r="A1209" s="258"/>
      <c r="B1209" s="250" t="str">
        <f>IF(Table_1[[#This Row],[SISÄLLÖN NIMI]]="","",1)</f>
        <v/>
      </c>
      <c r="C1209" s="259"/>
      <c r="D1209" s="252" t="s">
        <v>18</v>
      </c>
      <c r="E1209" s="253" t="s">
        <v>18</v>
      </c>
      <c r="F1209" s="260" t="s">
        <v>18</v>
      </c>
      <c r="G1209" s="261" t="s">
        <v>18</v>
      </c>
      <c r="H1209" s="255" t="str">
        <f>IF(Table_1[[#This Row],[TOTEUTUSTAPA]]="b) Verkossa","Verkossa","")</f>
        <v/>
      </c>
      <c r="I1209" s="256" t="str">
        <f>IF(Table_1[[#This Row],[SISÄLLÖN NIMI]]="","",1)</f>
        <v/>
      </c>
      <c r="J1209" s="262"/>
      <c r="K1209" s="263"/>
      <c r="L1209" s="248">
        <f>Table_1[[#This Row],[Kävijämäärä a) lapset]]+Table_1[[#This Row],[Kävijämäärä b) aikuiset]]</f>
        <v>0</v>
      </c>
      <c r="M1209" s="248">
        <f>IF(Table_1[[#This Row],[Kokonaiskävijämäärä]]&lt;1,0,SUM(Table_1[[#This Row],[Kävijämäärä a) lapset]]*Table_1[[#This Row],[Tapaamis-kerrat /osallistuja]]))</f>
        <v>0</v>
      </c>
      <c r="N1209" s="248">
        <f>IF(Table_1[[#This Row],[Kokonaiskävijämäärä]]&lt;1,0,SUM(Table_1[[#This Row],[Kävijämäärä b) aikuiset]]*Table_1[[#This Row],[Tapaamis-kerrat /osallistuja]]))</f>
        <v>0</v>
      </c>
      <c r="O1209" s="248">
        <f>IF(Table_1[[#This Row],[Kokonaiskävijämäärä]]&lt;1,0,Table_1[[#This Row],[Kokonaiskävijämäärä]]*Table_1[[#This Row],[Tapaamis-kerrat /osallistuja]])</f>
        <v>0</v>
      </c>
      <c r="P1209" s="264"/>
      <c r="Q1209" s="265"/>
    </row>
    <row r="1210" spans="1:17" ht="15.75" customHeight="1" x14ac:dyDescent="0.25">
      <c r="A1210" s="258"/>
      <c r="B1210" s="250" t="str">
        <f>IF(Table_1[[#This Row],[SISÄLLÖN NIMI]]="","",1)</f>
        <v/>
      </c>
      <c r="C1210" s="259"/>
      <c r="D1210" s="252" t="s">
        <v>18</v>
      </c>
      <c r="E1210" s="253" t="s">
        <v>18</v>
      </c>
      <c r="F1210" s="260" t="s">
        <v>18</v>
      </c>
      <c r="G1210" s="261" t="s">
        <v>18</v>
      </c>
      <c r="H1210" s="255" t="str">
        <f>IF(Table_1[[#This Row],[TOTEUTUSTAPA]]="b) Verkossa","Verkossa","")</f>
        <v/>
      </c>
      <c r="I1210" s="256" t="str">
        <f>IF(Table_1[[#This Row],[SISÄLLÖN NIMI]]="","",1)</f>
        <v/>
      </c>
      <c r="J1210" s="262"/>
      <c r="K1210" s="263"/>
      <c r="L1210" s="248">
        <f>Table_1[[#This Row],[Kävijämäärä a) lapset]]+Table_1[[#This Row],[Kävijämäärä b) aikuiset]]</f>
        <v>0</v>
      </c>
      <c r="M1210" s="248">
        <f>IF(Table_1[[#This Row],[Kokonaiskävijämäärä]]&lt;1,0,SUM(Table_1[[#This Row],[Kävijämäärä a) lapset]]*Table_1[[#This Row],[Tapaamis-kerrat /osallistuja]]))</f>
        <v>0</v>
      </c>
      <c r="N1210" s="248">
        <f>IF(Table_1[[#This Row],[Kokonaiskävijämäärä]]&lt;1,0,SUM(Table_1[[#This Row],[Kävijämäärä b) aikuiset]]*Table_1[[#This Row],[Tapaamis-kerrat /osallistuja]]))</f>
        <v>0</v>
      </c>
      <c r="O1210" s="248">
        <f>IF(Table_1[[#This Row],[Kokonaiskävijämäärä]]&lt;1,0,Table_1[[#This Row],[Kokonaiskävijämäärä]]*Table_1[[#This Row],[Tapaamis-kerrat /osallistuja]])</f>
        <v>0</v>
      </c>
      <c r="P1210" s="264"/>
      <c r="Q1210" s="265"/>
    </row>
    <row r="1211" spans="1:17" ht="15.75" customHeight="1" x14ac:dyDescent="0.25">
      <c r="A1211" s="258"/>
      <c r="B1211" s="250" t="str">
        <f>IF(Table_1[[#This Row],[SISÄLLÖN NIMI]]="","",1)</f>
        <v/>
      </c>
      <c r="C1211" s="259"/>
      <c r="D1211" s="252" t="s">
        <v>18</v>
      </c>
      <c r="E1211" s="253" t="s">
        <v>18</v>
      </c>
      <c r="F1211" s="260" t="s">
        <v>18</v>
      </c>
      <c r="G1211" s="261" t="s">
        <v>18</v>
      </c>
      <c r="H1211" s="255" t="str">
        <f>IF(Table_1[[#This Row],[TOTEUTUSTAPA]]="b) Verkossa","Verkossa","")</f>
        <v/>
      </c>
      <c r="I1211" s="256" t="str">
        <f>IF(Table_1[[#This Row],[SISÄLLÖN NIMI]]="","",1)</f>
        <v/>
      </c>
      <c r="J1211" s="262"/>
      <c r="K1211" s="263"/>
      <c r="L1211" s="248">
        <f>Table_1[[#This Row],[Kävijämäärä a) lapset]]+Table_1[[#This Row],[Kävijämäärä b) aikuiset]]</f>
        <v>0</v>
      </c>
      <c r="M1211" s="248">
        <f>IF(Table_1[[#This Row],[Kokonaiskävijämäärä]]&lt;1,0,SUM(Table_1[[#This Row],[Kävijämäärä a) lapset]]*Table_1[[#This Row],[Tapaamis-kerrat /osallistuja]]))</f>
        <v>0</v>
      </c>
      <c r="N1211" s="248">
        <f>IF(Table_1[[#This Row],[Kokonaiskävijämäärä]]&lt;1,0,SUM(Table_1[[#This Row],[Kävijämäärä b) aikuiset]]*Table_1[[#This Row],[Tapaamis-kerrat /osallistuja]]))</f>
        <v>0</v>
      </c>
      <c r="O1211" s="248">
        <f>IF(Table_1[[#This Row],[Kokonaiskävijämäärä]]&lt;1,0,Table_1[[#This Row],[Kokonaiskävijämäärä]]*Table_1[[#This Row],[Tapaamis-kerrat /osallistuja]])</f>
        <v>0</v>
      </c>
      <c r="P1211" s="264"/>
      <c r="Q1211" s="265"/>
    </row>
    <row r="1212" spans="1:17" ht="15.75" customHeight="1" x14ac:dyDescent="0.25">
      <c r="A1212" s="258"/>
      <c r="B1212" s="250" t="str">
        <f>IF(Table_1[[#This Row],[SISÄLLÖN NIMI]]="","",1)</f>
        <v/>
      </c>
      <c r="C1212" s="259"/>
      <c r="D1212" s="252" t="s">
        <v>18</v>
      </c>
      <c r="E1212" s="253" t="s">
        <v>18</v>
      </c>
      <c r="F1212" s="260" t="s">
        <v>18</v>
      </c>
      <c r="G1212" s="261" t="s">
        <v>18</v>
      </c>
      <c r="H1212" s="255" t="str">
        <f>IF(Table_1[[#This Row],[TOTEUTUSTAPA]]="b) Verkossa","Verkossa","")</f>
        <v/>
      </c>
      <c r="I1212" s="256" t="str">
        <f>IF(Table_1[[#This Row],[SISÄLLÖN NIMI]]="","",1)</f>
        <v/>
      </c>
      <c r="J1212" s="262"/>
      <c r="K1212" s="263"/>
      <c r="L1212" s="248">
        <f>Table_1[[#This Row],[Kävijämäärä a) lapset]]+Table_1[[#This Row],[Kävijämäärä b) aikuiset]]</f>
        <v>0</v>
      </c>
      <c r="M1212" s="248">
        <f>IF(Table_1[[#This Row],[Kokonaiskävijämäärä]]&lt;1,0,SUM(Table_1[[#This Row],[Kävijämäärä a) lapset]]*Table_1[[#This Row],[Tapaamis-kerrat /osallistuja]]))</f>
        <v>0</v>
      </c>
      <c r="N1212" s="248">
        <f>IF(Table_1[[#This Row],[Kokonaiskävijämäärä]]&lt;1,0,SUM(Table_1[[#This Row],[Kävijämäärä b) aikuiset]]*Table_1[[#This Row],[Tapaamis-kerrat /osallistuja]]))</f>
        <v>0</v>
      </c>
      <c r="O1212" s="248">
        <f>IF(Table_1[[#This Row],[Kokonaiskävijämäärä]]&lt;1,0,Table_1[[#This Row],[Kokonaiskävijämäärä]]*Table_1[[#This Row],[Tapaamis-kerrat /osallistuja]])</f>
        <v>0</v>
      </c>
      <c r="P1212" s="264"/>
      <c r="Q1212" s="265"/>
    </row>
    <row r="1213" spans="1:17" ht="15.75" customHeight="1" x14ac:dyDescent="0.25">
      <c r="A1213" s="258"/>
      <c r="B1213" s="250" t="str">
        <f>IF(Table_1[[#This Row],[SISÄLLÖN NIMI]]="","",1)</f>
        <v/>
      </c>
      <c r="C1213" s="259"/>
      <c r="D1213" s="252" t="s">
        <v>18</v>
      </c>
      <c r="E1213" s="253" t="s">
        <v>18</v>
      </c>
      <c r="F1213" s="260" t="s">
        <v>18</v>
      </c>
      <c r="G1213" s="261" t="s">
        <v>18</v>
      </c>
      <c r="H1213" s="255" t="str">
        <f>IF(Table_1[[#This Row],[TOTEUTUSTAPA]]="b) Verkossa","Verkossa","")</f>
        <v/>
      </c>
      <c r="I1213" s="256" t="str">
        <f>IF(Table_1[[#This Row],[SISÄLLÖN NIMI]]="","",1)</f>
        <v/>
      </c>
      <c r="J1213" s="262"/>
      <c r="K1213" s="263"/>
      <c r="L1213" s="248">
        <f>Table_1[[#This Row],[Kävijämäärä a) lapset]]+Table_1[[#This Row],[Kävijämäärä b) aikuiset]]</f>
        <v>0</v>
      </c>
      <c r="M1213" s="248">
        <f>IF(Table_1[[#This Row],[Kokonaiskävijämäärä]]&lt;1,0,SUM(Table_1[[#This Row],[Kävijämäärä a) lapset]]*Table_1[[#This Row],[Tapaamis-kerrat /osallistuja]]))</f>
        <v>0</v>
      </c>
      <c r="N1213" s="248">
        <f>IF(Table_1[[#This Row],[Kokonaiskävijämäärä]]&lt;1,0,SUM(Table_1[[#This Row],[Kävijämäärä b) aikuiset]]*Table_1[[#This Row],[Tapaamis-kerrat /osallistuja]]))</f>
        <v>0</v>
      </c>
      <c r="O1213" s="248">
        <f>IF(Table_1[[#This Row],[Kokonaiskävijämäärä]]&lt;1,0,Table_1[[#This Row],[Kokonaiskävijämäärä]]*Table_1[[#This Row],[Tapaamis-kerrat /osallistuja]])</f>
        <v>0</v>
      </c>
      <c r="P1213" s="264"/>
      <c r="Q1213" s="265"/>
    </row>
    <row r="1214" spans="1:17" ht="15.75" customHeight="1" x14ac:dyDescent="0.25">
      <c r="A1214" s="258"/>
      <c r="B1214" s="250" t="str">
        <f>IF(Table_1[[#This Row],[SISÄLLÖN NIMI]]="","",1)</f>
        <v/>
      </c>
      <c r="C1214" s="259"/>
      <c r="D1214" s="252" t="s">
        <v>18</v>
      </c>
      <c r="E1214" s="253" t="s">
        <v>18</v>
      </c>
      <c r="F1214" s="260" t="s">
        <v>18</v>
      </c>
      <c r="G1214" s="261" t="s">
        <v>18</v>
      </c>
      <c r="H1214" s="255" t="str">
        <f>IF(Table_1[[#This Row],[TOTEUTUSTAPA]]="b) Verkossa","Verkossa","")</f>
        <v/>
      </c>
      <c r="I1214" s="256" t="str">
        <f>IF(Table_1[[#This Row],[SISÄLLÖN NIMI]]="","",1)</f>
        <v/>
      </c>
      <c r="J1214" s="262"/>
      <c r="K1214" s="263"/>
      <c r="L1214" s="248">
        <f>Table_1[[#This Row],[Kävijämäärä a) lapset]]+Table_1[[#This Row],[Kävijämäärä b) aikuiset]]</f>
        <v>0</v>
      </c>
      <c r="M1214" s="248">
        <f>IF(Table_1[[#This Row],[Kokonaiskävijämäärä]]&lt;1,0,SUM(Table_1[[#This Row],[Kävijämäärä a) lapset]]*Table_1[[#This Row],[Tapaamis-kerrat /osallistuja]]))</f>
        <v>0</v>
      </c>
      <c r="N1214" s="248">
        <f>IF(Table_1[[#This Row],[Kokonaiskävijämäärä]]&lt;1,0,SUM(Table_1[[#This Row],[Kävijämäärä b) aikuiset]]*Table_1[[#This Row],[Tapaamis-kerrat /osallistuja]]))</f>
        <v>0</v>
      </c>
      <c r="O1214" s="248">
        <f>IF(Table_1[[#This Row],[Kokonaiskävijämäärä]]&lt;1,0,Table_1[[#This Row],[Kokonaiskävijämäärä]]*Table_1[[#This Row],[Tapaamis-kerrat /osallistuja]])</f>
        <v>0</v>
      </c>
      <c r="P1214" s="264"/>
      <c r="Q1214" s="265"/>
    </row>
    <row r="1215" spans="1:17" ht="15.75" customHeight="1" x14ac:dyDescent="0.25">
      <c r="A1215" s="258"/>
      <c r="B1215" s="250" t="str">
        <f>IF(Table_1[[#This Row],[SISÄLLÖN NIMI]]="","",1)</f>
        <v/>
      </c>
      <c r="C1215" s="259"/>
      <c r="D1215" s="252" t="s">
        <v>18</v>
      </c>
      <c r="E1215" s="253" t="s">
        <v>18</v>
      </c>
      <c r="F1215" s="260" t="s">
        <v>18</v>
      </c>
      <c r="G1215" s="261" t="s">
        <v>18</v>
      </c>
      <c r="H1215" s="255" t="str">
        <f>IF(Table_1[[#This Row],[TOTEUTUSTAPA]]="b) Verkossa","Verkossa","")</f>
        <v/>
      </c>
      <c r="I1215" s="256" t="str">
        <f>IF(Table_1[[#This Row],[SISÄLLÖN NIMI]]="","",1)</f>
        <v/>
      </c>
      <c r="J1215" s="262"/>
      <c r="K1215" s="263"/>
      <c r="L1215" s="248">
        <f>Table_1[[#This Row],[Kävijämäärä a) lapset]]+Table_1[[#This Row],[Kävijämäärä b) aikuiset]]</f>
        <v>0</v>
      </c>
      <c r="M1215" s="248">
        <f>IF(Table_1[[#This Row],[Kokonaiskävijämäärä]]&lt;1,0,SUM(Table_1[[#This Row],[Kävijämäärä a) lapset]]*Table_1[[#This Row],[Tapaamis-kerrat /osallistuja]]))</f>
        <v>0</v>
      </c>
      <c r="N1215" s="248">
        <f>IF(Table_1[[#This Row],[Kokonaiskävijämäärä]]&lt;1,0,SUM(Table_1[[#This Row],[Kävijämäärä b) aikuiset]]*Table_1[[#This Row],[Tapaamis-kerrat /osallistuja]]))</f>
        <v>0</v>
      </c>
      <c r="O1215" s="248">
        <f>IF(Table_1[[#This Row],[Kokonaiskävijämäärä]]&lt;1,0,Table_1[[#This Row],[Kokonaiskävijämäärä]]*Table_1[[#This Row],[Tapaamis-kerrat /osallistuja]])</f>
        <v>0</v>
      </c>
      <c r="P1215" s="264"/>
      <c r="Q1215" s="265"/>
    </row>
    <row r="1216" spans="1:17" ht="15.75" customHeight="1" x14ac:dyDescent="0.25">
      <c r="A1216" s="258"/>
      <c r="B1216" s="250" t="str">
        <f>IF(Table_1[[#This Row],[SISÄLLÖN NIMI]]="","",1)</f>
        <v/>
      </c>
      <c r="C1216" s="259"/>
      <c r="D1216" s="252" t="s">
        <v>18</v>
      </c>
      <c r="E1216" s="253" t="s">
        <v>18</v>
      </c>
      <c r="F1216" s="260" t="s">
        <v>18</v>
      </c>
      <c r="G1216" s="261" t="s">
        <v>18</v>
      </c>
      <c r="H1216" s="255" t="str">
        <f>IF(Table_1[[#This Row],[TOTEUTUSTAPA]]="b) Verkossa","Verkossa","")</f>
        <v/>
      </c>
      <c r="I1216" s="256" t="str">
        <f>IF(Table_1[[#This Row],[SISÄLLÖN NIMI]]="","",1)</f>
        <v/>
      </c>
      <c r="J1216" s="262"/>
      <c r="K1216" s="263"/>
      <c r="L1216" s="248">
        <f>Table_1[[#This Row],[Kävijämäärä a) lapset]]+Table_1[[#This Row],[Kävijämäärä b) aikuiset]]</f>
        <v>0</v>
      </c>
      <c r="M1216" s="248">
        <f>IF(Table_1[[#This Row],[Kokonaiskävijämäärä]]&lt;1,0,SUM(Table_1[[#This Row],[Kävijämäärä a) lapset]]*Table_1[[#This Row],[Tapaamis-kerrat /osallistuja]]))</f>
        <v>0</v>
      </c>
      <c r="N1216" s="248">
        <f>IF(Table_1[[#This Row],[Kokonaiskävijämäärä]]&lt;1,0,SUM(Table_1[[#This Row],[Kävijämäärä b) aikuiset]]*Table_1[[#This Row],[Tapaamis-kerrat /osallistuja]]))</f>
        <v>0</v>
      </c>
      <c r="O1216" s="248">
        <f>IF(Table_1[[#This Row],[Kokonaiskävijämäärä]]&lt;1,0,Table_1[[#This Row],[Kokonaiskävijämäärä]]*Table_1[[#This Row],[Tapaamis-kerrat /osallistuja]])</f>
        <v>0</v>
      </c>
      <c r="P1216" s="264"/>
      <c r="Q1216" s="265"/>
    </row>
    <row r="1217" spans="1:17" ht="15.75" customHeight="1" x14ac:dyDescent="0.25">
      <c r="A1217" s="258"/>
      <c r="B1217" s="250" t="str">
        <f>IF(Table_1[[#This Row],[SISÄLLÖN NIMI]]="","",1)</f>
        <v/>
      </c>
      <c r="C1217" s="259"/>
      <c r="D1217" s="252" t="s">
        <v>18</v>
      </c>
      <c r="E1217" s="253" t="s">
        <v>18</v>
      </c>
      <c r="F1217" s="260" t="s">
        <v>18</v>
      </c>
      <c r="G1217" s="261" t="s">
        <v>18</v>
      </c>
      <c r="H1217" s="255" t="str">
        <f>IF(Table_1[[#This Row],[TOTEUTUSTAPA]]="b) Verkossa","Verkossa","")</f>
        <v/>
      </c>
      <c r="I1217" s="256" t="str">
        <f>IF(Table_1[[#This Row],[SISÄLLÖN NIMI]]="","",1)</f>
        <v/>
      </c>
      <c r="J1217" s="262"/>
      <c r="K1217" s="263"/>
      <c r="L1217" s="248">
        <f>Table_1[[#This Row],[Kävijämäärä a) lapset]]+Table_1[[#This Row],[Kävijämäärä b) aikuiset]]</f>
        <v>0</v>
      </c>
      <c r="M1217" s="248">
        <f>IF(Table_1[[#This Row],[Kokonaiskävijämäärä]]&lt;1,0,SUM(Table_1[[#This Row],[Kävijämäärä a) lapset]]*Table_1[[#This Row],[Tapaamis-kerrat /osallistuja]]))</f>
        <v>0</v>
      </c>
      <c r="N1217" s="248">
        <f>IF(Table_1[[#This Row],[Kokonaiskävijämäärä]]&lt;1,0,SUM(Table_1[[#This Row],[Kävijämäärä b) aikuiset]]*Table_1[[#This Row],[Tapaamis-kerrat /osallistuja]]))</f>
        <v>0</v>
      </c>
      <c r="O1217" s="248">
        <f>IF(Table_1[[#This Row],[Kokonaiskävijämäärä]]&lt;1,0,Table_1[[#This Row],[Kokonaiskävijämäärä]]*Table_1[[#This Row],[Tapaamis-kerrat /osallistuja]])</f>
        <v>0</v>
      </c>
      <c r="P1217" s="264"/>
      <c r="Q1217" s="265"/>
    </row>
    <row r="1218" spans="1:17" ht="15.75" customHeight="1" x14ac:dyDescent="0.25">
      <c r="A1218" s="258"/>
      <c r="B1218" s="250" t="str">
        <f>IF(Table_1[[#This Row],[SISÄLLÖN NIMI]]="","",1)</f>
        <v/>
      </c>
      <c r="C1218" s="259"/>
      <c r="D1218" s="252" t="s">
        <v>18</v>
      </c>
      <c r="E1218" s="253" t="s">
        <v>18</v>
      </c>
      <c r="F1218" s="260" t="s">
        <v>18</v>
      </c>
      <c r="G1218" s="261" t="s">
        <v>18</v>
      </c>
      <c r="H1218" s="255" t="str">
        <f>IF(Table_1[[#This Row],[TOTEUTUSTAPA]]="b) Verkossa","Verkossa","")</f>
        <v/>
      </c>
      <c r="I1218" s="256" t="str">
        <f>IF(Table_1[[#This Row],[SISÄLLÖN NIMI]]="","",1)</f>
        <v/>
      </c>
      <c r="J1218" s="262"/>
      <c r="K1218" s="263"/>
      <c r="L1218" s="248">
        <f>Table_1[[#This Row],[Kävijämäärä a) lapset]]+Table_1[[#This Row],[Kävijämäärä b) aikuiset]]</f>
        <v>0</v>
      </c>
      <c r="M1218" s="248">
        <f>IF(Table_1[[#This Row],[Kokonaiskävijämäärä]]&lt;1,0,SUM(Table_1[[#This Row],[Kävijämäärä a) lapset]]*Table_1[[#This Row],[Tapaamis-kerrat /osallistuja]]))</f>
        <v>0</v>
      </c>
      <c r="N1218" s="248">
        <f>IF(Table_1[[#This Row],[Kokonaiskävijämäärä]]&lt;1,0,SUM(Table_1[[#This Row],[Kävijämäärä b) aikuiset]]*Table_1[[#This Row],[Tapaamis-kerrat /osallistuja]]))</f>
        <v>0</v>
      </c>
      <c r="O1218" s="248">
        <f>IF(Table_1[[#This Row],[Kokonaiskävijämäärä]]&lt;1,0,Table_1[[#This Row],[Kokonaiskävijämäärä]]*Table_1[[#This Row],[Tapaamis-kerrat /osallistuja]])</f>
        <v>0</v>
      </c>
      <c r="P1218" s="264"/>
      <c r="Q1218" s="265"/>
    </row>
    <row r="1219" spans="1:17" ht="15.75" customHeight="1" x14ac:dyDescent="0.25">
      <c r="A1219" s="258"/>
      <c r="B1219" s="250" t="str">
        <f>IF(Table_1[[#This Row],[SISÄLLÖN NIMI]]="","",1)</f>
        <v/>
      </c>
      <c r="C1219" s="259"/>
      <c r="D1219" s="252" t="s">
        <v>18</v>
      </c>
      <c r="E1219" s="253" t="s">
        <v>18</v>
      </c>
      <c r="F1219" s="260" t="s">
        <v>18</v>
      </c>
      <c r="G1219" s="261" t="s">
        <v>18</v>
      </c>
      <c r="H1219" s="255" t="str">
        <f>IF(Table_1[[#This Row],[TOTEUTUSTAPA]]="b) Verkossa","Verkossa","")</f>
        <v/>
      </c>
      <c r="I1219" s="256" t="str">
        <f>IF(Table_1[[#This Row],[SISÄLLÖN NIMI]]="","",1)</f>
        <v/>
      </c>
      <c r="J1219" s="262"/>
      <c r="K1219" s="263"/>
      <c r="L1219" s="248">
        <f>Table_1[[#This Row],[Kävijämäärä a) lapset]]+Table_1[[#This Row],[Kävijämäärä b) aikuiset]]</f>
        <v>0</v>
      </c>
      <c r="M1219" s="248">
        <f>IF(Table_1[[#This Row],[Kokonaiskävijämäärä]]&lt;1,0,SUM(Table_1[[#This Row],[Kävijämäärä a) lapset]]*Table_1[[#This Row],[Tapaamis-kerrat /osallistuja]]))</f>
        <v>0</v>
      </c>
      <c r="N1219" s="248">
        <f>IF(Table_1[[#This Row],[Kokonaiskävijämäärä]]&lt;1,0,SUM(Table_1[[#This Row],[Kävijämäärä b) aikuiset]]*Table_1[[#This Row],[Tapaamis-kerrat /osallistuja]]))</f>
        <v>0</v>
      </c>
      <c r="O1219" s="248">
        <f>IF(Table_1[[#This Row],[Kokonaiskävijämäärä]]&lt;1,0,Table_1[[#This Row],[Kokonaiskävijämäärä]]*Table_1[[#This Row],[Tapaamis-kerrat /osallistuja]])</f>
        <v>0</v>
      </c>
      <c r="P1219" s="264"/>
      <c r="Q1219" s="265"/>
    </row>
    <row r="1220" spans="1:17" ht="15.75" customHeight="1" x14ac:dyDescent="0.25">
      <c r="A1220" s="258"/>
      <c r="B1220" s="250" t="str">
        <f>IF(Table_1[[#This Row],[SISÄLLÖN NIMI]]="","",1)</f>
        <v/>
      </c>
      <c r="C1220" s="259"/>
      <c r="D1220" s="252" t="s">
        <v>18</v>
      </c>
      <c r="E1220" s="253" t="s">
        <v>18</v>
      </c>
      <c r="F1220" s="260" t="s">
        <v>18</v>
      </c>
      <c r="G1220" s="261" t="s">
        <v>18</v>
      </c>
      <c r="H1220" s="255" t="str">
        <f>IF(Table_1[[#This Row],[TOTEUTUSTAPA]]="b) Verkossa","Verkossa","")</f>
        <v/>
      </c>
      <c r="I1220" s="256" t="str">
        <f>IF(Table_1[[#This Row],[SISÄLLÖN NIMI]]="","",1)</f>
        <v/>
      </c>
      <c r="J1220" s="262"/>
      <c r="K1220" s="263"/>
      <c r="L1220" s="248">
        <f>Table_1[[#This Row],[Kävijämäärä a) lapset]]+Table_1[[#This Row],[Kävijämäärä b) aikuiset]]</f>
        <v>0</v>
      </c>
      <c r="M1220" s="248">
        <f>IF(Table_1[[#This Row],[Kokonaiskävijämäärä]]&lt;1,0,SUM(Table_1[[#This Row],[Kävijämäärä a) lapset]]*Table_1[[#This Row],[Tapaamis-kerrat /osallistuja]]))</f>
        <v>0</v>
      </c>
      <c r="N1220" s="248">
        <f>IF(Table_1[[#This Row],[Kokonaiskävijämäärä]]&lt;1,0,SUM(Table_1[[#This Row],[Kävijämäärä b) aikuiset]]*Table_1[[#This Row],[Tapaamis-kerrat /osallistuja]]))</f>
        <v>0</v>
      </c>
      <c r="O1220" s="248">
        <f>IF(Table_1[[#This Row],[Kokonaiskävijämäärä]]&lt;1,0,Table_1[[#This Row],[Kokonaiskävijämäärä]]*Table_1[[#This Row],[Tapaamis-kerrat /osallistuja]])</f>
        <v>0</v>
      </c>
      <c r="P1220" s="264"/>
      <c r="Q1220" s="265"/>
    </row>
    <row r="1221" spans="1:17" ht="15.75" customHeight="1" x14ac:dyDescent="0.25">
      <c r="A1221" s="258"/>
      <c r="B1221" s="250" t="str">
        <f>IF(Table_1[[#This Row],[SISÄLLÖN NIMI]]="","",1)</f>
        <v/>
      </c>
      <c r="C1221" s="259"/>
      <c r="D1221" s="252" t="s">
        <v>18</v>
      </c>
      <c r="E1221" s="253" t="s">
        <v>18</v>
      </c>
      <c r="F1221" s="260" t="s">
        <v>18</v>
      </c>
      <c r="G1221" s="261" t="s">
        <v>18</v>
      </c>
      <c r="H1221" s="255" t="str">
        <f>IF(Table_1[[#This Row],[TOTEUTUSTAPA]]="b) Verkossa","Verkossa","")</f>
        <v/>
      </c>
      <c r="I1221" s="256" t="str">
        <f>IF(Table_1[[#This Row],[SISÄLLÖN NIMI]]="","",1)</f>
        <v/>
      </c>
      <c r="J1221" s="262"/>
      <c r="K1221" s="263"/>
      <c r="L1221" s="248">
        <f>Table_1[[#This Row],[Kävijämäärä a) lapset]]+Table_1[[#This Row],[Kävijämäärä b) aikuiset]]</f>
        <v>0</v>
      </c>
      <c r="M1221" s="248">
        <f>IF(Table_1[[#This Row],[Kokonaiskävijämäärä]]&lt;1,0,SUM(Table_1[[#This Row],[Kävijämäärä a) lapset]]*Table_1[[#This Row],[Tapaamis-kerrat /osallistuja]]))</f>
        <v>0</v>
      </c>
      <c r="N1221" s="248">
        <f>IF(Table_1[[#This Row],[Kokonaiskävijämäärä]]&lt;1,0,SUM(Table_1[[#This Row],[Kävijämäärä b) aikuiset]]*Table_1[[#This Row],[Tapaamis-kerrat /osallistuja]]))</f>
        <v>0</v>
      </c>
      <c r="O1221" s="248">
        <f>IF(Table_1[[#This Row],[Kokonaiskävijämäärä]]&lt;1,0,Table_1[[#This Row],[Kokonaiskävijämäärä]]*Table_1[[#This Row],[Tapaamis-kerrat /osallistuja]])</f>
        <v>0</v>
      </c>
      <c r="P1221" s="264"/>
      <c r="Q1221" s="265"/>
    </row>
    <row r="1222" spans="1:17" ht="15.75" customHeight="1" x14ac:dyDescent="0.25">
      <c r="A1222" s="258"/>
      <c r="B1222" s="250" t="str">
        <f>IF(Table_1[[#This Row],[SISÄLLÖN NIMI]]="","",1)</f>
        <v/>
      </c>
      <c r="C1222" s="259"/>
      <c r="D1222" s="252" t="s">
        <v>18</v>
      </c>
      <c r="E1222" s="253" t="s">
        <v>18</v>
      </c>
      <c r="F1222" s="260" t="s">
        <v>18</v>
      </c>
      <c r="G1222" s="261" t="s">
        <v>18</v>
      </c>
      <c r="H1222" s="255" t="str">
        <f>IF(Table_1[[#This Row],[TOTEUTUSTAPA]]="b) Verkossa","Verkossa","")</f>
        <v/>
      </c>
      <c r="I1222" s="256" t="str">
        <f>IF(Table_1[[#This Row],[SISÄLLÖN NIMI]]="","",1)</f>
        <v/>
      </c>
      <c r="J1222" s="262"/>
      <c r="K1222" s="263"/>
      <c r="L1222" s="248">
        <f>Table_1[[#This Row],[Kävijämäärä a) lapset]]+Table_1[[#This Row],[Kävijämäärä b) aikuiset]]</f>
        <v>0</v>
      </c>
      <c r="M1222" s="248">
        <f>IF(Table_1[[#This Row],[Kokonaiskävijämäärä]]&lt;1,0,SUM(Table_1[[#This Row],[Kävijämäärä a) lapset]]*Table_1[[#This Row],[Tapaamis-kerrat /osallistuja]]))</f>
        <v>0</v>
      </c>
      <c r="N1222" s="248">
        <f>IF(Table_1[[#This Row],[Kokonaiskävijämäärä]]&lt;1,0,SUM(Table_1[[#This Row],[Kävijämäärä b) aikuiset]]*Table_1[[#This Row],[Tapaamis-kerrat /osallistuja]]))</f>
        <v>0</v>
      </c>
      <c r="O1222" s="248">
        <f>IF(Table_1[[#This Row],[Kokonaiskävijämäärä]]&lt;1,0,Table_1[[#This Row],[Kokonaiskävijämäärä]]*Table_1[[#This Row],[Tapaamis-kerrat /osallistuja]])</f>
        <v>0</v>
      </c>
      <c r="P1222" s="264"/>
      <c r="Q1222" s="265"/>
    </row>
    <row r="1223" spans="1:17" ht="15.75" customHeight="1" x14ac:dyDescent="0.25">
      <c r="A1223" s="258"/>
      <c r="B1223" s="250" t="str">
        <f>IF(Table_1[[#This Row],[SISÄLLÖN NIMI]]="","",1)</f>
        <v/>
      </c>
      <c r="C1223" s="259"/>
      <c r="D1223" s="252" t="s">
        <v>18</v>
      </c>
      <c r="E1223" s="253" t="s">
        <v>18</v>
      </c>
      <c r="F1223" s="260" t="s">
        <v>18</v>
      </c>
      <c r="G1223" s="261" t="s">
        <v>18</v>
      </c>
      <c r="H1223" s="255" t="str">
        <f>IF(Table_1[[#This Row],[TOTEUTUSTAPA]]="b) Verkossa","Verkossa","")</f>
        <v/>
      </c>
      <c r="I1223" s="256" t="str">
        <f>IF(Table_1[[#This Row],[SISÄLLÖN NIMI]]="","",1)</f>
        <v/>
      </c>
      <c r="J1223" s="262"/>
      <c r="K1223" s="263"/>
      <c r="L1223" s="248">
        <f>Table_1[[#This Row],[Kävijämäärä a) lapset]]+Table_1[[#This Row],[Kävijämäärä b) aikuiset]]</f>
        <v>0</v>
      </c>
      <c r="M1223" s="248">
        <f>IF(Table_1[[#This Row],[Kokonaiskävijämäärä]]&lt;1,0,SUM(Table_1[[#This Row],[Kävijämäärä a) lapset]]*Table_1[[#This Row],[Tapaamis-kerrat /osallistuja]]))</f>
        <v>0</v>
      </c>
      <c r="N1223" s="248">
        <f>IF(Table_1[[#This Row],[Kokonaiskävijämäärä]]&lt;1,0,SUM(Table_1[[#This Row],[Kävijämäärä b) aikuiset]]*Table_1[[#This Row],[Tapaamis-kerrat /osallistuja]]))</f>
        <v>0</v>
      </c>
      <c r="O1223" s="248">
        <f>IF(Table_1[[#This Row],[Kokonaiskävijämäärä]]&lt;1,0,Table_1[[#This Row],[Kokonaiskävijämäärä]]*Table_1[[#This Row],[Tapaamis-kerrat /osallistuja]])</f>
        <v>0</v>
      </c>
      <c r="P1223" s="264"/>
      <c r="Q1223" s="265"/>
    </row>
    <row r="1224" spans="1:17" ht="15.75" customHeight="1" x14ac:dyDescent="0.25">
      <c r="A1224" s="258"/>
      <c r="B1224" s="250" t="str">
        <f>IF(Table_1[[#This Row],[SISÄLLÖN NIMI]]="","",1)</f>
        <v/>
      </c>
      <c r="C1224" s="259"/>
      <c r="D1224" s="252" t="s">
        <v>18</v>
      </c>
      <c r="E1224" s="253" t="s">
        <v>18</v>
      </c>
      <c r="F1224" s="260" t="s">
        <v>18</v>
      </c>
      <c r="G1224" s="261" t="s">
        <v>18</v>
      </c>
      <c r="H1224" s="255" t="str">
        <f>IF(Table_1[[#This Row],[TOTEUTUSTAPA]]="b) Verkossa","Verkossa","")</f>
        <v/>
      </c>
      <c r="I1224" s="256" t="str">
        <f>IF(Table_1[[#This Row],[SISÄLLÖN NIMI]]="","",1)</f>
        <v/>
      </c>
      <c r="J1224" s="262"/>
      <c r="K1224" s="263"/>
      <c r="L1224" s="248">
        <f>Table_1[[#This Row],[Kävijämäärä a) lapset]]+Table_1[[#This Row],[Kävijämäärä b) aikuiset]]</f>
        <v>0</v>
      </c>
      <c r="M1224" s="248">
        <f>IF(Table_1[[#This Row],[Kokonaiskävijämäärä]]&lt;1,0,SUM(Table_1[[#This Row],[Kävijämäärä a) lapset]]*Table_1[[#This Row],[Tapaamis-kerrat /osallistuja]]))</f>
        <v>0</v>
      </c>
      <c r="N1224" s="248">
        <f>IF(Table_1[[#This Row],[Kokonaiskävijämäärä]]&lt;1,0,SUM(Table_1[[#This Row],[Kävijämäärä b) aikuiset]]*Table_1[[#This Row],[Tapaamis-kerrat /osallistuja]]))</f>
        <v>0</v>
      </c>
      <c r="O1224" s="248">
        <f>IF(Table_1[[#This Row],[Kokonaiskävijämäärä]]&lt;1,0,Table_1[[#This Row],[Kokonaiskävijämäärä]]*Table_1[[#This Row],[Tapaamis-kerrat /osallistuja]])</f>
        <v>0</v>
      </c>
      <c r="P1224" s="264"/>
      <c r="Q1224" s="265"/>
    </row>
    <row r="1225" spans="1:17" ht="15.75" customHeight="1" x14ac:dyDescent="0.25">
      <c r="A1225" s="258"/>
      <c r="B1225" s="250" t="str">
        <f>IF(Table_1[[#This Row],[SISÄLLÖN NIMI]]="","",1)</f>
        <v/>
      </c>
      <c r="C1225" s="259"/>
      <c r="D1225" s="252" t="s">
        <v>18</v>
      </c>
      <c r="E1225" s="253" t="s">
        <v>18</v>
      </c>
      <c r="F1225" s="260" t="s">
        <v>18</v>
      </c>
      <c r="G1225" s="261" t="s">
        <v>18</v>
      </c>
      <c r="H1225" s="255" t="str">
        <f>IF(Table_1[[#This Row],[TOTEUTUSTAPA]]="b) Verkossa","Verkossa","")</f>
        <v/>
      </c>
      <c r="I1225" s="256" t="str">
        <f>IF(Table_1[[#This Row],[SISÄLLÖN NIMI]]="","",1)</f>
        <v/>
      </c>
      <c r="J1225" s="262"/>
      <c r="K1225" s="263"/>
      <c r="L1225" s="248">
        <f>Table_1[[#This Row],[Kävijämäärä a) lapset]]+Table_1[[#This Row],[Kävijämäärä b) aikuiset]]</f>
        <v>0</v>
      </c>
      <c r="M1225" s="248">
        <f>IF(Table_1[[#This Row],[Kokonaiskävijämäärä]]&lt;1,0,SUM(Table_1[[#This Row],[Kävijämäärä a) lapset]]*Table_1[[#This Row],[Tapaamis-kerrat /osallistuja]]))</f>
        <v>0</v>
      </c>
      <c r="N1225" s="248">
        <f>IF(Table_1[[#This Row],[Kokonaiskävijämäärä]]&lt;1,0,SUM(Table_1[[#This Row],[Kävijämäärä b) aikuiset]]*Table_1[[#This Row],[Tapaamis-kerrat /osallistuja]]))</f>
        <v>0</v>
      </c>
      <c r="O1225" s="248">
        <f>IF(Table_1[[#This Row],[Kokonaiskävijämäärä]]&lt;1,0,Table_1[[#This Row],[Kokonaiskävijämäärä]]*Table_1[[#This Row],[Tapaamis-kerrat /osallistuja]])</f>
        <v>0</v>
      </c>
      <c r="P1225" s="264"/>
      <c r="Q1225" s="265"/>
    </row>
    <row r="1226" spans="1:17" ht="15.75" customHeight="1" x14ac:dyDescent="0.25">
      <c r="A1226" s="258"/>
      <c r="B1226" s="250" t="str">
        <f>IF(Table_1[[#This Row],[SISÄLLÖN NIMI]]="","",1)</f>
        <v/>
      </c>
      <c r="C1226" s="259"/>
      <c r="D1226" s="252" t="s">
        <v>18</v>
      </c>
      <c r="E1226" s="253" t="s">
        <v>18</v>
      </c>
      <c r="F1226" s="260" t="s">
        <v>18</v>
      </c>
      <c r="G1226" s="261" t="s">
        <v>18</v>
      </c>
      <c r="H1226" s="255" t="str">
        <f>IF(Table_1[[#This Row],[TOTEUTUSTAPA]]="b) Verkossa","Verkossa","")</f>
        <v/>
      </c>
      <c r="I1226" s="256" t="str">
        <f>IF(Table_1[[#This Row],[SISÄLLÖN NIMI]]="","",1)</f>
        <v/>
      </c>
      <c r="J1226" s="262"/>
      <c r="K1226" s="263"/>
      <c r="L1226" s="248">
        <f>Table_1[[#This Row],[Kävijämäärä a) lapset]]+Table_1[[#This Row],[Kävijämäärä b) aikuiset]]</f>
        <v>0</v>
      </c>
      <c r="M1226" s="248">
        <f>IF(Table_1[[#This Row],[Kokonaiskävijämäärä]]&lt;1,0,SUM(Table_1[[#This Row],[Kävijämäärä a) lapset]]*Table_1[[#This Row],[Tapaamis-kerrat /osallistuja]]))</f>
        <v>0</v>
      </c>
      <c r="N1226" s="248">
        <f>IF(Table_1[[#This Row],[Kokonaiskävijämäärä]]&lt;1,0,SUM(Table_1[[#This Row],[Kävijämäärä b) aikuiset]]*Table_1[[#This Row],[Tapaamis-kerrat /osallistuja]]))</f>
        <v>0</v>
      </c>
      <c r="O1226" s="248">
        <f>IF(Table_1[[#This Row],[Kokonaiskävijämäärä]]&lt;1,0,Table_1[[#This Row],[Kokonaiskävijämäärä]]*Table_1[[#This Row],[Tapaamis-kerrat /osallistuja]])</f>
        <v>0</v>
      </c>
      <c r="P1226" s="264"/>
      <c r="Q1226" s="265"/>
    </row>
    <row r="1227" spans="1:17" ht="15.75" customHeight="1" x14ac:dyDescent="0.25">
      <c r="A1227" s="258"/>
      <c r="B1227" s="250" t="str">
        <f>IF(Table_1[[#This Row],[SISÄLLÖN NIMI]]="","",1)</f>
        <v/>
      </c>
      <c r="C1227" s="259"/>
      <c r="D1227" s="252" t="s">
        <v>18</v>
      </c>
      <c r="E1227" s="253" t="s">
        <v>18</v>
      </c>
      <c r="F1227" s="260" t="s">
        <v>18</v>
      </c>
      <c r="G1227" s="261" t="s">
        <v>18</v>
      </c>
      <c r="H1227" s="255" t="str">
        <f>IF(Table_1[[#This Row],[TOTEUTUSTAPA]]="b) Verkossa","Verkossa","")</f>
        <v/>
      </c>
      <c r="I1227" s="256" t="str">
        <f>IF(Table_1[[#This Row],[SISÄLLÖN NIMI]]="","",1)</f>
        <v/>
      </c>
      <c r="J1227" s="262"/>
      <c r="K1227" s="263"/>
      <c r="L1227" s="248">
        <f>Table_1[[#This Row],[Kävijämäärä a) lapset]]+Table_1[[#This Row],[Kävijämäärä b) aikuiset]]</f>
        <v>0</v>
      </c>
      <c r="M1227" s="248">
        <f>IF(Table_1[[#This Row],[Kokonaiskävijämäärä]]&lt;1,0,SUM(Table_1[[#This Row],[Kävijämäärä a) lapset]]*Table_1[[#This Row],[Tapaamis-kerrat /osallistuja]]))</f>
        <v>0</v>
      </c>
      <c r="N1227" s="248">
        <f>IF(Table_1[[#This Row],[Kokonaiskävijämäärä]]&lt;1,0,SUM(Table_1[[#This Row],[Kävijämäärä b) aikuiset]]*Table_1[[#This Row],[Tapaamis-kerrat /osallistuja]]))</f>
        <v>0</v>
      </c>
      <c r="O1227" s="248">
        <f>IF(Table_1[[#This Row],[Kokonaiskävijämäärä]]&lt;1,0,Table_1[[#This Row],[Kokonaiskävijämäärä]]*Table_1[[#This Row],[Tapaamis-kerrat /osallistuja]])</f>
        <v>0</v>
      </c>
      <c r="P1227" s="264"/>
      <c r="Q1227" s="265"/>
    </row>
    <row r="1228" spans="1:17" ht="15.75" customHeight="1" x14ac:dyDescent="0.25">
      <c r="A1228" s="258"/>
      <c r="B1228" s="250" t="str">
        <f>IF(Table_1[[#This Row],[SISÄLLÖN NIMI]]="","",1)</f>
        <v/>
      </c>
      <c r="C1228" s="259"/>
      <c r="D1228" s="252" t="s">
        <v>18</v>
      </c>
      <c r="E1228" s="253" t="s">
        <v>18</v>
      </c>
      <c r="F1228" s="260" t="s">
        <v>18</v>
      </c>
      <c r="G1228" s="261" t="s">
        <v>18</v>
      </c>
      <c r="H1228" s="255" t="str">
        <f>IF(Table_1[[#This Row],[TOTEUTUSTAPA]]="b) Verkossa","Verkossa","")</f>
        <v/>
      </c>
      <c r="I1228" s="256" t="str">
        <f>IF(Table_1[[#This Row],[SISÄLLÖN NIMI]]="","",1)</f>
        <v/>
      </c>
      <c r="J1228" s="262"/>
      <c r="K1228" s="263"/>
      <c r="L1228" s="248">
        <f>Table_1[[#This Row],[Kävijämäärä a) lapset]]+Table_1[[#This Row],[Kävijämäärä b) aikuiset]]</f>
        <v>0</v>
      </c>
      <c r="M1228" s="248">
        <f>IF(Table_1[[#This Row],[Kokonaiskävijämäärä]]&lt;1,0,SUM(Table_1[[#This Row],[Kävijämäärä a) lapset]]*Table_1[[#This Row],[Tapaamis-kerrat /osallistuja]]))</f>
        <v>0</v>
      </c>
      <c r="N1228" s="248">
        <f>IF(Table_1[[#This Row],[Kokonaiskävijämäärä]]&lt;1,0,SUM(Table_1[[#This Row],[Kävijämäärä b) aikuiset]]*Table_1[[#This Row],[Tapaamis-kerrat /osallistuja]]))</f>
        <v>0</v>
      </c>
      <c r="O1228" s="248">
        <f>IF(Table_1[[#This Row],[Kokonaiskävijämäärä]]&lt;1,0,Table_1[[#This Row],[Kokonaiskävijämäärä]]*Table_1[[#This Row],[Tapaamis-kerrat /osallistuja]])</f>
        <v>0</v>
      </c>
      <c r="P1228" s="264"/>
      <c r="Q1228" s="265"/>
    </row>
    <row r="1229" spans="1:17" ht="15.75" customHeight="1" x14ac:dyDescent="0.25">
      <c r="A1229" s="258"/>
      <c r="B1229" s="250" t="str">
        <f>IF(Table_1[[#This Row],[SISÄLLÖN NIMI]]="","",1)</f>
        <v/>
      </c>
      <c r="C1229" s="259"/>
      <c r="D1229" s="252" t="s">
        <v>18</v>
      </c>
      <c r="E1229" s="253" t="s">
        <v>18</v>
      </c>
      <c r="F1229" s="260" t="s">
        <v>18</v>
      </c>
      <c r="G1229" s="261" t="s">
        <v>18</v>
      </c>
      <c r="H1229" s="255" t="str">
        <f>IF(Table_1[[#This Row],[TOTEUTUSTAPA]]="b) Verkossa","Verkossa","")</f>
        <v/>
      </c>
      <c r="I1229" s="256" t="str">
        <f>IF(Table_1[[#This Row],[SISÄLLÖN NIMI]]="","",1)</f>
        <v/>
      </c>
      <c r="J1229" s="262"/>
      <c r="K1229" s="263"/>
      <c r="L1229" s="248">
        <f>Table_1[[#This Row],[Kävijämäärä a) lapset]]+Table_1[[#This Row],[Kävijämäärä b) aikuiset]]</f>
        <v>0</v>
      </c>
      <c r="M1229" s="248">
        <f>IF(Table_1[[#This Row],[Kokonaiskävijämäärä]]&lt;1,0,SUM(Table_1[[#This Row],[Kävijämäärä a) lapset]]*Table_1[[#This Row],[Tapaamis-kerrat /osallistuja]]))</f>
        <v>0</v>
      </c>
      <c r="N1229" s="248">
        <f>IF(Table_1[[#This Row],[Kokonaiskävijämäärä]]&lt;1,0,SUM(Table_1[[#This Row],[Kävijämäärä b) aikuiset]]*Table_1[[#This Row],[Tapaamis-kerrat /osallistuja]]))</f>
        <v>0</v>
      </c>
      <c r="O1229" s="248">
        <f>IF(Table_1[[#This Row],[Kokonaiskävijämäärä]]&lt;1,0,Table_1[[#This Row],[Kokonaiskävijämäärä]]*Table_1[[#This Row],[Tapaamis-kerrat /osallistuja]])</f>
        <v>0</v>
      </c>
      <c r="P1229" s="264"/>
      <c r="Q1229" s="265"/>
    </row>
    <row r="1230" spans="1:17" ht="15.75" customHeight="1" x14ac:dyDescent="0.25">
      <c r="A1230" s="258"/>
      <c r="B1230" s="250" t="str">
        <f>IF(Table_1[[#This Row],[SISÄLLÖN NIMI]]="","",1)</f>
        <v/>
      </c>
      <c r="C1230" s="259"/>
      <c r="D1230" s="252" t="s">
        <v>18</v>
      </c>
      <c r="E1230" s="253" t="s">
        <v>18</v>
      </c>
      <c r="F1230" s="260" t="s">
        <v>18</v>
      </c>
      <c r="G1230" s="261" t="s">
        <v>18</v>
      </c>
      <c r="H1230" s="255" t="str">
        <f>IF(Table_1[[#This Row],[TOTEUTUSTAPA]]="b) Verkossa","Verkossa","")</f>
        <v/>
      </c>
      <c r="I1230" s="256" t="str">
        <f>IF(Table_1[[#This Row],[SISÄLLÖN NIMI]]="","",1)</f>
        <v/>
      </c>
      <c r="J1230" s="262"/>
      <c r="K1230" s="263"/>
      <c r="L1230" s="248">
        <f>Table_1[[#This Row],[Kävijämäärä a) lapset]]+Table_1[[#This Row],[Kävijämäärä b) aikuiset]]</f>
        <v>0</v>
      </c>
      <c r="M1230" s="248">
        <f>IF(Table_1[[#This Row],[Kokonaiskävijämäärä]]&lt;1,0,SUM(Table_1[[#This Row],[Kävijämäärä a) lapset]]*Table_1[[#This Row],[Tapaamis-kerrat /osallistuja]]))</f>
        <v>0</v>
      </c>
      <c r="N1230" s="248">
        <f>IF(Table_1[[#This Row],[Kokonaiskävijämäärä]]&lt;1,0,SUM(Table_1[[#This Row],[Kävijämäärä b) aikuiset]]*Table_1[[#This Row],[Tapaamis-kerrat /osallistuja]]))</f>
        <v>0</v>
      </c>
      <c r="O1230" s="248">
        <f>IF(Table_1[[#This Row],[Kokonaiskävijämäärä]]&lt;1,0,Table_1[[#This Row],[Kokonaiskävijämäärä]]*Table_1[[#This Row],[Tapaamis-kerrat /osallistuja]])</f>
        <v>0</v>
      </c>
      <c r="P1230" s="264"/>
      <c r="Q1230" s="265"/>
    </row>
    <row r="1231" spans="1:17" ht="15.75" customHeight="1" x14ac:dyDescent="0.25">
      <c r="A1231" s="258"/>
      <c r="B1231" s="250" t="str">
        <f>IF(Table_1[[#This Row],[SISÄLLÖN NIMI]]="","",1)</f>
        <v/>
      </c>
      <c r="C1231" s="259"/>
      <c r="D1231" s="252" t="s">
        <v>18</v>
      </c>
      <c r="E1231" s="253" t="s">
        <v>18</v>
      </c>
      <c r="F1231" s="260" t="s">
        <v>18</v>
      </c>
      <c r="G1231" s="261" t="s">
        <v>18</v>
      </c>
      <c r="H1231" s="255" t="str">
        <f>IF(Table_1[[#This Row],[TOTEUTUSTAPA]]="b) Verkossa","Verkossa","")</f>
        <v/>
      </c>
      <c r="I1231" s="256" t="str">
        <f>IF(Table_1[[#This Row],[SISÄLLÖN NIMI]]="","",1)</f>
        <v/>
      </c>
      <c r="J1231" s="262"/>
      <c r="K1231" s="263"/>
      <c r="L1231" s="248">
        <f>Table_1[[#This Row],[Kävijämäärä a) lapset]]+Table_1[[#This Row],[Kävijämäärä b) aikuiset]]</f>
        <v>0</v>
      </c>
      <c r="M1231" s="248">
        <f>IF(Table_1[[#This Row],[Kokonaiskävijämäärä]]&lt;1,0,SUM(Table_1[[#This Row],[Kävijämäärä a) lapset]]*Table_1[[#This Row],[Tapaamis-kerrat /osallistuja]]))</f>
        <v>0</v>
      </c>
      <c r="N1231" s="248">
        <f>IF(Table_1[[#This Row],[Kokonaiskävijämäärä]]&lt;1,0,SUM(Table_1[[#This Row],[Kävijämäärä b) aikuiset]]*Table_1[[#This Row],[Tapaamis-kerrat /osallistuja]]))</f>
        <v>0</v>
      </c>
      <c r="O1231" s="248">
        <f>IF(Table_1[[#This Row],[Kokonaiskävijämäärä]]&lt;1,0,Table_1[[#This Row],[Kokonaiskävijämäärä]]*Table_1[[#This Row],[Tapaamis-kerrat /osallistuja]])</f>
        <v>0</v>
      </c>
      <c r="P1231" s="264"/>
      <c r="Q1231" s="265"/>
    </row>
    <row r="1232" spans="1:17" ht="15.75" customHeight="1" x14ac:dyDescent="0.25">
      <c r="A1232" s="258"/>
      <c r="B1232" s="250" t="str">
        <f>IF(Table_1[[#This Row],[SISÄLLÖN NIMI]]="","",1)</f>
        <v/>
      </c>
      <c r="C1232" s="259"/>
      <c r="D1232" s="252" t="s">
        <v>18</v>
      </c>
      <c r="E1232" s="253" t="s">
        <v>18</v>
      </c>
      <c r="F1232" s="260" t="s">
        <v>18</v>
      </c>
      <c r="G1232" s="261" t="s">
        <v>18</v>
      </c>
      <c r="H1232" s="255" t="str">
        <f>IF(Table_1[[#This Row],[TOTEUTUSTAPA]]="b) Verkossa","Verkossa","")</f>
        <v/>
      </c>
      <c r="I1232" s="256" t="str">
        <f>IF(Table_1[[#This Row],[SISÄLLÖN NIMI]]="","",1)</f>
        <v/>
      </c>
      <c r="J1232" s="262"/>
      <c r="K1232" s="263"/>
      <c r="L1232" s="248">
        <f>Table_1[[#This Row],[Kävijämäärä a) lapset]]+Table_1[[#This Row],[Kävijämäärä b) aikuiset]]</f>
        <v>0</v>
      </c>
      <c r="M1232" s="248">
        <f>IF(Table_1[[#This Row],[Kokonaiskävijämäärä]]&lt;1,0,SUM(Table_1[[#This Row],[Kävijämäärä a) lapset]]*Table_1[[#This Row],[Tapaamis-kerrat /osallistuja]]))</f>
        <v>0</v>
      </c>
      <c r="N1232" s="248">
        <f>IF(Table_1[[#This Row],[Kokonaiskävijämäärä]]&lt;1,0,SUM(Table_1[[#This Row],[Kävijämäärä b) aikuiset]]*Table_1[[#This Row],[Tapaamis-kerrat /osallistuja]]))</f>
        <v>0</v>
      </c>
      <c r="O1232" s="248">
        <f>IF(Table_1[[#This Row],[Kokonaiskävijämäärä]]&lt;1,0,Table_1[[#This Row],[Kokonaiskävijämäärä]]*Table_1[[#This Row],[Tapaamis-kerrat /osallistuja]])</f>
        <v>0</v>
      </c>
      <c r="P1232" s="264"/>
      <c r="Q1232" s="265"/>
    </row>
    <row r="1233" spans="1:17" ht="15.75" customHeight="1" x14ac:dyDescent="0.25">
      <c r="A1233" s="258"/>
      <c r="B1233" s="250" t="str">
        <f>IF(Table_1[[#This Row],[SISÄLLÖN NIMI]]="","",1)</f>
        <v/>
      </c>
      <c r="C1233" s="259"/>
      <c r="D1233" s="252" t="s">
        <v>18</v>
      </c>
      <c r="E1233" s="253" t="s">
        <v>18</v>
      </c>
      <c r="F1233" s="260" t="s">
        <v>18</v>
      </c>
      <c r="G1233" s="261" t="s">
        <v>18</v>
      </c>
      <c r="H1233" s="255" t="str">
        <f>IF(Table_1[[#This Row],[TOTEUTUSTAPA]]="b) Verkossa","Verkossa","")</f>
        <v/>
      </c>
      <c r="I1233" s="256" t="str">
        <f>IF(Table_1[[#This Row],[SISÄLLÖN NIMI]]="","",1)</f>
        <v/>
      </c>
      <c r="J1233" s="262"/>
      <c r="K1233" s="263"/>
      <c r="L1233" s="248">
        <f>Table_1[[#This Row],[Kävijämäärä a) lapset]]+Table_1[[#This Row],[Kävijämäärä b) aikuiset]]</f>
        <v>0</v>
      </c>
      <c r="M1233" s="248">
        <f>IF(Table_1[[#This Row],[Kokonaiskävijämäärä]]&lt;1,0,SUM(Table_1[[#This Row],[Kävijämäärä a) lapset]]*Table_1[[#This Row],[Tapaamis-kerrat /osallistuja]]))</f>
        <v>0</v>
      </c>
      <c r="N1233" s="248">
        <f>IF(Table_1[[#This Row],[Kokonaiskävijämäärä]]&lt;1,0,SUM(Table_1[[#This Row],[Kävijämäärä b) aikuiset]]*Table_1[[#This Row],[Tapaamis-kerrat /osallistuja]]))</f>
        <v>0</v>
      </c>
      <c r="O1233" s="248">
        <f>IF(Table_1[[#This Row],[Kokonaiskävijämäärä]]&lt;1,0,Table_1[[#This Row],[Kokonaiskävijämäärä]]*Table_1[[#This Row],[Tapaamis-kerrat /osallistuja]])</f>
        <v>0</v>
      </c>
      <c r="P1233" s="264"/>
      <c r="Q1233" s="265"/>
    </row>
    <row r="1234" spans="1:17" ht="15.75" customHeight="1" x14ac:dyDescent="0.25">
      <c r="A1234" s="258"/>
      <c r="B1234" s="250" t="str">
        <f>IF(Table_1[[#This Row],[SISÄLLÖN NIMI]]="","",1)</f>
        <v/>
      </c>
      <c r="C1234" s="259"/>
      <c r="D1234" s="252" t="s">
        <v>18</v>
      </c>
      <c r="E1234" s="253" t="s">
        <v>18</v>
      </c>
      <c r="F1234" s="260" t="s">
        <v>18</v>
      </c>
      <c r="G1234" s="261" t="s">
        <v>18</v>
      </c>
      <c r="H1234" s="255" t="str">
        <f>IF(Table_1[[#This Row],[TOTEUTUSTAPA]]="b) Verkossa","Verkossa","")</f>
        <v/>
      </c>
      <c r="I1234" s="256" t="str">
        <f>IF(Table_1[[#This Row],[SISÄLLÖN NIMI]]="","",1)</f>
        <v/>
      </c>
      <c r="J1234" s="262"/>
      <c r="K1234" s="263"/>
      <c r="L1234" s="248">
        <f>Table_1[[#This Row],[Kävijämäärä a) lapset]]+Table_1[[#This Row],[Kävijämäärä b) aikuiset]]</f>
        <v>0</v>
      </c>
      <c r="M1234" s="248">
        <f>IF(Table_1[[#This Row],[Kokonaiskävijämäärä]]&lt;1,0,SUM(Table_1[[#This Row],[Kävijämäärä a) lapset]]*Table_1[[#This Row],[Tapaamis-kerrat /osallistuja]]))</f>
        <v>0</v>
      </c>
      <c r="N1234" s="248">
        <f>IF(Table_1[[#This Row],[Kokonaiskävijämäärä]]&lt;1,0,SUM(Table_1[[#This Row],[Kävijämäärä b) aikuiset]]*Table_1[[#This Row],[Tapaamis-kerrat /osallistuja]]))</f>
        <v>0</v>
      </c>
      <c r="O1234" s="248">
        <f>IF(Table_1[[#This Row],[Kokonaiskävijämäärä]]&lt;1,0,Table_1[[#This Row],[Kokonaiskävijämäärä]]*Table_1[[#This Row],[Tapaamis-kerrat /osallistuja]])</f>
        <v>0</v>
      </c>
      <c r="P1234" s="264"/>
      <c r="Q1234" s="265"/>
    </row>
    <row r="1235" spans="1:17" ht="15.75" customHeight="1" x14ac:dyDescent="0.25">
      <c r="A1235" s="258"/>
      <c r="B1235" s="250" t="str">
        <f>IF(Table_1[[#This Row],[SISÄLLÖN NIMI]]="","",1)</f>
        <v/>
      </c>
      <c r="C1235" s="259"/>
      <c r="D1235" s="252" t="s">
        <v>18</v>
      </c>
      <c r="E1235" s="253" t="s">
        <v>18</v>
      </c>
      <c r="F1235" s="260" t="s">
        <v>18</v>
      </c>
      <c r="G1235" s="261" t="s">
        <v>18</v>
      </c>
      <c r="H1235" s="255" t="str">
        <f>IF(Table_1[[#This Row],[TOTEUTUSTAPA]]="b) Verkossa","Verkossa","")</f>
        <v/>
      </c>
      <c r="I1235" s="256" t="str">
        <f>IF(Table_1[[#This Row],[SISÄLLÖN NIMI]]="","",1)</f>
        <v/>
      </c>
      <c r="J1235" s="262"/>
      <c r="K1235" s="263"/>
      <c r="L1235" s="248">
        <f>Table_1[[#This Row],[Kävijämäärä a) lapset]]+Table_1[[#This Row],[Kävijämäärä b) aikuiset]]</f>
        <v>0</v>
      </c>
      <c r="M1235" s="248">
        <f>IF(Table_1[[#This Row],[Kokonaiskävijämäärä]]&lt;1,0,SUM(Table_1[[#This Row],[Kävijämäärä a) lapset]]*Table_1[[#This Row],[Tapaamis-kerrat /osallistuja]]))</f>
        <v>0</v>
      </c>
      <c r="N1235" s="248">
        <f>IF(Table_1[[#This Row],[Kokonaiskävijämäärä]]&lt;1,0,SUM(Table_1[[#This Row],[Kävijämäärä b) aikuiset]]*Table_1[[#This Row],[Tapaamis-kerrat /osallistuja]]))</f>
        <v>0</v>
      </c>
      <c r="O1235" s="248">
        <f>IF(Table_1[[#This Row],[Kokonaiskävijämäärä]]&lt;1,0,Table_1[[#This Row],[Kokonaiskävijämäärä]]*Table_1[[#This Row],[Tapaamis-kerrat /osallistuja]])</f>
        <v>0</v>
      </c>
      <c r="P1235" s="264"/>
      <c r="Q1235" s="265"/>
    </row>
    <row r="1236" spans="1:17" ht="15.75" customHeight="1" x14ac:dyDescent="0.25">
      <c r="A1236" s="258"/>
      <c r="B1236" s="250" t="str">
        <f>IF(Table_1[[#This Row],[SISÄLLÖN NIMI]]="","",1)</f>
        <v/>
      </c>
      <c r="C1236" s="259"/>
      <c r="D1236" s="252" t="s">
        <v>18</v>
      </c>
      <c r="E1236" s="253" t="s">
        <v>18</v>
      </c>
      <c r="F1236" s="260" t="s">
        <v>18</v>
      </c>
      <c r="G1236" s="261" t="s">
        <v>18</v>
      </c>
      <c r="H1236" s="255" t="str">
        <f>IF(Table_1[[#This Row],[TOTEUTUSTAPA]]="b) Verkossa","Verkossa","")</f>
        <v/>
      </c>
      <c r="I1236" s="256" t="str">
        <f>IF(Table_1[[#This Row],[SISÄLLÖN NIMI]]="","",1)</f>
        <v/>
      </c>
      <c r="J1236" s="262"/>
      <c r="K1236" s="263"/>
      <c r="L1236" s="248">
        <f>Table_1[[#This Row],[Kävijämäärä a) lapset]]+Table_1[[#This Row],[Kävijämäärä b) aikuiset]]</f>
        <v>0</v>
      </c>
      <c r="M1236" s="248">
        <f>IF(Table_1[[#This Row],[Kokonaiskävijämäärä]]&lt;1,0,SUM(Table_1[[#This Row],[Kävijämäärä a) lapset]]*Table_1[[#This Row],[Tapaamis-kerrat /osallistuja]]))</f>
        <v>0</v>
      </c>
      <c r="N1236" s="248">
        <f>IF(Table_1[[#This Row],[Kokonaiskävijämäärä]]&lt;1,0,SUM(Table_1[[#This Row],[Kävijämäärä b) aikuiset]]*Table_1[[#This Row],[Tapaamis-kerrat /osallistuja]]))</f>
        <v>0</v>
      </c>
      <c r="O1236" s="248">
        <f>IF(Table_1[[#This Row],[Kokonaiskävijämäärä]]&lt;1,0,Table_1[[#This Row],[Kokonaiskävijämäärä]]*Table_1[[#This Row],[Tapaamis-kerrat /osallistuja]])</f>
        <v>0</v>
      </c>
      <c r="P1236" s="264"/>
      <c r="Q1236" s="265"/>
    </row>
    <row r="1237" spans="1:17" ht="15.75" customHeight="1" x14ac:dyDescent="0.25">
      <c r="A1237" s="258"/>
      <c r="B1237" s="250" t="str">
        <f>IF(Table_1[[#This Row],[SISÄLLÖN NIMI]]="","",1)</f>
        <v/>
      </c>
      <c r="C1237" s="259"/>
      <c r="D1237" s="252" t="s">
        <v>18</v>
      </c>
      <c r="E1237" s="253" t="s">
        <v>18</v>
      </c>
      <c r="F1237" s="260" t="s">
        <v>18</v>
      </c>
      <c r="G1237" s="261" t="s">
        <v>18</v>
      </c>
      <c r="H1237" s="255" t="str">
        <f>IF(Table_1[[#This Row],[TOTEUTUSTAPA]]="b) Verkossa","Verkossa","")</f>
        <v/>
      </c>
      <c r="I1237" s="256" t="str">
        <f>IF(Table_1[[#This Row],[SISÄLLÖN NIMI]]="","",1)</f>
        <v/>
      </c>
      <c r="J1237" s="262"/>
      <c r="K1237" s="263"/>
      <c r="L1237" s="248">
        <f>Table_1[[#This Row],[Kävijämäärä a) lapset]]+Table_1[[#This Row],[Kävijämäärä b) aikuiset]]</f>
        <v>0</v>
      </c>
      <c r="M1237" s="248">
        <f>IF(Table_1[[#This Row],[Kokonaiskävijämäärä]]&lt;1,0,SUM(Table_1[[#This Row],[Kävijämäärä a) lapset]]*Table_1[[#This Row],[Tapaamis-kerrat /osallistuja]]))</f>
        <v>0</v>
      </c>
      <c r="N1237" s="248">
        <f>IF(Table_1[[#This Row],[Kokonaiskävijämäärä]]&lt;1,0,SUM(Table_1[[#This Row],[Kävijämäärä b) aikuiset]]*Table_1[[#This Row],[Tapaamis-kerrat /osallistuja]]))</f>
        <v>0</v>
      </c>
      <c r="O1237" s="248">
        <f>IF(Table_1[[#This Row],[Kokonaiskävijämäärä]]&lt;1,0,Table_1[[#This Row],[Kokonaiskävijämäärä]]*Table_1[[#This Row],[Tapaamis-kerrat /osallistuja]])</f>
        <v>0</v>
      </c>
      <c r="P1237" s="264"/>
      <c r="Q1237" s="265"/>
    </row>
    <row r="1238" spans="1:17" ht="15.75" customHeight="1" x14ac:dyDescent="0.25">
      <c r="A1238" s="258"/>
      <c r="B1238" s="250" t="str">
        <f>IF(Table_1[[#This Row],[SISÄLLÖN NIMI]]="","",1)</f>
        <v/>
      </c>
      <c r="C1238" s="259"/>
      <c r="D1238" s="252" t="s">
        <v>18</v>
      </c>
      <c r="E1238" s="253" t="s">
        <v>18</v>
      </c>
      <c r="F1238" s="260" t="s">
        <v>18</v>
      </c>
      <c r="G1238" s="261" t="s">
        <v>18</v>
      </c>
      <c r="H1238" s="255" t="str">
        <f>IF(Table_1[[#This Row],[TOTEUTUSTAPA]]="b) Verkossa","Verkossa","")</f>
        <v/>
      </c>
      <c r="I1238" s="256" t="str">
        <f>IF(Table_1[[#This Row],[SISÄLLÖN NIMI]]="","",1)</f>
        <v/>
      </c>
      <c r="J1238" s="262"/>
      <c r="K1238" s="263"/>
      <c r="L1238" s="248">
        <f>Table_1[[#This Row],[Kävijämäärä a) lapset]]+Table_1[[#This Row],[Kävijämäärä b) aikuiset]]</f>
        <v>0</v>
      </c>
      <c r="M1238" s="248">
        <f>IF(Table_1[[#This Row],[Kokonaiskävijämäärä]]&lt;1,0,SUM(Table_1[[#This Row],[Kävijämäärä a) lapset]]*Table_1[[#This Row],[Tapaamis-kerrat /osallistuja]]))</f>
        <v>0</v>
      </c>
      <c r="N1238" s="248">
        <f>IF(Table_1[[#This Row],[Kokonaiskävijämäärä]]&lt;1,0,SUM(Table_1[[#This Row],[Kävijämäärä b) aikuiset]]*Table_1[[#This Row],[Tapaamis-kerrat /osallistuja]]))</f>
        <v>0</v>
      </c>
      <c r="O1238" s="248">
        <f>IF(Table_1[[#This Row],[Kokonaiskävijämäärä]]&lt;1,0,Table_1[[#This Row],[Kokonaiskävijämäärä]]*Table_1[[#This Row],[Tapaamis-kerrat /osallistuja]])</f>
        <v>0</v>
      </c>
      <c r="P1238" s="264"/>
      <c r="Q1238" s="265"/>
    </row>
    <row r="1239" spans="1:17" ht="15.75" customHeight="1" x14ac:dyDescent="0.25">
      <c r="A1239" s="258"/>
      <c r="B1239" s="250" t="str">
        <f>IF(Table_1[[#This Row],[SISÄLLÖN NIMI]]="","",1)</f>
        <v/>
      </c>
      <c r="C1239" s="259"/>
      <c r="D1239" s="252" t="s">
        <v>18</v>
      </c>
      <c r="E1239" s="253" t="s">
        <v>18</v>
      </c>
      <c r="F1239" s="260" t="s">
        <v>18</v>
      </c>
      <c r="G1239" s="261" t="s">
        <v>18</v>
      </c>
      <c r="H1239" s="255" t="str">
        <f>IF(Table_1[[#This Row],[TOTEUTUSTAPA]]="b) Verkossa","Verkossa","")</f>
        <v/>
      </c>
      <c r="I1239" s="256" t="str">
        <f>IF(Table_1[[#This Row],[SISÄLLÖN NIMI]]="","",1)</f>
        <v/>
      </c>
      <c r="J1239" s="262"/>
      <c r="K1239" s="263"/>
      <c r="L1239" s="248">
        <f>Table_1[[#This Row],[Kävijämäärä a) lapset]]+Table_1[[#This Row],[Kävijämäärä b) aikuiset]]</f>
        <v>0</v>
      </c>
      <c r="M1239" s="248">
        <f>IF(Table_1[[#This Row],[Kokonaiskävijämäärä]]&lt;1,0,SUM(Table_1[[#This Row],[Kävijämäärä a) lapset]]*Table_1[[#This Row],[Tapaamis-kerrat /osallistuja]]))</f>
        <v>0</v>
      </c>
      <c r="N1239" s="248">
        <f>IF(Table_1[[#This Row],[Kokonaiskävijämäärä]]&lt;1,0,SUM(Table_1[[#This Row],[Kävijämäärä b) aikuiset]]*Table_1[[#This Row],[Tapaamis-kerrat /osallistuja]]))</f>
        <v>0</v>
      </c>
      <c r="O1239" s="248">
        <f>IF(Table_1[[#This Row],[Kokonaiskävijämäärä]]&lt;1,0,Table_1[[#This Row],[Kokonaiskävijämäärä]]*Table_1[[#This Row],[Tapaamis-kerrat /osallistuja]])</f>
        <v>0</v>
      </c>
      <c r="P1239" s="264"/>
      <c r="Q1239" s="265"/>
    </row>
    <row r="1240" spans="1:17" ht="15.75" customHeight="1" x14ac:dyDescent="0.25">
      <c r="A1240" s="258"/>
      <c r="B1240" s="250" t="str">
        <f>IF(Table_1[[#This Row],[SISÄLLÖN NIMI]]="","",1)</f>
        <v/>
      </c>
      <c r="C1240" s="259"/>
      <c r="D1240" s="252" t="s">
        <v>18</v>
      </c>
      <c r="E1240" s="253" t="s">
        <v>18</v>
      </c>
      <c r="F1240" s="260" t="s">
        <v>18</v>
      </c>
      <c r="G1240" s="261" t="s">
        <v>18</v>
      </c>
      <c r="H1240" s="255" t="str">
        <f>IF(Table_1[[#This Row],[TOTEUTUSTAPA]]="b) Verkossa","Verkossa","")</f>
        <v/>
      </c>
      <c r="I1240" s="256" t="str">
        <f>IF(Table_1[[#This Row],[SISÄLLÖN NIMI]]="","",1)</f>
        <v/>
      </c>
      <c r="J1240" s="262"/>
      <c r="K1240" s="263"/>
      <c r="L1240" s="248">
        <f>Table_1[[#This Row],[Kävijämäärä a) lapset]]+Table_1[[#This Row],[Kävijämäärä b) aikuiset]]</f>
        <v>0</v>
      </c>
      <c r="M1240" s="248">
        <f>IF(Table_1[[#This Row],[Kokonaiskävijämäärä]]&lt;1,0,SUM(Table_1[[#This Row],[Kävijämäärä a) lapset]]*Table_1[[#This Row],[Tapaamis-kerrat /osallistuja]]))</f>
        <v>0</v>
      </c>
      <c r="N1240" s="248">
        <f>IF(Table_1[[#This Row],[Kokonaiskävijämäärä]]&lt;1,0,SUM(Table_1[[#This Row],[Kävijämäärä b) aikuiset]]*Table_1[[#This Row],[Tapaamis-kerrat /osallistuja]]))</f>
        <v>0</v>
      </c>
      <c r="O1240" s="248">
        <f>IF(Table_1[[#This Row],[Kokonaiskävijämäärä]]&lt;1,0,Table_1[[#This Row],[Kokonaiskävijämäärä]]*Table_1[[#This Row],[Tapaamis-kerrat /osallistuja]])</f>
        <v>0</v>
      </c>
      <c r="P1240" s="264"/>
      <c r="Q1240" s="265"/>
    </row>
    <row r="1241" spans="1:17" ht="15.75" customHeight="1" x14ac:dyDescent="0.25">
      <c r="A1241" s="258"/>
      <c r="B1241" s="250" t="str">
        <f>IF(Table_1[[#This Row],[SISÄLLÖN NIMI]]="","",1)</f>
        <v/>
      </c>
      <c r="C1241" s="259"/>
      <c r="D1241" s="252" t="s">
        <v>18</v>
      </c>
      <c r="E1241" s="253" t="s">
        <v>18</v>
      </c>
      <c r="F1241" s="260" t="s">
        <v>18</v>
      </c>
      <c r="G1241" s="261" t="s">
        <v>18</v>
      </c>
      <c r="H1241" s="255" t="str">
        <f>IF(Table_1[[#This Row],[TOTEUTUSTAPA]]="b) Verkossa","Verkossa","")</f>
        <v/>
      </c>
      <c r="I1241" s="256" t="str">
        <f>IF(Table_1[[#This Row],[SISÄLLÖN NIMI]]="","",1)</f>
        <v/>
      </c>
      <c r="J1241" s="262"/>
      <c r="K1241" s="263"/>
      <c r="L1241" s="248">
        <f>Table_1[[#This Row],[Kävijämäärä a) lapset]]+Table_1[[#This Row],[Kävijämäärä b) aikuiset]]</f>
        <v>0</v>
      </c>
      <c r="M1241" s="248">
        <f>IF(Table_1[[#This Row],[Kokonaiskävijämäärä]]&lt;1,0,SUM(Table_1[[#This Row],[Kävijämäärä a) lapset]]*Table_1[[#This Row],[Tapaamis-kerrat /osallistuja]]))</f>
        <v>0</v>
      </c>
      <c r="N1241" s="248">
        <f>IF(Table_1[[#This Row],[Kokonaiskävijämäärä]]&lt;1,0,SUM(Table_1[[#This Row],[Kävijämäärä b) aikuiset]]*Table_1[[#This Row],[Tapaamis-kerrat /osallistuja]]))</f>
        <v>0</v>
      </c>
      <c r="O1241" s="248">
        <f>IF(Table_1[[#This Row],[Kokonaiskävijämäärä]]&lt;1,0,Table_1[[#This Row],[Kokonaiskävijämäärä]]*Table_1[[#This Row],[Tapaamis-kerrat /osallistuja]])</f>
        <v>0</v>
      </c>
      <c r="P1241" s="264"/>
      <c r="Q1241" s="265"/>
    </row>
    <row r="1242" spans="1:17" ht="15.75" customHeight="1" x14ac:dyDescent="0.25">
      <c r="A1242" s="258"/>
      <c r="B1242" s="250" t="str">
        <f>IF(Table_1[[#This Row],[SISÄLLÖN NIMI]]="","",1)</f>
        <v/>
      </c>
      <c r="C1242" s="259"/>
      <c r="D1242" s="252" t="s">
        <v>18</v>
      </c>
      <c r="E1242" s="253" t="s">
        <v>18</v>
      </c>
      <c r="F1242" s="260" t="s">
        <v>18</v>
      </c>
      <c r="G1242" s="261" t="s">
        <v>18</v>
      </c>
      <c r="H1242" s="255" t="str">
        <f>IF(Table_1[[#This Row],[TOTEUTUSTAPA]]="b) Verkossa","Verkossa","")</f>
        <v/>
      </c>
      <c r="I1242" s="256" t="str">
        <f>IF(Table_1[[#This Row],[SISÄLLÖN NIMI]]="","",1)</f>
        <v/>
      </c>
      <c r="J1242" s="262"/>
      <c r="K1242" s="263"/>
      <c r="L1242" s="248">
        <f>Table_1[[#This Row],[Kävijämäärä a) lapset]]+Table_1[[#This Row],[Kävijämäärä b) aikuiset]]</f>
        <v>0</v>
      </c>
      <c r="M1242" s="248">
        <f>IF(Table_1[[#This Row],[Kokonaiskävijämäärä]]&lt;1,0,SUM(Table_1[[#This Row],[Kävijämäärä a) lapset]]*Table_1[[#This Row],[Tapaamis-kerrat /osallistuja]]))</f>
        <v>0</v>
      </c>
      <c r="N1242" s="248">
        <f>IF(Table_1[[#This Row],[Kokonaiskävijämäärä]]&lt;1,0,SUM(Table_1[[#This Row],[Kävijämäärä b) aikuiset]]*Table_1[[#This Row],[Tapaamis-kerrat /osallistuja]]))</f>
        <v>0</v>
      </c>
      <c r="O1242" s="248">
        <f>IF(Table_1[[#This Row],[Kokonaiskävijämäärä]]&lt;1,0,Table_1[[#This Row],[Kokonaiskävijämäärä]]*Table_1[[#This Row],[Tapaamis-kerrat /osallistuja]])</f>
        <v>0</v>
      </c>
      <c r="P1242" s="264"/>
      <c r="Q1242" s="265"/>
    </row>
    <row r="1243" spans="1:17" ht="15.75" customHeight="1" x14ac:dyDescent="0.25">
      <c r="A1243" s="258"/>
      <c r="B1243" s="250" t="str">
        <f>IF(Table_1[[#This Row],[SISÄLLÖN NIMI]]="","",1)</f>
        <v/>
      </c>
      <c r="C1243" s="259"/>
      <c r="D1243" s="252" t="s">
        <v>18</v>
      </c>
      <c r="E1243" s="253" t="s">
        <v>18</v>
      </c>
      <c r="F1243" s="260" t="s">
        <v>18</v>
      </c>
      <c r="G1243" s="261" t="s">
        <v>18</v>
      </c>
      <c r="H1243" s="255" t="str">
        <f>IF(Table_1[[#This Row],[TOTEUTUSTAPA]]="b) Verkossa","Verkossa","")</f>
        <v/>
      </c>
      <c r="I1243" s="256" t="str">
        <f>IF(Table_1[[#This Row],[SISÄLLÖN NIMI]]="","",1)</f>
        <v/>
      </c>
      <c r="J1243" s="262"/>
      <c r="K1243" s="263"/>
      <c r="L1243" s="248">
        <f>Table_1[[#This Row],[Kävijämäärä a) lapset]]+Table_1[[#This Row],[Kävijämäärä b) aikuiset]]</f>
        <v>0</v>
      </c>
      <c r="M1243" s="248">
        <f>IF(Table_1[[#This Row],[Kokonaiskävijämäärä]]&lt;1,0,SUM(Table_1[[#This Row],[Kävijämäärä a) lapset]]*Table_1[[#This Row],[Tapaamis-kerrat /osallistuja]]))</f>
        <v>0</v>
      </c>
      <c r="N1243" s="248">
        <f>IF(Table_1[[#This Row],[Kokonaiskävijämäärä]]&lt;1,0,SUM(Table_1[[#This Row],[Kävijämäärä b) aikuiset]]*Table_1[[#This Row],[Tapaamis-kerrat /osallistuja]]))</f>
        <v>0</v>
      </c>
      <c r="O1243" s="248">
        <f>IF(Table_1[[#This Row],[Kokonaiskävijämäärä]]&lt;1,0,Table_1[[#This Row],[Kokonaiskävijämäärä]]*Table_1[[#This Row],[Tapaamis-kerrat /osallistuja]])</f>
        <v>0</v>
      </c>
      <c r="P1243" s="264"/>
      <c r="Q1243" s="265"/>
    </row>
    <row r="1244" spans="1:17" ht="15.75" customHeight="1" x14ac:dyDescent="0.25">
      <c r="A1244" s="258"/>
      <c r="B1244" s="250" t="str">
        <f>IF(Table_1[[#This Row],[SISÄLLÖN NIMI]]="","",1)</f>
        <v/>
      </c>
      <c r="C1244" s="259"/>
      <c r="D1244" s="252" t="s">
        <v>18</v>
      </c>
      <c r="E1244" s="253" t="s">
        <v>18</v>
      </c>
      <c r="F1244" s="260" t="s">
        <v>18</v>
      </c>
      <c r="G1244" s="261" t="s">
        <v>18</v>
      </c>
      <c r="H1244" s="255" t="str">
        <f>IF(Table_1[[#This Row],[TOTEUTUSTAPA]]="b) Verkossa","Verkossa","")</f>
        <v/>
      </c>
      <c r="I1244" s="256" t="str">
        <f>IF(Table_1[[#This Row],[SISÄLLÖN NIMI]]="","",1)</f>
        <v/>
      </c>
      <c r="J1244" s="262"/>
      <c r="K1244" s="263"/>
      <c r="L1244" s="248">
        <f>Table_1[[#This Row],[Kävijämäärä a) lapset]]+Table_1[[#This Row],[Kävijämäärä b) aikuiset]]</f>
        <v>0</v>
      </c>
      <c r="M1244" s="248">
        <f>IF(Table_1[[#This Row],[Kokonaiskävijämäärä]]&lt;1,0,SUM(Table_1[[#This Row],[Kävijämäärä a) lapset]]*Table_1[[#This Row],[Tapaamis-kerrat /osallistuja]]))</f>
        <v>0</v>
      </c>
      <c r="N1244" s="248">
        <f>IF(Table_1[[#This Row],[Kokonaiskävijämäärä]]&lt;1,0,SUM(Table_1[[#This Row],[Kävijämäärä b) aikuiset]]*Table_1[[#This Row],[Tapaamis-kerrat /osallistuja]]))</f>
        <v>0</v>
      </c>
      <c r="O1244" s="248">
        <f>IF(Table_1[[#This Row],[Kokonaiskävijämäärä]]&lt;1,0,Table_1[[#This Row],[Kokonaiskävijämäärä]]*Table_1[[#This Row],[Tapaamis-kerrat /osallistuja]])</f>
        <v>0</v>
      </c>
      <c r="P1244" s="264"/>
      <c r="Q1244" s="265"/>
    </row>
    <row r="1245" spans="1:17" ht="15.75" customHeight="1" x14ac:dyDescent="0.25">
      <c r="A1245" s="258"/>
      <c r="B1245" s="250" t="str">
        <f>IF(Table_1[[#This Row],[SISÄLLÖN NIMI]]="","",1)</f>
        <v/>
      </c>
      <c r="C1245" s="259"/>
      <c r="D1245" s="252" t="s">
        <v>18</v>
      </c>
      <c r="E1245" s="253" t="s">
        <v>18</v>
      </c>
      <c r="F1245" s="260" t="s">
        <v>18</v>
      </c>
      <c r="G1245" s="261" t="s">
        <v>18</v>
      </c>
      <c r="H1245" s="255" t="str">
        <f>IF(Table_1[[#This Row],[TOTEUTUSTAPA]]="b) Verkossa","Verkossa","")</f>
        <v/>
      </c>
      <c r="I1245" s="256" t="str">
        <f>IF(Table_1[[#This Row],[SISÄLLÖN NIMI]]="","",1)</f>
        <v/>
      </c>
      <c r="J1245" s="262"/>
      <c r="K1245" s="263"/>
      <c r="L1245" s="248">
        <f>Table_1[[#This Row],[Kävijämäärä a) lapset]]+Table_1[[#This Row],[Kävijämäärä b) aikuiset]]</f>
        <v>0</v>
      </c>
      <c r="M1245" s="248">
        <f>IF(Table_1[[#This Row],[Kokonaiskävijämäärä]]&lt;1,0,SUM(Table_1[[#This Row],[Kävijämäärä a) lapset]]*Table_1[[#This Row],[Tapaamis-kerrat /osallistuja]]))</f>
        <v>0</v>
      </c>
      <c r="N1245" s="248">
        <f>IF(Table_1[[#This Row],[Kokonaiskävijämäärä]]&lt;1,0,SUM(Table_1[[#This Row],[Kävijämäärä b) aikuiset]]*Table_1[[#This Row],[Tapaamis-kerrat /osallistuja]]))</f>
        <v>0</v>
      </c>
      <c r="O1245" s="248">
        <f>IF(Table_1[[#This Row],[Kokonaiskävijämäärä]]&lt;1,0,Table_1[[#This Row],[Kokonaiskävijämäärä]]*Table_1[[#This Row],[Tapaamis-kerrat /osallistuja]])</f>
        <v>0</v>
      </c>
      <c r="P1245" s="264"/>
      <c r="Q1245" s="265"/>
    </row>
    <row r="1246" spans="1:17" ht="15.75" customHeight="1" x14ac:dyDescent="0.25">
      <c r="A1246" s="258"/>
      <c r="B1246" s="250" t="str">
        <f>IF(Table_1[[#This Row],[SISÄLLÖN NIMI]]="","",1)</f>
        <v/>
      </c>
      <c r="C1246" s="259"/>
      <c r="D1246" s="252" t="s">
        <v>18</v>
      </c>
      <c r="E1246" s="253" t="s">
        <v>18</v>
      </c>
      <c r="F1246" s="260" t="s">
        <v>18</v>
      </c>
      <c r="G1246" s="261" t="s">
        <v>18</v>
      </c>
      <c r="H1246" s="255" t="str">
        <f>IF(Table_1[[#This Row],[TOTEUTUSTAPA]]="b) Verkossa","Verkossa","")</f>
        <v/>
      </c>
      <c r="I1246" s="256" t="str">
        <f>IF(Table_1[[#This Row],[SISÄLLÖN NIMI]]="","",1)</f>
        <v/>
      </c>
      <c r="J1246" s="262"/>
      <c r="K1246" s="263"/>
      <c r="L1246" s="248">
        <f>Table_1[[#This Row],[Kävijämäärä a) lapset]]+Table_1[[#This Row],[Kävijämäärä b) aikuiset]]</f>
        <v>0</v>
      </c>
      <c r="M1246" s="248">
        <f>IF(Table_1[[#This Row],[Kokonaiskävijämäärä]]&lt;1,0,SUM(Table_1[[#This Row],[Kävijämäärä a) lapset]]*Table_1[[#This Row],[Tapaamis-kerrat /osallistuja]]))</f>
        <v>0</v>
      </c>
      <c r="N1246" s="248">
        <f>IF(Table_1[[#This Row],[Kokonaiskävijämäärä]]&lt;1,0,SUM(Table_1[[#This Row],[Kävijämäärä b) aikuiset]]*Table_1[[#This Row],[Tapaamis-kerrat /osallistuja]]))</f>
        <v>0</v>
      </c>
      <c r="O1246" s="248">
        <f>IF(Table_1[[#This Row],[Kokonaiskävijämäärä]]&lt;1,0,Table_1[[#This Row],[Kokonaiskävijämäärä]]*Table_1[[#This Row],[Tapaamis-kerrat /osallistuja]])</f>
        <v>0</v>
      </c>
      <c r="P1246" s="264"/>
      <c r="Q1246" s="265"/>
    </row>
    <row r="1247" spans="1:17" ht="15.75" customHeight="1" x14ac:dyDescent="0.25">
      <c r="A1247" s="258"/>
      <c r="B1247" s="250" t="str">
        <f>IF(Table_1[[#This Row],[SISÄLLÖN NIMI]]="","",1)</f>
        <v/>
      </c>
      <c r="C1247" s="259"/>
      <c r="D1247" s="252" t="s">
        <v>18</v>
      </c>
      <c r="E1247" s="253" t="s">
        <v>18</v>
      </c>
      <c r="F1247" s="260" t="s">
        <v>18</v>
      </c>
      <c r="G1247" s="261" t="s">
        <v>18</v>
      </c>
      <c r="H1247" s="255" t="str">
        <f>IF(Table_1[[#This Row],[TOTEUTUSTAPA]]="b) Verkossa","Verkossa","")</f>
        <v/>
      </c>
      <c r="I1247" s="256" t="str">
        <f>IF(Table_1[[#This Row],[SISÄLLÖN NIMI]]="","",1)</f>
        <v/>
      </c>
      <c r="J1247" s="262"/>
      <c r="K1247" s="263"/>
      <c r="L1247" s="248">
        <f>Table_1[[#This Row],[Kävijämäärä a) lapset]]+Table_1[[#This Row],[Kävijämäärä b) aikuiset]]</f>
        <v>0</v>
      </c>
      <c r="M1247" s="248">
        <f>IF(Table_1[[#This Row],[Kokonaiskävijämäärä]]&lt;1,0,SUM(Table_1[[#This Row],[Kävijämäärä a) lapset]]*Table_1[[#This Row],[Tapaamis-kerrat /osallistuja]]))</f>
        <v>0</v>
      </c>
      <c r="N1247" s="248">
        <f>IF(Table_1[[#This Row],[Kokonaiskävijämäärä]]&lt;1,0,SUM(Table_1[[#This Row],[Kävijämäärä b) aikuiset]]*Table_1[[#This Row],[Tapaamis-kerrat /osallistuja]]))</f>
        <v>0</v>
      </c>
      <c r="O1247" s="248">
        <f>IF(Table_1[[#This Row],[Kokonaiskävijämäärä]]&lt;1,0,Table_1[[#This Row],[Kokonaiskävijämäärä]]*Table_1[[#This Row],[Tapaamis-kerrat /osallistuja]])</f>
        <v>0</v>
      </c>
      <c r="P1247" s="264"/>
      <c r="Q1247" s="265"/>
    </row>
    <row r="1248" spans="1:17" ht="15.75" customHeight="1" x14ac:dyDescent="0.25">
      <c r="A1248" s="258"/>
      <c r="B1248" s="250" t="str">
        <f>IF(Table_1[[#This Row],[SISÄLLÖN NIMI]]="","",1)</f>
        <v/>
      </c>
      <c r="C1248" s="259"/>
      <c r="D1248" s="252" t="s">
        <v>18</v>
      </c>
      <c r="E1248" s="253" t="s">
        <v>18</v>
      </c>
      <c r="F1248" s="260" t="s">
        <v>18</v>
      </c>
      <c r="G1248" s="261" t="s">
        <v>18</v>
      </c>
      <c r="H1248" s="255" t="str">
        <f>IF(Table_1[[#This Row],[TOTEUTUSTAPA]]="b) Verkossa","Verkossa","")</f>
        <v/>
      </c>
      <c r="I1248" s="256" t="str">
        <f>IF(Table_1[[#This Row],[SISÄLLÖN NIMI]]="","",1)</f>
        <v/>
      </c>
      <c r="J1248" s="262"/>
      <c r="K1248" s="263"/>
      <c r="L1248" s="248">
        <f>Table_1[[#This Row],[Kävijämäärä a) lapset]]+Table_1[[#This Row],[Kävijämäärä b) aikuiset]]</f>
        <v>0</v>
      </c>
      <c r="M1248" s="248">
        <f>IF(Table_1[[#This Row],[Kokonaiskävijämäärä]]&lt;1,0,SUM(Table_1[[#This Row],[Kävijämäärä a) lapset]]*Table_1[[#This Row],[Tapaamis-kerrat /osallistuja]]))</f>
        <v>0</v>
      </c>
      <c r="N1248" s="248">
        <f>IF(Table_1[[#This Row],[Kokonaiskävijämäärä]]&lt;1,0,SUM(Table_1[[#This Row],[Kävijämäärä b) aikuiset]]*Table_1[[#This Row],[Tapaamis-kerrat /osallistuja]]))</f>
        <v>0</v>
      </c>
      <c r="O1248" s="248">
        <f>IF(Table_1[[#This Row],[Kokonaiskävijämäärä]]&lt;1,0,Table_1[[#This Row],[Kokonaiskävijämäärä]]*Table_1[[#This Row],[Tapaamis-kerrat /osallistuja]])</f>
        <v>0</v>
      </c>
      <c r="P1248" s="264"/>
      <c r="Q1248" s="265"/>
    </row>
    <row r="1249" spans="1:17" ht="15.75" customHeight="1" x14ac:dyDescent="0.25">
      <c r="A1249" s="258"/>
      <c r="B1249" s="250" t="str">
        <f>IF(Table_1[[#This Row],[SISÄLLÖN NIMI]]="","",1)</f>
        <v/>
      </c>
      <c r="C1249" s="259"/>
      <c r="D1249" s="252" t="s">
        <v>18</v>
      </c>
      <c r="E1249" s="253" t="s">
        <v>18</v>
      </c>
      <c r="F1249" s="260" t="s">
        <v>18</v>
      </c>
      <c r="G1249" s="261" t="s">
        <v>18</v>
      </c>
      <c r="H1249" s="255" t="str">
        <f>IF(Table_1[[#This Row],[TOTEUTUSTAPA]]="b) Verkossa","Verkossa","")</f>
        <v/>
      </c>
      <c r="I1249" s="256" t="str">
        <f>IF(Table_1[[#This Row],[SISÄLLÖN NIMI]]="","",1)</f>
        <v/>
      </c>
      <c r="J1249" s="262"/>
      <c r="K1249" s="263"/>
      <c r="L1249" s="248">
        <f>Table_1[[#This Row],[Kävijämäärä a) lapset]]+Table_1[[#This Row],[Kävijämäärä b) aikuiset]]</f>
        <v>0</v>
      </c>
      <c r="M1249" s="248">
        <f>IF(Table_1[[#This Row],[Kokonaiskävijämäärä]]&lt;1,0,SUM(Table_1[[#This Row],[Kävijämäärä a) lapset]]*Table_1[[#This Row],[Tapaamis-kerrat /osallistuja]]))</f>
        <v>0</v>
      </c>
      <c r="N1249" s="248">
        <f>IF(Table_1[[#This Row],[Kokonaiskävijämäärä]]&lt;1,0,SUM(Table_1[[#This Row],[Kävijämäärä b) aikuiset]]*Table_1[[#This Row],[Tapaamis-kerrat /osallistuja]]))</f>
        <v>0</v>
      </c>
      <c r="O1249" s="248">
        <f>IF(Table_1[[#This Row],[Kokonaiskävijämäärä]]&lt;1,0,Table_1[[#This Row],[Kokonaiskävijämäärä]]*Table_1[[#This Row],[Tapaamis-kerrat /osallistuja]])</f>
        <v>0</v>
      </c>
      <c r="P1249" s="264"/>
      <c r="Q1249" s="265"/>
    </row>
    <row r="1250" spans="1:17" ht="15.75" customHeight="1" x14ac:dyDescent="0.25">
      <c r="A1250" s="258"/>
      <c r="B1250" s="250" t="str">
        <f>IF(Table_1[[#This Row],[SISÄLLÖN NIMI]]="","",1)</f>
        <v/>
      </c>
      <c r="C1250" s="259"/>
      <c r="D1250" s="252" t="s">
        <v>18</v>
      </c>
      <c r="E1250" s="253" t="s">
        <v>18</v>
      </c>
      <c r="F1250" s="260" t="s">
        <v>18</v>
      </c>
      <c r="G1250" s="261" t="s">
        <v>18</v>
      </c>
      <c r="H1250" s="255" t="str">
        <f>IF(Table_1[[#This Row],[TOTEUTUSTAPA]]="b) Verkossa","Verkossa","")</f>
        <v/>
      </c>
      <c r="I1250" s="256" t="str">
        <f>IF(Table_1[[#This Row],[SISÄLLÖN NIMI]]="","",1)</f>
        <v/>
      </c>
      <c r="J1250" s="262"/>
      <c r="K1250" s="263"/>
      <c r="L1250" s="248">
        <f>Table_1[[#This Row],[Kävijämäärä a) lapset]]+Table_1[[#This Row],[Kävijämäärä b) aikuiset]]</f>
        <v>0</v>
      </c>
      <c r="M1250" s="248">
        <f>IF(Table_1[[#This Row],[Kokonaiskävijämäärä]]&lt;1,0,SUM(Table_1[[#This Row],[Kävijämäärä a) lapset]]*Table_1[[#This Row],[Tapaamis-kerrat /osallistuja]]))</f>
        <v>0</v>
      </c>
      <c r="N1250" s="248">
        <f>IF(Table_1[[#This Row],[Kokonaiskävijämäärä]]&lt;1,0,SUM(Table_1[[#This Row],[Kävijämäärä b) aikuiset]]*Table_1[[#This Row],[Tapaamis-kerrat /osallistuja]]))</f>
        <v>0</v>
      </c>
      <c r="O1250" s="248">
        <f>IF(Table_1[[#This Row],[Kokonaiskävijämäärä]]&lt;1,0,Table_1[[#This Row],[Kokonaiskävijämäärä]]*Table_1[[#This Row],[Tapaamis-kerrat /osallistuja]])</f>
        <v>0</v>
      </c>
      <c r="P1250" s="264"/>
      <c r="Q1250" s="265"/>
    </row>
    <row r="1251" spans="1:17" ht="15.75" customHeight="1" x14ac:dyDescent="0.25">
      <c r="A1251" s="258"/>
      <c r="B1251" s="250" t="str">
        <f>IF(Table_1[[#This Row],[SISÄLLÖN NIMI]]="","",1)</f>
        <v/>
      </c>
      <c r="C1251" s="259"/>
      <c r="D1251" s="252" t="s">
        <v>18</v>
      </c>
      <c r="E1251" s="253" t="s">
        <v>18</v>
      </c>
      <c r="F1251" s="260" t="s">
        <v>18</v>
      </c>
      <c r="G1251" s="261" t="s">
        <v>18</v>
      </c>
      <c r="H1251" s="255" t="str">
        <f>IF(Table_1[[#This Row],[TOTEUTUSTAPA]]="b) Verkossa","Verkossa","")</f>
        <v/>
      </c>
      <c r="I1251" s="256" t="str">
        <f>IF(Table_1[[#This Row],[SISÄLLÖN NIMI]]="","",1)</f>
        <v/>
      </c>
      <c r="J1251" s="262"/>
      <c r="K1251" s="263"/>
      <c r="L1251" s="248">
        <f>Table_1[[#This Row],[Kävijämäärä a) lapset]]+Table_1[[#This Row],[Kävijämäärä b) aikuiset]]</f>
        <v>0</v>
      </c>
      <c r="M1251" s="248">
        <f>IF(Table_1[[#This Row],[Kokonaiskävijämäärä]]&lt;1,0,SUM(Table_1[[#This Row],[Kävijämäärä a) lapset]]*Table_1[[#This Row],[Tapaamis-kerrat /osallistuja]]))</f>
        <v>0</v>
      </c>
      <c r="N1251" s="248">
        <f>IF(Table_1[[#This Row],[Kokonaiskävijämäärä]]&lt;1,0,SUM(Table_1[[#This Row],[Kävijämäärä b) aikuiset]]*Table_1[[#This Row],[Tapaamis-kerrat /osallistuja]]))</f>
        <v>0</v>
      </c>
      <c r="O1251" s="248">
        <f>IF(Table_1[[#This Row],[Kokonaiskävijämäärä]]&lt;1,0,Table_1[[#This Row],[Kokonaiskävijämäärä]]*Table_1[[#This Row],[Tapaamis-kerrat /osallistuja]])</f>
        <v>0</v>
      </c>
      <c r="P1251" s="264"/>
      <c r="Q1251" s="265"/>
    </row>
    <row r="1252" spans="1:17" ht="15.75" customHeight="1" x14ac:dyDescent="0.25">
      <c r="A1252" s="258"/>
      <c r="B1252" s="250" t="str">
        <f>IF(Table_1[[#This Row],[SISÄLLÖN NIMI]]="","",1)</f>
        <v/>
      </c>
      <c r="C1252" s="259"/>
      <c r="D1252" s="252" t="s">
        <v>18</v>
      </c>
      <c r="E1252" s="253" t="s">
        <v>18</v>
      </c>
      <c r="F1252" s="260" t="s">
        <v>18</v>
      </c>
      <c r="G1252" s="261" t="s">
        <v>18</v>
      </c>
      <c r="H1252" s="255" t="str">
        <f>IF(Table_1[[#This Row],[TOTEUTUSTAPA]]="b) Verkossa","Verkossa","")</f>
        <v/>
      </c>
      <c r="I1252" s="256" t="str">
        <f>IF(Table_1[[#This Row],[SISÄLLÖN NIMI]]="","",1)</f>
        <v/>
      </c>
      <c r="J1252" s="262"/>
      <c r="K1252" s="263"/>
      <c r="L1252" s="248">
        <f>Table_1[[#This Row],[Kävijämäärä a) lapset]]+Table_1[[#This Row],[Kävijämäärä b) aikuiset]]</f>
        <v>0</v>
      </c>
      <c r="M1252" s="248">
        <f>IF(Table_1[[#This Row],[Kokonaiskävijämäärä]]&lt;1,0,SUM(Table_1[[#This Row],[Kävijämäärä a) lapset]]*Table_1[[#This Row],[Tapaamis-kerrat /osallistuja]]))</f>
        <v>0</v>
      </c>
      <c r="N1252" s="248">
        <f>IF(Table_1[[#This Row],[Kokonaiskävijämäärä]]&lt;1,0,SUM(Table_1[[#This Row],[Kävijämäärä b) aikuiset]]*Table_1[[#This Row],[Tapaamis-kerrat /osallistuja]]))</f>
        <v>0</v>
      </c>
      <c r="O1252" s="248">
        <f>IF(Table_1[[#This Row],[Kokonaiskävijämäärä]]&lt;1,0,Table_1[[#This Row],[Kokonaiskävijämäärä]]*Table_1[[#This Row],[Tapaamis-kerrat /osallistuja]])</f>
        <v>0</v>
      </c>
      <c r="P1252" s="264"/>
      <c r="Q1252" s="265"/>
    </row>
    <row r="1253" spans="1:17" ht="15.75" customHeight="1" x14ac:dyDescent="0.25">
      <c r="A1253" s="258"/>
      <c r="B1253" s="250" t="str">
        <f>IF(Table_1[[#This Row],[SISÄLLÖN NIMI]]="","",1)</f>
        <v/>
      </c>
      <c r="C1253" s="259"/>
      <c r="D1253" s="252" t="s">
        <v>18</v>
      </c>
      <c r="E1253" s="253" t="s">
        <v>18</v>
      </c>
      <c r="F1253" s="260" t="s">
        <v>18</v>
      </c>
      <c r="G1253" s="261" t="s">
        <v>18</v>
      </c>
      <c r="H1253" s="255" t="str">
        <f>IF(Table_1[[#This Row],[TOTEUTUSTAPA]]="b) Verkossa","Verkossa","")</f>
        <v/>
      </c>
      <c r="I1253" s="256" t="str">
        <f>IF(Table_1[[#This Row],[SISÄLLÖN NIMI]]="","",1)</f>
        <v/>
      </c>
      <c r="J1253" s="262"/>
      <c r="K1253" s="263"/>
      <c r="L1253" s="248">
        <f>Table_1[[#This Row],[Kävijämäärä a) lapset]]+Table_1[[#This Row],[Kävijämäärä b) aikuiset]]</f>
        <v>0</v>
      </c>
      <c r="M1253" s="248">
        <f>IF(Table_1[[#This Row],[Kokonaiskävijämäärä]]&lt;1,0,SUM(Table_1[[#This Row],[Kävijämäärä a) lapset]]*Table_1[[#This Row],[Tapaamis-kerrat /osallistuja]]))</f>
        <v>0</v>
      </c>
      <c r="N1253" s="248">
        <f>IF(Table_1[[#This Row],[Kokonaiskävijämäärä]]&lt;1,0,SUM(Table_1[[#This Row],[Kävijämäärä b) aikuiset]]*Table_1[[#This Row],[Tapaamis-kerrat /osallistuja]]))</f>
        <v>0</v>
      </c>
      <c r="O1253" s="248">
        <f>IF(Table_1[[#This Row],[Kokonaiskävijämäärä]]&lt;1,0,Table_1[[#This Row],[Kokonaiskävijämäärä]]*Table_1[[#This Row],[Tapaamis-kerrat /osallistuja]])</f>
        <v>0</v>
      </c>
      <c r="P1253" s="264"/>
      <c r="Q1253" s="265"/>
    </row>
    <row r="1254" spans="1:17" ht="15.75" customHeight="1" x14ac:dyDescent="0.25">
      <c r="A1254" s="258"/>
      <c r="B1254" s="250" t="str">
        <f>IF(Table_1[[#This Row],[SISÄLLÖN NIMI]]="","",1)</f>
        <v/>
      </c>
      <c r="C1254" s="259"/>
      <c r="D1254" s="252" t="s">
        <v>18</v>
      </c>
      <c r="E1254" s="253" t="s">
        <v>18</v>
      </c>
      <c r="F1254" s="260" t="s">
        <v>18</v>
      </c>
      <c r="G1254" s="261" t="s">
        <v>18</v>
      </c>
      <c r="H1254" s="255" t="str">
        <f>IF(Table_1[[#This Row],[TOTEUTUSTAPA]]="b) Verkossa","Verkossa","")</f>
        <v/>
      </c>
      <c r="I1254" s="256" t="str">
        <f>IF(Table_1[[#This Row],[SISÄLLÖN NIMI]]="","",1)</f>
        <v/>
      </c>
      <c r="J1254" s="262"/>
      <c r="K1254" s="263"/>
      <c r="L1254" s="248">
        <f>Table_1[[#This Row],[Kävijämäärä a) lapset]]+Table_1[[#This Row],[Kävijämäärä b) aikuiset]]</f>
        <v>0</v>
      </c>
      <c r="M1254" s="248">
        <f>IF(Table_1[[#This Row],[Kokonaiskävijämäärä]]&lt;1,0,SUM(Table_1[[#This Row],[Kävijämäärä a) lapset]]*Table_1[[#This Row],[Tapaamis-kerrat /osallistuja]]))</f>
        <v>0</v>
      </c>
      <c r="N1254" s="248">
        <f>IF(Table_1[[#This Row],[Kokonaiskävijämäärä]]&lt;1,0,SUM(Table_1[[#This Row],[Kävijämäärä b) aikuiset]]*Table_1[[#This Row],[Tapaamis-kerrat /osallistuja]]))</f>
        <v>0</v>
      </c>
      <c r="O1254" s="248">
        <f>IF(Table_1[[#This Row],[Kokonaiskävijämäärä]]&lt;1,0,Table_1[[#This Row],[Kokonaiskävijämäärä]]*Table_1[[#This Row],[Tapaamis-kerrat /osallistuja]])</f>
        <v>0</v>
      </c>
      <c r="P1254" s="264"/>
      <c r="Q1254" s="265"/>
    </row>
    <row r="1255" spans="1:17" ht="15.75" customHeight="1" x14ac:dyDescent="0.25">
      <c r="A1255" s="258"/>
      <c r="B1255" s="250" t="str">
        <f>IF(Table_1[[#This Row],[SISÄLLÖN NIMI]]="","",1)</f>
        <v/>
      </c>
      <c r="C1255" s="259"/>
      <c r="D1255" s="252" t="s">
        <v>18</v>
      </c>
      <c r="E1255" s="253" t="s">
        <v>18</v>
      </c>
      <c r="F1255" s="260" t="s">
        <v>18</v>
      </c>
      <c r="G1255" s="261" t="s">
        <v>18</v>
      </c>
      <c r="H1255" s="255" t="str">
        <f>IF(Table_1[[#This Row],[TOTEUTUSTAPA]]="b) Verkossa","Verkossa","")</f>
        <v/>
      </c>
      <c r="I1255" s="256" t="str">
        <f>IF(Table_1[[#This Row],[SISÄLLÖN NIMI]]="","",1)</f>
        <v/>
      </c>
      <c r="J1255" s="262"/>
      <c r="K1255" s="263"/>
      <c r="L1255" s="248">
        <f>Table_1[[#This Row],[Kävijämäärä a) lapset]]+Table_1[[#This Row],[Kävijämäärä b) aikuiset]]</f>
        <v>0</v>
      </c>
      <c r="M1255" s="248">
        <f>IF(Table_1[[#This Row],[Kokonaiskävijämäärä]]&lt;1,0,SUM(Table_1[[#This Row],[Kävijämäärä a) lapset]]*Table_1[[#This Row],[Tapaamis-kerrat /osallistuja]]))</f>
        <v>0</v>
      </c>
      <c r="N1255" s="248">
        <f>IF(Table_1[[#This Row],[Kokonaiskävijämäärä]]&lt;1,0,SUM(Table_1[[#This Row],[Kävijämäärä b) aikuiset]]*Table_1[[#This Row],[Tapaamis-kerrat /osallistuja]]))</f>
        <v>0</v>
      </c>
      <c r="O1255" s="248">
        <f>IF(Table_1[[#This Row],[Kokonaiskävijämäärä]]&lt;1,0,Table_1[[#This Row],[Kokonaiskävijämäärä]]*Table_1[[#This Row],[Tapaamis-kerrat /osallistuja]])</f>
        <v>0</v>
      </c>
      <c r="P1255" s="264"/>
      <c r="Q1255" s="265"/>
    </row>
    <row r="1256" spans="1:17" ht="15.75" customHeight="1" x14ac:dyDescent="0.25">
      <c r="A1256" s="258"/>
      <c r="B1256" s="250" t="str">
        <f>IF(Table_1[[#This Row],[SISÄLLÖN NIMI]]="","",1)</f>
        <v/>
      </c>
      <c r="C1256" s="259"/>
      <c r="D1256" s="252" t="s">
        <v>18</v>
      </c>
      <c r="E1256" s="253" t="s">
        <v>18</v>
      </c>
      <c r="F1256" s="260" t="s">
        <v>18</v>
      </c>
      <c r="G1256" s="261" t="s">
        <v>18</v>
      </c>
      <c r="H1256" s="255" t="str">
        <f>IF(Table_1[[#This Row],[TOTEUTUSTAPA]]="b) Verkossa","Verkossa","")</f>
        <v/>
      </c>
      <c r="I1256" s="256" t="str">
        <f>IF(Table_1[[#This Row],[SISÄLLÖN NIMI]]="","",1)</f>
        <v/>
      </c>
      <c r="J1256" s="262"/>
      <c r="K1256" s="263"/>
      <c r="L1256" s="248">
        <f>Table_1[[#This Row],[Kävijämäärä a) lapset]]+Table_1[[#This Row],[Kävijämäärä b) aikuiset]]</f>
        <v>0</v>
      </c>
      <c r="M1256" s="248">
        <f>IF(Table_1[[#This Row],[Kokonaiskävijämäärä]]&lt;1,0,SUM(Table_1[[#This Row],[Kävijämäärä a) lapset]]*Table_1[[#This Row],[Tapaamis-kerrat /osallistuja]]))</f>
        <v>0</v>
      </c>
      <c r="N1256" s="248">
        <f>IF(Table_1[[#This Row],[Kokonaiskävijämäärä]]&lt;1,0,SUM(Table_1[[#This Row],[Kävijämäärä b) aikuiset]]*Table_1[[#This Row],[Tapaamis-kerrat /osallistuja]]))</f>
        <v>0</v>
      </c>
      <c r="O1256" s="248">
        <f>IF(Table_1[[#This Row],[Kokonaiskävijämäärä]]&lt;1,0,Table_1[[#This Row],[Kokonaiskävijämäärä]]*Table_1[[#This Row],[Tapaamis-kerrat /osallistuja]])</f>
        <v>0</v>
      </c>
      <c r="P1256" s="264"/>
      <c r="Q1256" s="265"/>
    </row>
    <row r="1257" spans="1:17" ht="15.75" customHeight="1" x14ac:dyDescent="0.25">
      <c r="A1257" s="258"/>
      <c r="B1257" s="250" t="str">
        <f>IF(Table_1[[#This Row],[SISÄLLÖN NIMI]]="","",1)</f>
        <v/>
      </c>
      <c r="C1257" s="259"/>
      <c r="D1257" s="252" t="s">
        <v>18</v>
      </c>
      <c r="E1257" s="253" t="s">
        <v>18</v>
      </c>
      <c r="F1257" s="260" t="s">
        <v>18</v>
      </c>
      <c r="G1257" s="261" t="s">
        <v>18</v>
      </c>
      <c r="H1257" s="255" t="str">
        <f>IF(Table_1[[#This Row],[TOTEUTUSTAPA]]="b) Verkossa","Verkossa","")</f>
        <v/>
      </c>
      <c r="I1257" s="256" t="str">
        <f>IF(Table_1[[#This Row],[SISÄLLÖN NIMI]]="","",1)</f>
        <v/>
      </c>
      <c r="J1257" s="262"/>
      <c r="K1257" s="263"/>
      <c r="L1257" s="248">
        <f>Table_1[[#This Row],[Kävijämäärä a) lapset]]+Table_1[[#This Row],[Kävijämäärä b) aikuiset]]</f>
        <v>0</v>
      </c>
      <c r="M1257" s="248">
        <f>IF(Table_1[[#This Row],[Kokonaiskävijämäärä]]&lt;1,0,SUM(Table_1[[#This Row],[Kävijämäärä a) lapset]]*Table_1[[#This Row],[Tapaamis-kerrat /osallistuja]]))</f>
        <v>0</v>
      </c>
      <c r="N1257" s="248">
        <f>IF(Table_1[[#This Row],[Kokonaiskävijämäärä]]&lt;1,0,SUM(Table_1[[#This Row],[Kävijämäärä b) aikuiset]]*Table_1[[#This Row],[Tapaamis-kerrat /osallistuja]]))</f>
        <v>0</v>
      </c>
      <c r="O1257" s="248">
        <f>IF(Table_1[[#This Row],[Kokonaiskävijämäärä]]&lt;1,0,Table_1[[#This Row],[Kokonaiskävijämäärä]]*Table_1[[#This Row],[Tapaamis-kerrat /osallistuja]])</f>
        <v>0</v>
      </c>
      <c r="P1257" s="264"/>
      <c r="Q1257" s="265"/>
    </row>
    <row r="1258" spans="1:17" ht="15.75" customHeight="1" x14ac:dyDescent="0.25">
      <c r="A1258" s="258"/>
      <c r="B1258" s="250" t="str">
        <f>IF(Table_1[[#This Row],[SISÄLLÖN NIMI]]="","",1)</f>
        <v/>
      </c>
      <c r="C1258" s="259"/>
      <c r="D1258" s="252" t="s">
        <v>18</v>
      </c>
      <c r="E1258" s="253" t="s">
        <v>18</v>
      </c>
      <c r="F1258" s="260" t="s">
        <v>18</v>
      </c>
      <c r="G1258" s="261" t="s">
        <v>18</v>
      </c>
      <c r="H1258" s="255" t="str">
        <f>IF(Table_1[[#This Row],[TOTEUTUSTAPA]]="b) Verkossa","Verkossa","")</f>
        <v/>
      </c>
      <c r="I1258" s="256" t="str">
        <f>IF(Table_1[[#This Row],[SISÄLLÖN NIMI]]="","",1)</f>
        <v/>
      </c>
      <c r="J1258" s="262"/>
      <c r="K1258" s="263"/>
      <c r="L1258" s="248">
        <f>Table_1[[#This Row],[Kävijämäärä a) lapset]]+Table_1[[#This Row],[Kävijämäärä b) aikuiset]]</f>
        <v>0</v>
      </c>
      <c r="M1258" s="248">
        <f>IF(Table_1[[#This Row],[Kokonaiskävijämäärä]]&lt;1,0,SUM(Table_1[[#This Row],[Kävijämäärä a) lapset]]*Table_1[[#This Row],[Tapaamis-kerrat /osallistuja]]))</f>
        <v>0</v>
      </c>
      <c r="N1258" s="248">
        <f>IF(Table_1[[#This Row],[Kokonaiskävijämäärä]]&lt;1,0,SUM(Table_1[[#This Row],[Kävijämäärä b) aikuiset]]*Table_1[[#This Row],[Tapaamis-kerrat /osallistuja]]))</f>
        <v>0</v>
      </c>
      <c r="O1258" s="248">
        <f>IF(Table_1[[#This Row],[Kokonaiskävijämäärä]]&lt;1,0,Table_1[[#This Row],[Kokonaiskävijämäärä]]*Table_1[[#This Row],[Tapaamis-kerrat /osallistuja]])</f>
        <v>0</v>
      </c>
      <c r="P1258" s="264"/>
      <c r="Q1258" s="265"/>
    </row>
    <row r="1259" spans="1:17" ht="15.75" customHeight="1" x14ac:dyDescent="0.25">
      <c r="A1259" s="258"/>
      <c r="B1259" s="250" t="str">
        <f>IF(Table_1[[#This Row],[SISÄLLÖN NIMI]]="","",1)</f>
        <v/>
      </c>
      <c r="C1259" s="259"/>
      <c r="D1259" s="252" t="s">
        <v>18</v>
      </c>
      <c r="E1259" s="253" t="s">
        <v>18</v>
      </c>
      <c r="F1259" s="260" t="s">
        <v>18</v>
      </c>
      <c r="G1259" s="261" t="s">
        <v>18</v>
      </c>
      <c r="H1259" s="255" t="str">
        <f>IF(Table_1[[#This Row],[TOTEUTUSTAPA]]="b) Verkossa","Verkossa","")</f>
        <v/>
      </c>
      <c r="I1259" s="256" t="str">
        <f>IF(Table_1[[#This Row],[SISÄLLÖN NIMI]]="","",1)</f>
        <v/>
      </c>
      <c r="J1259" s="262"/>
      <c r="K1259" s="263"/>
      <c r="L1259" s="248">
        <f>Table_1[[#This Row],[Kävijämäärä a) lapset]]+Table_1[[#This Row],[Kävijämäärä b) aikuiset]]</f>
        <v>0</v>
      </c>
      <c r="M1259" s="248">
        <f>IF(Table_1[[#This Row],[Kokonaiskävijämäärä]]&lt;1,0,SUM(Table_1[[#This Row],[Kävijämäärä a) lapset]]*Table_1[[#This Row],[Tapaamis-kerrat /osallistuja]]))</f>
        <v>0</v>
      </c>
      <c r="N1259" s="248">
        <f>IF(Table_1[[#This Row],[Kokonaiskävijämäärä]]&lt;1,0,SUM(Table_1[[#This Row],[Kävijämäärä b) aikuiset]]*Table_1[[#This Row],[Tapaamis-kerrat /osallistuja]]))</f>
        <v>0</v>
      </c>
      <c r="O1259" s="248">
        <f>IF(Table_1[[#This Row],[Kokonaiskävijämäärä]]&lt;1,0,Table_1[[#This Row],[Kokonaiskävijämäärä]]*Table_1[[#This Row],[Tapaamis-kerrat /osallistuja]])</f>
        <v>0</v>
      </c>
      <c r="P1259" s="264"/>
      <c r="Q1259" s="265"/>
    </row>
    <row r="1260" spans="1:17" ht="15.75" customHeight="1" x14ac:dyDescent="0.25">
      <c r="A1260" s="258"/>
      <c r="B1260" s="250" t="str">
        <f>IF(Table_1[[#This Row],[SISÄLLÖN NIMI]]="","",1)</f>
        <v/>
      </c>
      <c r="C1260" s="259"/>
      <c r="D1260" s="252" t="s">
        <v>18</v>
      </c>
      <c r="E1260" s="253" t="s">
        <v>18</v>
      </c>
      <c r="F1260" s="260" t="s">
        <v>18</v>
      </c>
      <c r="G1260" s="261" t="s">
        <v>18</v>
      </c>
      <c r="H1260" s="255" t="str">
        <f>IF(Table_1[[#This Row],[TOTEUTUSTAPA]]="b) Verkossa","Verkossa","")</f>
        <v/>
      </c>
      <c r="I1260" s="256" t="str">
        <f>IF(Table_1[[#This Row],[SISÄLLÖN NIMI]]="","",1)</f>
        <v/>
      </c>
      <c r="J1260" s="262"/>
      <c r="K1260" s="263"/>
      <c r="L1260" s="248">
        <f>Table_1[[#This Row],[Kävijämäärä a) lapset]]+Table_1[[#This Row],[Kävijämäärä b) aikuiset]]</f>
        <v>0</v>
      </c>
      <c r="M1260" s="248">
        <f>IF(Table_1[[#This Row],[Kokonaiskävijämäärä]]&lt;1,0,SUM(Table_1[[#This Row],[Kävijämäärä a) lapset]]*Table_1[[#This Row],[Tapaamis-kerrat /osallistuja]]))</f>
        <v>0</v>
      </c>
      <c r="N1260" s="248">
        <f>IF(Table_1[[#This Row],[Kokonaiskävijämäärä]]&lt;1,0,SUM(Table_1[[#This Row],[Kävijämäärä b) aikuiset]]*Table_1[[#This Row],[Tapaamis-kerrat /osallistuja]]))</f>
        <v>0</v>
      </c>
      <c r="O1260" s="248">
        <f>IF(Table_1[[#This Row],[Kokonaiskävijämäärä]]&lt;1,0,Table_1[[#This Row],[Kokonaiskävijämäärä]]*Table_1[[#This Row],[Tapaamis-kerrat /osallistuja]])</f>
        <v>0</v>
      </c>
      <c r="P1260" s="264"/>
      <c r="Q1260" s="265"/>
    </row>
    <row r="1261" spans="1:17" ht="15.75" customHeight="1" x14ac:dyDescent="0.25">
      <c r="A1261" s="258"/>
      <c r="B1261" s="250" t="str">
        <f>IF(Table_1[[#This Row],[SISÄLLÖN NIMI]]="","",1)</f>
        <v/>
      </c>
      <c r="C1261" s="259"/>
      <c r="D1261" s="252" t="s">
        <v>18</v>
      </c>
      <c r="E1261" s="253" t="s">
        <v>18</v>
      </c>
      <c r="F1261" s="260" t="s">
        <v>18</v>
      </c>
      <c r="G1261" s="261" t="s">
        <v>18</v>
      </c>
      <c r="H1261" s="255" t="str">
        <f>IF(Table_1[[#This Row],[TOTEUTUSTAPA]]="b) Verkossa","Verkossa","")</f>
        <v/>
      </c>
      <c r="I1261" s="256" t="str">
        <f>IF(Table_1[[#This Row],[SISÄLLÖN NIMI]]="","",1)</f>
        <v/>
      </c>
      <c r="J1261" s="262"/>
      <c r="K1261" s="263"/>
      <c r="L1261" s="248">
        <f>Table_1[[#This Row],[Kävijämäärä a) lapset]]+Table_1[[#This Row],[Kävijämäärä b) aikuiset]]</f>
        <v>0</v>
      </c>
      <c r="M1261" s="248">
        <f>IF(Table_1[[#This Row],[Kokonaiskävijämäärä]]&lt;1,0,SUM(Table_1[[#This Row],[Kävijämäärä a) lapset]]*Table_1[[#This Row],[Tapaamis-kerrat /osallistuja]]))</f>
        <v>0</v>
      </c>
      <c r="N1261" s="248">
        <f>IF(Table_1[[#This Row],[Kokonaiskävijämäärä]]&lt;1,0,SUM(Table_1[[#This Row],[Kävijämäärä b) aikuiset]]*Table_1[[#This Row],[Tapaamis-kerrat /osallistuja]]))</f>
        <v>0</v>
      </c>
      <c r="O1261" s="248">
        <f>IF(Table_1[[#This Row],[Kokonaiskävijämäärä]]&lt;1,0,Table_1[[#This Row],[Kokonaiskävijämäärä]]*Table_1[[#This Row],[Tapaamis-kerrat /osallistuja]])</f>
        <v>0</v>
      </c>
      <c r="P1261" s="264"/>
      <c r="Q1261" s="265"/>
    </row>
    <row r="1262" spans="1:17" ht="15.75" customHeight="1" x14ac:dyDescent="0.25">
      <c r="A1262" s="258"/>
      <c r="B1262" s="250" t="str">
        <f>IF(Table_1[[#This Row],[SISÄLLÖN NIMI]]="","",1)</f>
        <v/>
      </c>
      <c r="C1262" s="259"/>
      <c r="D1262" s="252" t="s">
        <v>18</v>
      </c>
      <c r="E1262" s="253" t="s">
        <v>18</v>
      </c>
      <c r="F1262" s="260" t="s">
        <v>18</v>
      </c>
      <c r="G1262" s="261" t="s">
        <v>18</v>
      </c>
      <c r="H1262" s="255" t="str">
        <f>IF(Table_1[[#This Row],[TOTEUTUSTAPA]]="b) Verkossa","Verkossa","")</f>
        <v/>
      </c>
      <c r="I1262" s="256" t="str">
        <f>IF(Table_1[[#This Row],[SISÄLLÖN NIMI]]="","",1)</f>
        <v/>
      </c>
      <c r="J1262" s="262"/>
      <c r="K1262" s="263"/>
      <c r="L1262" s="248">
        <f>Table_1[[#This Row],[Kävijämäärä a) lapset]]+Table_1[[#This Row],[Kävijämäärä b) aikuiset]]</f>
        <v>0</v>
      </c>
      <c r="M1262" s="248">
        <f>IF(Table_1[[#This Row],[Kokonaiskävijämäärä]]&lt;1,0,SUM(Table_1[[#This Row],[Kävijämäärä a) lapset]]*Table_1[[#This Row],[Tapaamis-kerrat /osallistuja]]))</f>
        <v>0</v>
      </c>
      <c r="N1262" s="248">
        <f>IF(Table_1[[#This Row],[Kokonaiskävijämäärä]]&lt;1,0,SUM(Table_1[[#This Row],[Kävijämäärä b) aikuiset]]*Table_1[[#This Row],[Tapaamis-kerrat /osallistuja]]))</f>
        <v>0</v>
      </c>
      <c r="O1262" s="248">
        <f>IF(Table_1[[#This Row],[Kokonaiskävijämäärä]]&lt;1,0,Table_1[[#This Row],[Kokonaiskävijämäärä]]*Table_1[[#This Row],[Tapaamis-kerrat /osallistuja]])</f>
        <v>0</v>
      </c>
      <c r="P1262" s="264"/>
      <c r="Q1262" s="265"/>
    </row>
    <row r="1263" spans="1:17" ht="15.75" customHeight="1" x14ac:dyDescent="0.25">
      <c r="A1263" s="258"/>
      <c r="B1263" s="250" t="str">
        <f>IF(Table_1[[#This Row],[SISÄLLÖN NIMI]]="","",1)</f>
        <v/>
      </c>
      <c r="C1263" s="259"/>
      <c r="D1263" s="252" t="s">
        <v>18</v>
      </c>
      <c r="E1263" s="253" t="s">
        <v>18</v>
      </c>
      <c r="F1263" s="260" t="s">
        <v>18</v>
      </c>
      <c r="G1263" s="261" t="s">
        <v>18</v>
      </c>
      <c r="H1263" s="255" t="str">
        <f>IF(Table_1[[#This Row],[TOTEUTUSTAPA]]="b) Verkossa","Verkossa","")</f>
        <v/>
      </c>
      <c r="I1263" s="256" t="str">
        <f>IF(Table_1[[#This Row],[SISÄLLÖN NIMI]]="","",1)</f>
        <v/>
      </c>
      <c r="J1263" s="262"/>
      <c r="K1263" s="263"/>
      <c r="L1263" s="248">
        <f>Table_1[[#This Row],[Kävijämäärä a) lapset]]+Table_1[[#This Row],[Kävijämäärä b) aikuiset]]</f>
        <v>0</v>
      </c>
      <c r="M1263" s="248">
        <f>IF(Table_1[[#This Row],[Kokonaiskävijämäärä]]&lt;1,0,SUM(Table_1[[#This Row],[Kävijämäärä a) lapset]]*Table_1[[#This Row],[Tapaamis-kerrat /osallistuja]]))</f>
        <v>0</v>
      </c>
      <c r="N1263" s="248">
        <f>IF(Table_1[[#This Row],[Kokonaiskävijämäärä]]&lt;1,0,SUM(Table_1[[#This Row],[Kävijämäärä b) aikuiset]]*Table_1[[#This Row],[Tapaamis-kerrat /osallistuja]]))</f>
        <v>0</v>
      </c>
      <c r="O1263" s="248">
        <f>IF(Table_1[[#This Row],[Kokonaiskävijämäärä]]&lt;1,0,Table_1[[#This Row],[Kokonaiskävijämäärä]]*Table_1[[#This Row],[Tapaamis-kerrat /osallistuja]])</f>
        <v>0</v>
      </c>
      <c r="P1263" s="264"/>
      <c r="Q1263" s="265"/>
    </row>
    <row r="1264" spans="1:17" ht="15.75" customHeight="1" x14ac:dyDescent="0.25">
      <c r="A1264" s="258"/>
      <c r="B1264" s="250" t="str">
        <f>IF(Table_1[[#This Row],[SISÄLLÖN NIMI]]="","",1)</f>
        <v/>
      </c>
      <c r="C1264" s="259"/>
      <c r="D1264" s="252" t="s">
        <v>18</v>
      </c>
      <c r="E1264" s="253" t="s">
        <v>18</v>
      </c>
      <c r="F1264" s="260" t="s">
        <v>18</v>
      </c>
      <c r="G1264" s="261" t="s">
        <v>18</v>
      </c>
      <c r="H1264" s="255" t="str">
        <f>IF(Table_1[[#This Row],[TOTEUTUSTAPA]]="b) Verkossa","Verkossa","")</f>
        <v/>
      </c>
      <c r="I1264" s="256" t="str">
        <f>IF(Table_1[[#This Row],[SISÄLLÖN NIMI]]="","",1)</f>
        <v/>
      </c>
      <c r="J1264" s="262"/>
      <c r="K1264" s="263"/>
      <c r="L1264" s="248">
        <f>Table_1[[#This Row],[Kävijämäärä a) lapset]]+Table_1[[#This Row],[Kävijämäärä b) aikuiset]]</f>
        <v>0</v>
      </c>
      <c r="M1264" s="248">
        <f>IF(Table_1[[#This Row],[Kokonaiskävijämäärä]]&lt;1,0,SUM(Table_1[[#This Row],[Kävijämäärä a) lapset]]*Table_1[[#This Row],[Tapaamis-kerrat /osallistuja]]))</f>
        <v>0</v>
      </c>
      <c r="N1264" s="248">
        <f>IF(Table_1[[#This Row],[Kokonaiskävijämäärä]]&lt;1,0,SUM(Table_1[[#This Row],[Kävijämäärä b) aikuiset]]*Table_1[[#This Row],[Tapaamis-kerrat /osallistuja]]))</f>
        <v>0</v>
      </c>
      <c r="O1264" s="248">
        <f>IF(Table_1[[#This Row],[Kokonaiskävijämäärä]]&lt;1,0,Table_1[[#This Row],[Kokonaiskävijämäärä]]*Table_1[[#This Row],[Tapaamis-kerrat /osallistuja]])</f>
        <v>0</v>
      </c>
      <c r="P1264" s="264"/>
      <c r="Q1264" s="265"/>
    </row>
    <row r="1265" spans="1:17" ht="15.75" customHeight="1" x14ac:dyDescent="0.25">
      <c r="A1265" s="258"/>
      <c r="B1265" s="250" t="str">
        <f>IF(Table_1[[#This Row],[SISÄLLÖN NIMI]]="","",1)</f>
        <v/>
      </c>
      <c r="C1265" s="259"/>
      <c r="D1265" s="252" t="s">
        <v>18</v>
      </c>
      <c r="E1265" s="253" t="s">
        <v>18</v>
      </c>
      <c r="F1265" s="260" t="s">
        <v>18</v>
      </c>
      <c r="G1265" s="261" t="s">
        <v>18</v>
      </c>
      <c r="H1265" s="255" t="str">
        <f>IF(Table_1[[#This Row],[TOTEUTUSTAPA]]="b) Verkossa","Verkossa","")</f>
        <v/>
      </c>
      <c r="I1265" s="256" t="str">
        <f>IF(Table_1[[#This Row],[SISÄLLÖN NIMI]]="","",1)</f>
        <v/>
      </c>
      <c r="J1265" s="262"/>
      <c r="K1265" s="263"/>
      <c r="L1265" s="248">
        <f>Table_1[[#This Row],[Kävijämäärä a) lapset]]+Table_1[[#This Row],[Kävijämäärä b) aikuiset]]</f>
        <v>0</v>
      </c>
      <c r="M1265" s="248">
        <f>IF(Table_1[[#This Row],[Kokonaiskävijämäärä]]&lt;1,0,SUM(Table_1[[#This Row],[Kävijämäärä a) lapset]]*Table_1[[#This Row],[Tapaamis-kerrat /osallistuja]]))</f>
        <v>0</v>
      </c>
      <c r="N1265" s="248">
        <f>IF(Table_1[[#This Row],[Kokonaiskävijämäärä]]&lt;1,0,SUM(Table_1[[#This Row],[Kävijämäärä b) aikuiset]]*Table_1[[#This Row],[Tapaamis-kerrat /osallistuja]]))</f>
        <v>0</v>
      </c>
      <c r="O1265" s="248">
        <f>IF(Table_1[[#This Row],[Kokonaiskävijämäärä]]&lt;1,0,Table_1[[#This Row],[Kokonaiskävijämäärä]]*Table_1[[#This Row],[Tapaamis-kerrat /osallistuja]])</f>
        <v>0</v>
      </c>
      <c r="P1265" s="264"/>
      <c r="Q1265" s="265"/>
    </row>
    <row r="1266" spans="1:17" ht="15.75" customHeight="1" x14ac:dyDescent="0.25">
      <c r="A1266" s="258"/>
      <c r="B1266" s="250" t="str">
        <f>IF(Table_1[[#This Row],[SISÄLLÖN NIMI]]="","",1)</f>
        <v/>
      </c>
      <c r="C1266" s="259"/>
      <c r="D1266" s="252" t="s">
        <v>18</v>
      </c>
      <c r="E1266" s="253" t="s">
        <v>18</v>
      </c>
      <c r="F1266" s="260" t="s">
        <v>18</v>
      </c>
      <c r="G1266" s="261" t="s">
        <v>18</v>
      </c>
      <c r="H1266" s="255" t="str">
        <f>IF(Table_1[[#This Row],[TOTEUTUSTAPA]]="b) Verkossa","Verkossa","")</f>
        <v/>
      </c>
      <c r="I1266" s="256" t="str">
        <f>IF(Table_1[[#This Row],[SISÄLLÖN NIMI]]="","",1)</f>
        <v/>
      </c>
      <c r="J1266" s="262"/>
      <c r="K1266" s="263"/>
      <c r="L1266" s="248">
        <f>Table_1[[#This Row],[Kävijämäärä a) lapset]]+Table_1[[#This Row],[Kävijämäärä b) aikuiset]]</f>
        <v>0</v>
      </c>
      <c r="M1266" s="248">
        <f>IF(Table_1[[#This Row],[Kokonaiskävijämäärä]]&lt;1,0,SUM(Table_1[[#This Row],[Kävijämäärä a) lapset]]*Table_1[[#This Row],[Tapaamis-kerrat /osallistuja]]))</f>
        <v>0</v>
      </c>
      <c r="N1266" s="248">
        <f>IF(Table_1[[#This Row],[Kokonaiskävijämäärä]]&lt;1,0,SUM(Table_1[[#This Row],[Kävijämäärä b) aikuiset]]*Table_1[[#This Row],[Tapaamis-kerrat /osallistuja]]))</f>
        <v>0</v>
      </c>
      <c r="O1266" s="248">
        <f>IF(Table_1[[#This Row],[Kokonaiskävijämäärä]]&lt;1,0,Table_1[[#This Row],[Kokonaiskävijämäärä]]*Table_1[[#This Row],[Tapaamis-kerrat /osallistuja]])</f>
        <v>0</v>
      </c>
      <c r="P1266" s="264"/>
      <c r="Q1266" s="265"/>
    </row>
    <row r="1267" spans="1:17" ht="15.75" customHeight="1" x14ac:dyDescent="0.25">
      <c r="A1267" s="258"/>
      <c r="B1267" s="250" t="str">
        <f>IF(Table_1[[#This Row],[SISÄLLÖN NIMI]]="","",1)</f>
        <v/>
      </c>
      <c r="C1267" s="259"/>
      <c r="D1267" s="252" t="s">
        <v>18</v>
      </c>
      <c r="E1267" s="253" t="s">
        <v>18</v>
      </c>
      <c r="F1267" s="260" t="s">
        <v>18</v>
      </c>
      <c r="G1267" s="261" t="s">
        <v>18</v>
      </c>
      <c r="H1267" s="255" t="str">
        <f>IF(Table_1[[#This Row],[TOTEUTUSTAPA]]="b) Verkossa","Verkossa","")</f>
        <v/>
      </c>
      <c r="I1267" s="256" t="str">
        <f>IF(Table_1[[#This Row],[SISÄLLÖN NIMI]]="","",1)</f>
        <v/>
      </c>
      <c r="J1267" s="262"/>
      <c r="K1267" s="263"/>
      <c r="L1267" s="248">
        <f>Table_1[[#This Row],[Kävijämäärä a) lapset]]+Table_1[[#This Row],[Kävijämäärä b) aikuiset]]</f>
        <v>0</v>
      </c>
      <c r="M1267" s="248">
        <f>IF(Table_1[[#This Row],[Kokonaiskävijämäärä]]&lt;1,0,SUM(Table_1[[#This Row],[Kävijämäärä a) lapset]]*Table_1[[#This Row],[Tapaamis-kerrat /osallistuja]]))</f>
        <v>0</v>
      </c>
      <c r="N1267" s="248">
        <f>IF(Table_1[[#This Row],[Kokonaiskävijämäärä]]&lt;1,0,SUM(Table_1[[#This Row],[Kävijämäärä b) aikuiset]]*Table_1[[#This Row],[Tapaamis-kerrat /osallistuja]]))</f>
        <v>0</v>
      </c>
      <c r="O1267" s="248">
        <f>IF(Table_1[[#This Row],[Kokonaiskävijämäärä]]&lt;1,0,Table_1[[#This Row],[Kokonaiskävijämäärä]]*Table_1[[#This Row],[Tapaamis-kerrat /osallistuja]])</f>
        <v>0</v>
      </c>
      <c r="P1267" s="264"/>
      <c r="Q1267" s="265"/>
    </row>
    <row r="1268" spans="1:17" ht="15.75" customHeight="1" x14ac:dyDescent="0.25">
      <c r="A1268" s="258"/>
      <c r="B1268" s="250" t="str">
        <f>IF(Table_1[[#This Row],[SISÄLLÖN NIMI]]="","",1)</f>
        <v/>
      </c>
      <c r="C1268" s="259"/>
      <c r="D1268" s="252" t="s">
        <v>18</v>
      </c>
      <c r="E1268" s="253" t="s">
        <v>18</v>
      </c>
      <c r="F1268" s="260" t="s">
        <v>18</v>
      </c>
      <c r="G1268" s="261" t="s">
        <v>18</v>
      </c>
      <c r="H1268" s="255" t="str">
        <f>IF(Table_1[[#This Row],[TOTEUTUSTAPA]]="b) Verkossa","Verkossa","")</f>
        <v/>
      </c>
      <c r="I1268" s="256" t="str">
        <f>IF(Table_1[[#This Row],[SISÄLLÖN NIMI]]="","",1)</f>
        <v/>
      </c>
      <c r="J1268" s="262"/>
      <c r="K1268" s="263"/>
      <c r="L1268" s="248">
        <f>Table_1[[#This Row],[Kävijämäärä a) lapset]]+Table_1[[#This Row],[Kävijämäärä b) aikuiset]]</f>
        <v>0</v>
      </c>
      <c r="M1268" s="248">
        <f>IF(Table_1[[#This Row],[Kokonaiskävijämäärä]]&lt;1,0,SUM(Table_1[[#This Row],[Kävijämäärä a) lapset]]*Table_1[[#This Row],[Tapaamis-kerrat /osallistuja]]))</f>
        <v>0</v>
      </c>
      <c r="N1268" s="248">
        <f>IF(Table_1[[#This Row],[Kokonaiskävijämäärä]]&lt;1,0,SUM(Table_1[[#This Row],[Kävijämäärä b) aikuiset]]*Table_1[[#This Row],[Tapaamis-kerrat /osallistuja]]))</f>
        <v>0</v>
      </c>
      <c r="O1268" s="248">
        <f>IF(Table_1[[#This Row],[Kokonaiskävijämäärä]]&lt;1,0,Table_1[[#This Row],[Kokonaiskävijämäärä]]*Table_1[[#This Row],[Tapaamis-kerrat /osallistuja]])</f>
        <v>0</v>
      </c>
      <c r="P1268" s="264"/>
      <c r="Q1268" s="265"/>
    </row>
    <row r="1269" spans="1:17" ht="15.75" customHeight="1" x14ac:dyDescent="0.25">
      <c r="A1269" s="258"/>
      <c r="B1269" s="250" t="str">
        <f>IF(Table_1[[#This Row],[SISÄLLÖN NIMI]]="","",1)</f>
        <v/>
      </c>
      <c r="C1269" s="259"/>
      <c r="D1269" s="252" t="s">
        <v>18</v>
      </c>
      <c r="E1269" s="253" t="s">
        <v>18</v>
      </c>
      <c r="F1269" s="260" t="s">
        <v>18</v>
      </c>
      <c r="G1269" s="261" t="s">
        <v>18</v>
      </c>
      <c r="H1269" s="255" t="str">
        <f>IF(Table_1[[#This Row],[TOTEUTUSTAPA]]="b) Verkossa","Verkossa","")</f>
        <v/>
      </c>
      <c r="I1269" s="256" t="str">
        <f>IF(Table_1[[#This Row],[SISÄLLÖN NIMI]]="","",1)</f>
        <v/>
      </c>
      <c r="J1269" s="262"/>
      <c r="K1269" s="263"/>
      <c r="L1269" s="248">
        <f>Table_1[[#This Row],[Kävijämäärä a) lapset]]+Table_1[[#This Row],[Kävijämäärä b) aikuiset]]</f>
        <v>0</v>
      </c>
      <c r="M1269" s="248">
        <f>IF(Table_1[[#This Row],[Kokonaiskävijämäärä]]&lt;1,0,SUM(Table_1[[#This Row],[Kävijämäärä a) lapset]]*Table_1[[#This Row],[Tapaamis-kerrat /osallistuja]]))</f>
        <v>0</v>
      </c>
      <c r="N1269" s="248">
        <f>IF(Table_1[[#This Row],[Kokonaiskävijämäärä]]&lt;1,0,SUM(Table_1[[#This Row],[Kävijämäärä b) aikuiset]]*Table_1[[#This Row],[Tapaamis-kerrat /osallistuja]]))</f>
        <v>0</v>
      </c>
      <c r="O1269" s="248">
        <f>IF(Table_1[[#This Row],[Kokonaiskävijämäärä]]&lt;1,0,Table_1[[#This Row],[Kokonaiskävijämäärä]]*Table_1[[#This Row],[Tapaamis-kerrat /osallistuja]])</f>
        <v>0</v>
      </c>
      <c r="P1269" s="264"/>
      <c r="Q1269" s="265"/>
    </row>
    <row r="1270" spans="1:17" ht="15.75" customHeight="1" x14ac:dyDescent="0.25">
      <c r="A1270" s="258"/>
      <c r="B1270" s="250" t="str">
        <f>IF(Table_1[[#This Row],[SISÄLLÖN NIMI]]="","",1)</f>
        <v/>
      </c>
      <c r="C1270" s="259"/>
      <c r="D1270" s="252" t="s">
        <v>18</v>
      </c>
      <c r="E1270" s="253" t="s">
        <v>18</v>
      </c>
      <c r="F1270" s="260" t="s">
        <v>18</v>
      </c>
      <c r="G1270" s="261" t="s">
        <v>18</v>
      </c>
      <c r="H1270" s="255" t="str">
        <f>IF(Table_1[[#This Row],[TOTEUTUSTAPA]]="b) Verkossa","Verkossa","")</f>
        <v/>
      </c>
      <c r="I1270" s="256" t="str">
        <f>IF(Table_1[[#This Row],[SISÄLLÖN NIMI]]="","",1)</f>
        <v/>
      </c>
      <c r="J1270" s="262"/>
      <c r="K1270" s="263"/>
      <c r="L1270" s="248">
        <f>Table_1[[#This Row],[Kävijämäärä a) lapset]]+Table_1[[#This Row],[Kävijämäärä b) aikuiset]]</f>
        <v>0</v>
      </c>
      <c r="M1270" s="248">
        <f>IF(Table_1[[#This Row],[Kokonaiskävijämäärä]]&lt;1,0,SUM(Table_1[[#This Row],[Kävijämäärä a) lapset]]*Table_1[[#This Row],[Tapaamis-kerrat /osallistuja]]))</f>
        <v>0</v>
      </c>
      <c r="N1270" s="248">
        <f>IF(Table_1[[#This Row],[Kokonaiskävijämäärä]]&lt;1,0,SUM(Table_1[[#This Row],[Kävijämäärä b) aikuiset]]*Table_1[[#This Row],[Tapaamis-kerrat /osallistuja]]))</f>
        <v>0</v>
      </c>
      <c r="O1270" s="248">
        <f>IF(Table_1[[#This Row],[Kokonaiskävijämäärä]]&lt;1,0,Table_1[[#This Row],[Kokonaiskävijämäärä]]*Table_1[[#This Row],[Tapaamis-kerrat /osallistuja]])</f>
        <v>0</v>
      </c>
      <c r="P1270" s="264"/>
      <c r="Q1270" s="265"/>
    </row>
    <row r="1271" spans="1:17" ht="15.75" customHeight="1" x14ac:dyDescent="0.25">
      <c r="A1271" s="258"/>
      <c r="B1271" s="250" t="str">
        <f>IF(Table_1[[#This Row],[SISÄLLÖN NIMI]]="","",1)</f>
        <v/>
      </c>
      <c r="C1271" s="259"/>
      <c r="D1271" s="252" t="s">
        <v>18</v>
      </c>
      <c r="E1271" s="253" t="s">
        <v>18</v>
      </c>
      <c r="F1271" s="260" t="s">
        <v>18</v>
      </c>
      <c r="G1271" s="261" t="s">
        <v>18</v>
      </c>
      <c r="H1271" s="255" t="str">
        <f>IF(Table_1[[#This Row],[TOTEUTUSTAPA]]="b) Verkossa","Verkossa","")</f>
        <v/>
      </c>
      <c r="I1271" s="256" t="str">
        <f>IF(Table_1[[#This Row],[SISÄLLÖN NIMI]]="","",1)</f>
        <v/>
      </c>
      <c r="J1271" s="262"/>
      <c r="K1271" s="263"/>
      <c r="L1271" s="248">
        <f>Table_1[[#This Row],[Kävijämäärä a) lapset]]+Table_1[[#This Row],[Kävijämäärä b) aikuiset]]</f>
        <v>0</v>
      </c>
      <c r="M1271" s="248">
        <f>IF(Table_1[[#This Row],[Kokonaiskävijämäärä]]&lt;1,0,SUM(Table_1[[#This Row],[Kävijämäärä a) lapset]]*Table_1[[#This Row],[Tapaamis-kerrat /osallistuja]]))</f>
        <v>0</v>
      </c>
      <c r="N1271" s="248">
        <f>IF(Table_1[[#This Row],[Kokonaiskävijämäärä]]&lt;1,0,SUM(Table_1[[#This Row],[Kävijämäärä b) aikuiset]]*Table_1[[#This Row],[Tapaamis-kerrat /osallistuja]]))</f>
        <v>0</v>
      </c>
      <c r="O1271" s="248">
        <f>IF(Table_1[[#This Row],[Kokonaiskävijämäärä]]&lt;1,0,Table_1[[#This Row],[Kokonaiskävijämäärä]]*Table_1[[#This Row],[Tapaamis-kerrat /osallistuja]])</f>
        <v>0</v>
      </c>
      <c r="P1271" s="264"/>
      <c r="Q1271" s="265"/>
    </row>
    <row r="1272" spans="1:17" ht="15.75" customHeight="1" x14ac:dyDescent="0.25">
      <c r="A1272" s="258"/>
      <c r="B1272" s="250" t="str">
        <f>IF(Table_1[[#This Row],[SISÄLLÖN NIMI]]="","",1)</f>
        <v/>
      </c>
      <c r="C1272" s="259"/>
      <c r="D1272" s="252" t="s">
        <v>18</v>
      </c>
      <c r="E1272" s="253" t="s">
        <v>18</v>
      </c>
      <c r="F1272" s="260" t="s">
        <v>18</v>
      </c>
      <c r="G1272" s="261" t="s">
        <v>18</v>
      </c>
      <c r="H1272" s="255" t="str">
        <f>IF(Table_1[[#This Row],[TOTEUTUSTAPA]]="b) Verkossa","Verkossa","")</f>
        <v/>
      </c>
      <c r="I1272" s="256" t="str">
        <f>IF(Table_1[[#This Row],[SISÄLLÖN NIMI]]="","",1)</f>
        <v/>
      </c>
      <c r="J1272" s="262"/>
      <c r="K1272" s="263"/>
      <c r="L1272" s="248">
        <f>Table_1[[#This Row],[Kävijämäärä a) lapset]]+Table_1[[#This Row],[Kävijämäärä b) aikuiset]]</f>
        <v>0</v>
      </c>
      <c r="M1272" s="248">
        <f>IF(Table_1[[#This Row],[Kokonaiskävijämäärä]]&lt;1,0,SUM(Table_1[[#This Row],[Kävijämäärä a) lapset]]*Table_1[[#This Row],[Tapaamis-kerrat /osallistuja]]))</f>
        <v>0</v>
      </c>
      <c r="N1272" s="248">
        <f>IF(Table_1[[#This Row],[Kokonaiskävijämäärä]]&lt;1,0,SUM(Table_1[[#This Row],[Kävijämäärä b) aikuiset]]*Table_1[[#This Row],[Tapaamis-kerrat /osallistuja]]))</f>
        <v>0</v>
      </c>
      <c r="O1272" s="248">
        <f>IF(Table_1[[#This Row],[Kokonaiskävijämäärä]]&lt;1,0,Table_1[[#This Row],[Kokonaiskävijämäärä]]*Table_1[[#This Row],[Tapaamis-kerrat /osallistuja]])</f>
        <v>0</v>
      </c>
      <c r="P1272" s="264"/>
      <c r="Q1272" s="265"/>
    </row>
    <row r="1273" spans="1:17" ht="15.75" customHeight="1" x14ac:dyDescent="0.25">
      <c r="A1273" s="258"/>
      <c r="B1273" s="250" t="str">
        <f>IF(Table_1[[#This Row],[SISÄLLÖN NIMI]]="","",1)</f>
        <v/>
      </c>
      <c r="C1273" s="259"/>
      <c r="D1273" s="252" t="s">
        <v>18</v>
      </c>
      <c r="E1273" s="253" t="s">
        <v>18</v>
      </c>
      <c r="F1273" s="260" t="s">
        <v>18</v>
      </c>
      <c r="G1273" s="261" t="s">
        <v>18</v>
      </c>
      <c r="H1273" s="255" t="str">
        <f>IF(Table_1[[#This Row],[TOTEUTUSTAPA]]="b) Verkossa","Verkossa","")</f>
        <v/>
      </c>
      <c r="I1273" s="256" t="str">
        <f>IF(Table_1[[#This Row],[SISÄLLÖN NIMI]]="","",1)</f>
        <v/>
      </c>
      <c r="J1273" s="262"/>
      <c r="K1273" s="263"/>
      <c r="L1273" s="248">
        <f>Table_1[[#This Row],[Kävijämäärä a) lapset]]+Table_1[[#This Row],[Kävijämäärä b) aikuiset]]</f>
        <v>0</v>
      </c>
      <c r="M1273" s="248">
        <f>IF(Table_1[[#This Row],[Kokonaiskävijämäärä]]&lt;1,0,SUM(Table_1[[#This Row],[Kävijämäärä a) lapset]]*Table_1[[#This Row],[Tapaamis-kerrat /osallistuja]]))</f>
        <v>0</v>
      </c>
      <c r="N1273" s="248">
        <f>IF(Table_1[[#This Row],[Kokonaiskävijämäärä]]&lt;1,0,SUM(Table_1[[#This Row],[Kävijämäärä b) aikuiset]]*Table_1[[#This Row],[Tapaamis-kerrat /osallistuja]]))</f>
        <v>0</v>
      </c>
      <c r="O1273" s="248">
        <f>IF(Table_1[[#This Row],[Kokonaiskävijämäärä]]&lt;1,0,Table_1[[#This Row],[Kokonaiskävijämäärä]]*Table_1[[#This Row],[Tapaamis-kerrat /osallistuja]])</f>
        <v>0</v>
      </c>
      <c r="P1273" s="264"/>
      <c r="Q1273" s="265"/>
    </row>
    <row r="1274" spans="1:17" ht="15.75" customHeight="1" x14ac:dyDescent="0.25">
      <c r="A1274" s="258"/>
      <c r="B1274" s="250" t="str">
        <f>IF(Table_1[[#This Row],[SISÄLLÖN NIMI]]="","",1)</f>
        <v/>
      </c>
      <c r="C1274" s="259"/>
      <c r="D1274" s="252" t="s">
        <v>18</v>
      </c>
      <c r="E1274" s="253" t="s">
        <v>18</v>
      </c>
      <c r="F1274" s="260" t="s">
        <v>18</v>
      </c>
      <c r="G1274" s="261" t="s">
        <v>18</v>
      </c>
      <c r="H1274" s="255" t="str">
        <f>IF(Table_1[[#This Row],[TOTEUTUSTAPA]]="b) Verkossa","Verkossa","")</f>
        <v/>
      </c>
      <c r="I1274" s="256" t="str">
        <f>IF(Table_1[[#This Row],[SISÄLLÖN NIMI]]="","",1)</f>
        <v/>
      </c>
      <c r="J1274" s="262"/>
      <c r="K1274" s="263"/>
      <c r="L1274" s="248">
        <f>Table_1[[#This Row],[Kävijämäärä a) lapset]]+Table_1[[#This Row],[Kävijämäärä b) aikuiset]]</f>
        <v>0</v>
      </c>
      <c r="M1274" s="248">
        <f>IF(Table_1[[#This Row],[Kokonaiskävijämäärä]]&lt;1,0,SUM(Table_1[[#This Row],[Kävijämäärä a) lapset]]*Table_1[[#This Row],[Tapaamis-kerrat /osallistuja]]))</f>
        <v>0</v>
      </c>
      <c r="N1274" s="248">
        <f>IF(Table_1[[#This Row],[Kokonaiskävijämäärä]]&lt;1,0,SUM(Table_1[[#This Row],[Kävijämäärä b) aikuiset]]*Table_1[[#This Row],[Tapaamis-kerrat /osallistuja]]))</f>
        <v>0</v>
      </c>
      <c r="O1274" s="248">
        <f>IF(Table_1[[#This Row],[Kokonaiskävijämäärä]]&lt;1,0,Table_1[[#This Row],[Kokonaiskävijämäärä]]*Table_1[[#This Row],[Tapaamis-kerrat /osallistuja]])</f>
        <v>0</v>
      </c>
      <c r="P1274" s="264"/>
      <c r="Q1274" s="265"/>
    </row>
    <row r="1275" spans="1:17" ht="15.75" customHeight="1" x14ac:dyDescent="0.25">
      <c r="A1275" s="258"/>
      <c r="B1275" s="250" t="str">
        <f>IF(Table_1[[#This Row],[SISÄLLÖN NIMI]]="","",1)</f>
        <v/>
      </c>
      <c r="C1275" s="259"/>
      <c r="D1275" s="252" t="s">
        <v>18</v>
      </c>
      <c r="E1275" s="253" t="s">
        <v>18</v>
      </c>
      <c r="F1275" s="260" t="s">
        <v>18</v>
      </c>
      <c r="G1275" s="261" t="s">
        <v>18</v>
      </c>
      <c r="H1275" s="255" t="str">
        <f>IF(Table_1[[#This Row],[TOTEUTUSTAPA]]="b) Verkossa","Verkossa","")</f>
        <v/>
      </c>
      <c r="I1275" s="256" t="str">
        <f>IF(Table_1[[#This Row],[SISÄLLÖN NIMI]]="","",1)</f>
        <v/>
      </c>
      <c r="J1275" s="262"/>
      <c r="K1275" s="263"/>
      <c r="L1275" s="248">
        <f>Table_1[[#This Row],[Kävijämäärä a) lapset]]+Table_1[[#This Row],[Kävijämäärä b) aikuiset]]</f>
        <v>0</v>
      </c>
      <c r="M1275" s="248">
        <f>IF(Table_1[[#This Row],[Kokonaiskävijämäärä]]&lt;1,0,SUM(Table_1[[#This Row],[Kävijämäärä a) lapset]]*Table_1[[#This Row],[Tapaamis-kerrat /osallistuja]]))</f>
        <v>0</v>
      </c>
      <c r="N1275" s="248">
        <f>IF(Table_1[[#This Row],[Kokonaiskävijämäärä]]&lt;1,0,SUM(Table_1[[#This Row],[Kävijämäärä b) aikuiset]]*Table_1[[#This Row],[Tapaamis-kerrat /osallistuja]]))</f>
        <v>0</v>
      </c>
      <c r="O1275" s="248">
        <f>IF(Table_1[[#This Row],[Kokonaiskävijämäärä]]&lt;1,0,Table_1[[#This Row],[Kokonaiskävijämäärä]]*Table_1[[#This Row],[Tapaamis-kerrat /osallistuja]])</f>
        <v>0</v>
      </c>
      <c r="P1275" s="264"/>
      <c r="Q1275" s="265"/>
    </row>
    <row r="1276" spans="1:17" ht="15.75" customHeight="1" x14ac:dyDescent="0.25">
      <c r="A1276" s="258"/>
      <c r="B1276" s="250" t="str">
        <f>IF(Table_1[[#This Row],[SISÄLLÖN NIMI]]="","",1)</f>
        <v/>
      </c>
      <c r="C1276" s="259"/>
      <c r="D1276" s="252" t="s">
        <v>18</v>
      </c>
      <c r="E1276" s="253" t="s">
        <v>18</v>
      </c>
      <c r="F1276" s="260" t="s">
        <v>18</v>
      </c>
      <c r="G1276" s="261" t="s">
        <v>18</v>
      </c>
      <c r="H1276" s="255" t="str">
        <f>IF(Table_1[[#This Row],[TOTEUTUSTAPA]]="b) Verkossa","Verkossa","")</f>
        <v/>
      </c>
      <c r="I1276" s="256" t="str">
        <f>IF(Table_1[[#This Row],[SISÄLLÖN NIMI]]="","",1)</f>
        <v/>
      </c>
      <c r="J1276" s="262"/>
      <c r="K1276" s="263"/>
      <c r="L1276" s="248">
        <f>Table_1[[#This Row],[Kävijämäärä a) lapset]]+Table_1[[#This Row],[Kävijämäärä b) aikuiset]]</f>
        <v>0</v>
      </c>
      <c r="M1276" s="248">
        <f>IF(Table_1[[#This Row],[Kokonaiskävijämäärä]]&lt;1,0,SUM(Table_1[[#This Row],[Kävijämäärä a) lapset]]*Table_1[[#This Row],[Tapaamis-kerrat /osallistuja]]))</f>
        <v>0</v>
      </c>
      <c r="N1276" s="248">
        <f>IF(Table_1[[#This Row],[Kokonaiskävijämäärä]]&lt;1,0,SUM(Table_1[[#This Row],[Kävijämäärä b) aikuiset]]*Table_1[[#This Row],[Tapaamis-kerrat /osallistuja]]))</f>
        <v>0</v>
      </c>
      <c r="O1276" s="248">
        <f>IF(Table_1[[#This Row],[Kokonaiskävijämäärä]]&lt;1,0,Table_1[[#This Row],[Kokonaiskävijämäärä]]*Table_1[[#This Row],[Tapaamis-kerrat /osallistuja]])</f>
        <v>0</v>
      </c>
      <c r="P1276" s="264"/>
      <c r="Q1276" s="265"/>
    </row>
    <row r="1277" spans="1:17" ht="15.75" customHeight="1" x14ac:dyDescent="0.25">
      <c r="A1277" s="258"/>
      <c r="B1277" s="250" t="str">
        <f>IF(Table_1[[#This Row],[SISÄLLÖN NIMI]]="","",1)</f>
        <v/>
      </c>
      <c r="C1277" s="259"/>
      <c r="D1277" s="252" t="s">
        <v>18</v>
      </c>
      <c r="E1277" s="253" t="s">
        <v>18</v>
      </c>
      <c r="F1277" s="260" t="s">
        <v>18</v>
      </c>
      <c r="G1277" s="261" t="s">
        <v>18</v>
      </c>
      <c r="H1277" s="255" t="str">
        <f>IF(Table_1[[#This Row],[TOTEUTUSTAPA]]="b) Verkossa","Verkossa","")</f>
        <v/>
      </c>
      <c r="I1277" s="256" t="str">
        <f>IF(Table_1[[#This Row],[SISÄLLÖN NIMI]]="","",1)</f>
        <v/>
      </c>
      <c r="J1277" s="262"/>
      <c r="K1277" s="263"/>
      <c r="L1277" s="248">
        <f>Table_1[[#This Row],[Kävijämäärä a) lapset]]+Table_1[[#This Row],[Kävijämäärä b) aikuiset]]</f>
        <v>0</v>
      </c>
      <c r="M1277" s="248">
        <f>IF(Table_1[[#This Row],[Kokonaiskävijämäärä]]&lt;1,0,SUM(Table_1[[#This Row],[Kävijämäärä a) lapset]]*Table_1[[#This Row],[Tapaamis-kerrat /osallistuja]]))</f>
        <v>0</v>
      </c>
      <c r="N1277" s="248">
        <f>IF(Table_1[[#This Row],[Kokonaiskävijämäärä]]&lt;1,0,SUM(Table_1[[#This Row],[Kävijämäärä b) aikuiset]]*Table_1[[#This Row],[Tapaamis-kerrat /osallistuja]]))</f>
        <v>0</v>
      </c>
      <c r="O1277" s="248">
        <f>IF(Table_1[[#This Row],[Kokonaiskävijämäärä]]&lt;1,0,Table_1[[#This Row],[Kokonaiskävijämäärä]]*Table_1[[#This Row],[Tapaamis-kerrat /osallistuja]])</f>
        <v>0</v>
      </c>
      <c r="P1277" s="264"/>
      <c r="Q1277" s="265"/>
    </row>
    <row r="1278" spans="1:17" ht="15.75" customHeight="1" x14ac:dyDescent="0.25">
      <c r="A1278" s="258"/>
      <c r="B1278" s="250" t="str">
        <f>IF(Table_1[[#This Row],[SISÄLLÖN NIMI]]="","",1)</f>
        <v/>
      </c>
      <c r="C1278" s="259"/>
      <c r="D1278" s="252" t="s">
        <v>18</v>
      </c>
      <c r="E1278" s="253" t="s">
        <v>18</v>
      </c>
      <c r="F1278" s="260" t="s">
        <v>18</v>
      </c>
      <c r="G1278" s="261" t="s">
        <v>18</v>
      </c>
      <c r="H1278" s="255" t="str">
        <f>IF(Table_1[[#This Row],[TOTEUTUSTAPA]]="b) Verkossa","Verkossa","")</f>
        <v/>
      </c>
      <c r="I1278" s="256" t="str">
        <f>IF(Table_1[[#This Row],[SISÄLLÖN NIMI]]="","",1)</f>
        <v/>
      </c>
      <c r="J1278" s="262"/>
      <c r="K1278" s="263"/>
      <c r="L1278" s="248">
        <f>Table_1[[#This Row],[Kävijämäärä a) lapset]]+Table_1[[#This Row],[Kävijämäärä b) aikuiset]]</f>
        <v>0</v>
      </c>
      <c r="M1278" s="248">
        <f>IF(Table_1[[#This Row],[Kokonaiskävijämäärä]]&lt;1,0,SUM(Table_1[[#This Row],[Kävijämäärä a) lapset]]*Table_1[[#This Row],[Tapaamis-kerrat /osallistuja]]))</f>
        <v>0</v>
      </c>
      <c r="N1278" s="248">
        <f>IF(Table_1[[#This Row],[Kokonaiskävijämäärä]]&lt;1,0,SUM(Table_1[[#This Row],[Kävijämäärä b) aikuiset]]*Table_1[[#This Row],[Tapaamis-kerrat /osallistuja]]))</f>
        <v>0</v>
      </c>
      <c r="O1278" s="248">
        <f>IF(Table_1[[#This Row],[Kokonaiskävijämäärä]]&lt;1,0,Table_1[[#This Row],[Kokonaiskävijämäärä]]*Table_1[[#This Row],[Tapaamis-kerrat /osallistuja]])</f>
        <v>0</v>
      </c>
      <c r="P1278" s="264"/>
      <c r="Q1278" s="265"/>
    </row>
    <row r="1279" spans="1:17" ht="15.75" customHeight="1" x14ac:dyDescent="0.25">
      <c r="A1279" s="258"/>
      <c r="B1279" s="250" t="str">
        <f>IF(Table_1[[#This Row],[SISÄLLÖN NIMI]]="","",1)</f>
        <v/>
      </c>
      <c r="C1279" s="259"/>
      <c r="D1279" s="252" t="s">
        <v>18</v>
      </c>
      <c r="E1279" s="253" t="s">
        <v>18</v>
      </c>
      <c r="F1279" s="260" t="s">
        <v>18</v>
      </c>
      <c r="G1279" s="261" t="s">
        <v>18</v>
      </c>
      <c r="H1279" s="255" t="str">
        <f>IF(Table_1[[#This Row],[TOTEUTUSTAPA]]="b) Verkossa","Verkossa","")</f>
        <v/>
      </c>
      <c r="I1279" s="256" t="str">
        <f>IF(Table_1[[#This Row],[SISÄLLÖN NIMI]]="","",1)</f>
        <v/>
      </c>
      <c r="J1279" s="262"/>
      <c r="K1279" s="263"/>
      <c r="L1279" s="248">
        <f>Table_1[[#This Row],[Kävijämäärä a) lapset]]+Table_1[[#This Row],[Kävijämäärä b) aikuiset]]</f>
        <v>0</v>
      </c>
      <c r="M1279" s="248">
        <f>IF(Table_1[[#This Row],[Kokonaiskävijämäärä]]&lt;1,0,SUM(Table_1[[#This Row],[Kävijämäärä a) lapset]]*Table_1[[#This Row],[Tapaamis-kerrat /osallistuja]]))</f>
        <v>0</v>
      </c>
      <c r="N1279" s="248">
        <f>IF(Table_1[[#This Row],[Kokonaiskävijämäärä]]&lt;1,0,SUM(Table_1[[#This Row],[Kävijämäärä b) aikuiset]]*Table_1[[#This Row],[Tapaamis-kerrat /osallistuja]]))</f>
        <v>0</v>
      </c>
      <c r="O1279" s="248">
        <f>IF(Table_1[[#This Row],[Kokonaiskävijämäärä]]&lt;1,0,Table_1[[#This Row],[Kokonaiskävijämäärä]]*Table_1[[#This Row],[Tapaamis-kerrat /osallistuja]])</f>
        <v>0</v>
      </c>
      <c r="P1279" s="264"/>
      <c r="Q1279" s="265"/>
    </row>
    <row r="1280" spans="1:17" ht="15.75" customHeight="1" x14ac:dyDescent="0.25">
      <c r="A1280" s="258"/>
      <c r="B1280" s="250" t="str">
        <f>IF(Table_1[[#This Row],[SISÄLLÖN NIMI]]="","",1)</f>
        <v/>
      </c>
      <c r="C1280" s="259"/>
      <c r="D1280" s="252" t="s">
        <v>18</v>
      </c>
      <c r="E1280" s="253" t="s">
        <v>18</v>
      </c>
      <c r="F1280" s="260" t="s">
        <v>18</v>
      </c>
      <c r="G1280" s="261" t="s">
        <v>18</v>
      </c>
      <c r="H1280" s="255" t="str">
        <f>IF(Table_1[[#This Row],[TOTEUTUSTAPA]]="b) Verkossa","Verkossa","")</f>
        <v/>
      </c>
      <c r="I1280" s="256" t="str">
        <f>IF(Table_1[[#This Row],[SISÄLLÖN NIMI]]="","",1)</f>
        <v/>
      </c>
      <c r="J1280" s="262"/>
      <c r="K1280" s="263"/>
      <c r="L1280" s="248">
        <f>Table_1[[#This Row],[Kävijämäärä a) lapset]]+Table_1[[#This Row],[Kävijämäärä b) aikuiset]]</f>
        <v>0</v>
      </c>
      <c r="M1280" s="248">
        <f>IF(Table_1[[#This Row],[Kokonaiskävijämäärä]]&lt;1,0,SUM(Table_1[[#This Row],[Kävijämäärä a) lapset]]*Table_1[[#This Row],[Tapaamis-kerrat /osallistuja]]))</f>
        <v>0</v>
      </c>
      <c r="N1280" s="248">
        <f>IF(Table_1[[#This Row],[Kokonaiskävijämäärä]]&lt;1,0,SUM(Table_1[[#This Row],[Kävijämäärä b) aikuiset]]*Table_1[[#This Row],[Tapaamis-kerrat /osallistuja]]))</f>
        <v>0</v>
      </c>
      <c r="O1280" s="248">
        <f>IF(Table_1[[#This Row],[Kokonaiskävijämäärä]]&lt;1,0,Table_1[[#This Row],[Kokonaiskävijämäärä]]*Table_1[[#This Row],[Tapaamis-kerrat /osallistuja]])</f>
        <v>0</v>
      </c>
      <c r="P1280" s="264"/>
      <c r="Q1280" s="265"/>
    </row>
    <row r="1281" spans="1:17" ht="15.75" customHeight="1" x14ac:dyDescent="0.25">
      <c r="A1281" s="258"/>
      <c r="B1281" s="250" t="str">
        <f>IF(Table_1[[#This Row],[SISÄLLÖN NIMI]]="","",1)</f>
        <v/>
      </c>
      <c r="C1281" s="259"/>
      <c r="D1281" s="252" t="s">
        <v>18</v>
      </c>
      <c r="E1281" s="253" t="s">
        <v>18</v>
      </c>
      <c r="F1281" s="260" t="s">
        <v>18</v>
      </c>
      <c r="G1281" s="261" t="s">
        <v>18</v>
      </c>
      <c r="H1281" s="255" t="str">
        <f>IF(Table_1[[#This Row],[TOTEUTUSTAPA]]="b) Verkossa","Verkossa","")</f>
        <v/>
      </c>
      <c r="I1281" s="256" t="str">
        <f>IF(Table_1[[#This Row],[SISÄLLÖN NIMI]]="","",1)</f>
        <v/>
      </c>
      <c r="J1281" s="262"/>
      <c r="K1281" s="263"/>
      <c r="L1281" s="248">
        <f>Table_1[[#This Row],[Kävijämäärä a) lapset]]+Table_1[[#This Row],[Kävijämäärä b) aikuiset]]</f>
        <v>0</v>
      </c>
      <c r="M1281" s="248">
        <f>IF(Table_1[[#This Row],[Kokonaiskävijämäärä]]&lt;1,0,SUM(Table_1[[#This Row],[Kävijämäärä a) lapset]]*Table_1[[#This Row],[Tapaamis-kerrat /osallistuja]]))</f>
        <v>0</v>
      </c>
      <c r="N1281" s="248">
        <f>IF(Table_1[[#This Row],[Kokonaiskävijämäärä]]&lt;1,0,SUM(Table_1[[#This Row],[Kävijämäärä b) aikuiset]]*Table_1[[#This Row],[Tapaamis-kerrat /osallistuja]]))</f>
        <v>0</v>
      </c>
      <c r="O1281" s="248">
        <f>IF(Table_1[[#This Row],[Kokonaiskävijämäärä]]&lt;1,0,Table_1[[#This Row],[Kokonaiskävijämäärä]]*Table_1[[#This Row],[Tapaamis-kerrat /osallistuja]])</f>
        <v>0</v>
      </c>
      <c r="P1281" s="264"/>
      <c r="Q1281" s="265"/>
    </row>
    <row r="1282" spans="1:17" ht="15.75" customHeight="1" x14ac:dyDescent="0.25">
      <c r="A1282" s="258"/>
      <c r="B1282" s="250" t="str">
        <f>IF(Table_1[[#This Row],[SISÄLLÖN NIMI]]="","",1)</f>
        <v/>
      </c>
      <c r="C1282" s="259"/>
      <c r="D1282" s="252" t="s">
        <v>18</v>
      </c>
      <c r="E1282" s="253" t="s">
        <v>18</v>
      </c>
      <c r="F1282" s="260" t="s">
        <v>18</v>
      </c>
      <c r="G1282" s="261" t="s">
        <v>18</v>
      </c>
      <c r="H1282" s="255" t="str">
        <f>IF(Table_1[[#This Row],[TOTEUTUSTAPA]]="b) Verkossa","Verkossa","")</f>
        <v/>
      </c>
      <c r="I1282" s="256" t="str">
        <f>IF(Table_1[[#This Row],[SISÄLLÖN NIMI]]="","",1)</f>
        <v/>
      </c>
      <c r="J1282" s="262"/>
      <c r="K1282" s="263"/>
      <c r="L1282" s="248">
        <f>Table_1[[#This Row],[Kävijämäärä a) lapset]]+Table_1[[#This Row],[Kävijämäärä b) aikuiset]]</f>
        <v>0</v>
      </c>
      <c r="M1282" s="248">
        <f>IF(Table_1[[#This Row],[Kokonaiskävijämäärä]]&lt;1,0,SUM(Table_1[[#This Row],[Kävijämäärä a) lapset]]*Table_1[[#This Row],[Tapaamis-kerrat /osallistuja]]))</f>
        <v>0</v>
      </c>
      <c r="N1282" s="248">
        <f>IF(Table_1[[#This Row],[Kokonaiskävijämäärä]]&lt;1,0,SUM(Table_1[[#This Row],[Kävijämäärä b) aikuiset]]*Table_1[[#This Row],[Tapaamis-kerrat /osallistuja]]))</f>
        <v>0</v>
      </c>
      <c r="O1282" s="248">
        <f>IF(Table_1[[#This Row],[Kokonaiskävijämäärä]]&lt;1,0,Table_1[[#This Row],[Kokonaiskävijämäärä]]*Table_1[[#This Row],[Tapaamis-kerrat /osallistuja]])</f>
        <v>0</v>
      </c>
      <c r="P1282" s="264"/>
      <c r="Q1282" s="265"/>
    </row>
    <row r="1283" spans="1:17" ht="15.75" customHeight="1" x14ac:dyDescent="0.25">
      <c r="A1283" s="258"/>
      <c r="B1283" s="250" t="str">
        <f>IF(Table_1[[#This Row],[SISÄLLÖN NIMI]]="","",1)</f>
        <v/>
      </c>
      <c r="C1283" s="259"/>
      <c r="D1283" s="252" t="s">
        <v>18</v>
      </c>
      <c r="E1283" s="253" t="s">
        <v>18</v>
      </c>
      <c r="F1283" s="260" t="s">
        <v>18</v>
      </c>
      <c r="G1283" s="261" t="s">
        <v>18</v>
      </c>
      <c r="H1283" s="255" t="str">
        <f>IF(Table_1[[#This Row],[TOTEUTUSTAPA]]="b) Verkossa","Verkossa","")</f>
        <v/>
      </c>
      <c r="I1283" s="256" t="str">
        <f>IF(Table_1[[#This Row],[SISÄLLÖN NIMI]]="","",1)</f>
        <v/>
      </c>
      <c r="J1283" s="262"/>
      <c r="K1283" s="263"/>
      <c r="L1283" s="248">
        <f>Table_1[[#This Row],[Kävijämäärä a) lapset]]+Table_1[[#This Row],[Kävijämäärä b) aikuiset]]</f>
        <v>0</v>
      </c>
      <c r="M1283" s="248">
        <f>IF(Table_1[[#This Row],[Kokonaiskävijämäärä]]&lt;1,0,SUM(Table_1[[#This Row],[Kävijämäärä a) lapset]]*Table_1[[#This Row],[Tapaamis-kerrat /osallistuja]]))</f>
        <v>0</v>
      </c>
      <c r="N1283" s="248">
        <f>IF(Table_1[[#This Row],[Kokonaiskävijämäärä]]&lt;1,0,SUM(Table_1[[#This Row],[Kävijämäärä b) aikuiset]]*Table_1[[#This Row],[Tapaamis-kerrat /osallistuja]]))</f>
        <v>0</v>
      </c>
      <c r="O1283" s="248">
        <f>IF(Table_1[[#This Row],[Kokonaiskävijämäärä]]&lt;1,0,Table_1[[#This Row],[Kokonaiskävijämäärä]]*Table_1[[#This Row],[Tapaamis-kerrat /osallistuja]])</f>
        <v>0</v>
      </c>
      <c r="P1283" s="264"/>
      <c r="Q1283" s="265"/>
    </row>
    <row r="1284" spans="1:17" ht="15.75" customHeight="1" x14ac:dyDescent="0.25">
      <c r="A1284" s="258"/>
      <c r="B1284" s="250" t="str">
        <f>IF(Table_1[[#This Row],[SISÄLLÖN NIMI]]="","",1)</f>
        <v/>
      </c>
      <c r="C1284" s="259"/>
      <c r="D1284" s="252" t="s">
        <v>18</v>
      </c>
      <c r="E1284" s="253" t="s">
        <v>18</v>
      </c>
      <c r="F1284" s="260" t="s">
        <v>18</v>
      </c>
      <c r="G1284" s="261" t="s">
        <v>18</v>
      </c>
      <c r="H1284" s="255" t="str">
        <f>IF(Table_1[[#This Row],[TOTEUTUSTAPA]]="b) Verkossa","Verkossa","")</f>
        <v/>
      </c>
      <c r="I1284" s="256" t="str">
        <f>IF(Table_1[[#This Row],[SISÄLLÖN NIMI]]="","",1)</f>
        <v/>
      </c>
      <c r="J1284" s="262"/>
      <c r="K1284" s="263"/>
      <c r="L1284" s="248">
        <f>Table_1[[#This Row],[Kävijämäärä a) lapset]]+Table_1[[#This Row],[Kävijämäärä b) aikuiset]]</f>
        <v>0</v>
      </c>
      <c r="M1284" s="248">
        <f>IF(Table_1[[#This Row],[Kokonaiskävijämäärä]]&lt;1,0,SUM(Table_1[[#This Row],[Kävijämäärä a) lapset]]*Table_1[[#This Row],[Tapaamis-kerrat /osallistuja]]))</f>
        <v>0</v>
      </c>
      <c r="N1284" s="248">
        <f>IF(Table_1[[#This Row],[Kokonaiskävijämäärä]]&lt;1,0,SUM(Table_1[[#This Row],[Kävijämäärä b) aikuiset]]*Table_1[[#This Row],[Tapaamis-kerrat /osallistuja]]))</f>
        <v>0</v>
      </c>
      <c r="O1284" s="248">
        <f>IF(Table_1[[#This Row],[Kokonaiskävijämäärä]]&lt;1,0,Table_1[[#This Row],[Kokonaiskävijämäärä]]*Table_1[[#This Row],[Tapaamis-kerrat /osallistuja]])</f>
        <v>0</v>
      </c>
      <c r="P1284" s="264"/>
      <c r="Q1284" s="265"/>
    </row>
    <row r="1285" spans="1:17" ht="15.75" customHeight="1" x14ac:dyDescent="0.25">
      <c r="A1285" s="258"/>
      <c r="B1285" s="250" t="str">
        <f>IF(Table_1[[#This Row],[SISÄLLÖN NIMI]]="","",1)</f>
        <v/>
      </c>
      <c r="C1285" s="259"/>
      <c r="D1285" s="252" t="s">
        <v>18</v>
      </c>
      <c r="E1285" s="253" t="s">
        <v>18</v>
      </c>
      <c r="F1285" s="260" t="s">
        <v>18</v>
      </c>
      <c r="G1285" s="261" t="s">
        <v>18</v>
      </c>
      <c r="H1285" s="255" t="str">
        <f>IF(Table_1[[#This Row],[TOTEUTUSTAPA]]="b) Verkossa","Verkossa","")</f>
        <v/>
      </c>
      <c r="I1285" s="256" t="str">
        <f>IF(Table_1[[#This Row],[SISÄLLÖN NIMI]]="","",1)</f>
        <v/>
      </c>
      <c r="J1285" s="262"/>
      <c r="K1285" s="263"/>
      <c r="L1285" s="248">
        <f>Table_1[[#This Row],[Kävijämäärä a) lapset]]+Table_1[[#This Row],[Kävijämäärä b) aikuiset]]</f>
        <v>0</v>
      </c>
      <c r="M1285" s="248">
        <f>IF(Table_1[[#This Row],[Kokonaiskävijämäärä]]&lt;1,0,SUM(Table_1[[#This Row],[Kävijämäärä a) lapset]]*Table_1[[#This Row],[Tapaamis-kerrat /osallistuja]]))</f>
        <v>0</v>
      </c>
      <c r="N1285" s="248">
        <f>IF(Table_1[[#This Row],[Kokonaiskävijämäärä]]&lt;1,0,SUM(Table_1[[#This Row],[Kävijämäärä b) aikuiset]]*Table_1[[#This Row],[Tapaamis-kerrat /osallistuja]]))</f>
        <v>0</v>
      </c>
      <c r="O1285" s="248">
        <f>IF(Table_1[[#This Row],[Kokonaiskävijämäärä]]&lt;1,0,Table_1[[#This Row],[Kokonaiskävijämäärä]]*Table_1[[#This Row],[Tapaamis-kerrat /osallistuja]])</f>
        <v>0</v>
      </c>
      <c r="P1285" s="264"/>
      <c r="Q1285" s="265"/>
    </row>
    <row r="1286" spans="1:17" ht="15.75" customHeight="1" x14ac:dyDescent="0.25">
      <c r="A1286" s="258"/>
      <c r="B1286" s="250" t="str">
        <f>IF(Table_1[[#This Row],[SISÄLLÖN NIMI]]="","",1)</f>
        <v/>
      </c>
      <c r="C1286" s="259"/>
      <c r="D1286" s="252" t="s">
        <v>18</v>
      </c>
      <c r="E1286" s="253" t="s">
        <v>18</v>
      </c>
      <c r="F1286" s="260" t="s">
        <v>18</v>
      </c>
      <c r="G1286" s="261" t="s">
        <v>18</v>
      </c>
      <c r="H1286" s="255" t="str">
        <f>IF(Table_1[[#This Row],[TOTEUTUSTAPA]]="b) Verkossa","Verkossa","")</f>
        <v/>
      </c>
      <c r="I1286" s="256" t="str">
        <f>IF(Table_1[[#This Row],[SISÄLLÖN NIMI]]="","",1)</f>
        <v/>
      </c>
      <c r="J1286" s="262"/>
      <c r="K1286" s="263"/>
      <c r="L1286" s="248">
        <f>Table_1[[#This Row],[Kävijämäärä a) lapset]]+Table_1[[#This Row],[Kävijämäärä b) aikuiset]]</f>
        <v>0</v>
      </c>
      <c r="M1286" s="248">
        <f>IF(Table_1[[#This Row],[Kokonaiskävijämäärä]]&lt;1,0,SUM(Table_1[[#This Row],[Kävijämäärä a) lapset]]*Table_1[[#This Row],[Tapaamis-kerrat /osallistuja]]))</f>
        <v>0</v>
      </c>
      <c r="N1286" s="248">
        <f>IF(Table_1[[#This Row],[Kokonaiskävijämäärä]]&lt;1,0,SUM(Table_1[[#This Row],[Kävijämäärä b) aikuiset]]*Table_1[[#This Row],[Tapaamis-kerrat /osallistuja]]))</f>
        <v>0</v>
      </c>
      <c r="O1286" s="248">
        <f>IF(Table_1[[#This Row],[Kokonaiskävijämäärä]]&lt;1,0,Table_1[[#This Row],[Kokonaiskävijämäärä]]*Table_1[[#This Row],[Tapaamis-kerrat /osallistuja]])</f>
        <v>0</v>
      </c>
      <c r="P1286" s="264"/>
      <c r="Q1286" s="265"/>
    </row>
    <row r="1287" spans="1:17" ht="15.75" customHeight="1" x14ac:dyDescent="0.25">
      <c r="A1287" s="258"/>
      <c r="B1287" s="250" t="str">
        <f>IF(Table_1[[#This Row],[SISÄLLÖN NIMI]]="","",1)</f>
        <v/>
      </c>
      <c r="C1287" s="259"/>
      <c r="D1287" s="252" t="s">
        <v>18</v>
      </c>
      <c r="E1287" s="253" t="s">
        <v>18</v>
      </c>
      <c r="F1287" s="260" t="s">
        <v>18</v>
      </c>
      <c r="G1287" s="261" t="s">
        <v>18</v>
      </c>
      <c r="H1287" s="255" t="str">
        <f>IF(Table_1[[#This Row],[TOTEUTUSTAPA]]="b) Verkossa","Verkossa","")</f>
        <v/>
      </c>
      <c r="I1287" s="256" t="str">
        <f>IF(Table_1[[#This Row],[SISÄLLÖN NIMI]]="","",1)</f>
        <v/>
      </c>
      <c r="J1287" s="262"/>
      <c r="K1287" s="263"/>
      <c r="L1287" s="248">
        <f>Table_1[[#This Row],[Kävijämäärä a) lapset]]+Table_1[[#This Row],[Kävijämäärä b) aikuiset]]</f>
        <v>0</v>
      </c>
      <c r="M1287" s="248">
        <f>IF(Table_1[[#This Row],[Kokonaiskävijämäärä]]&lt;1,0,SUM(Table_1[[#This Row],[Kävijämäärä a) lapset]]*Table_1[[#This Row],[Tapaamis-kerrat /osallistuja]]))</f>
        <v>0</v>
      </c>
      <c r="N1287" s="248">
        <f>IF(Table_1[[#This Row],[Kokonaiskävijämäärä]]&lt;1,0,SUM(Table_1[[#This Row],[Kävijämäärä b) aikuiset]]*Table_1[[#This Row],[Tapaamis-kerrat /osallistuja]]))</f>
        <v>0</v>
      </c>
      <c r="O1287" s="248">
        <f>IF(Table_1[[#This Row],[Kokonaiskävijämäärä]]&lt;1,0,Table_1[[#This Row],[Kokonaiskävijämäärä]]*Table_1[[#This Row],[Tapaamis-kerrat /osallistuja]])</f>
        <v>0</v>
      </c>
      <c r="P1287" s="264"/>
      <c r="Q1287" s="265"/>
    </row>
    <row r="1288" spans="1:17" ht="15.75" customHeight="1" x14ac:dyDescent="0.25">
      <c r="A1288" s="258"/>
      <c r="B1288" s="250" t="str">
        <f>IF(Table_1[[#This Row],[SISÄLLÖN NIMI]]="","",1)</f>
        <v/>
      </c>
      <c r="C1288" s="259"/>
      <c r="D1288" s="252" t="s">
        <v>18</v>
      </c>
      <c r="E1288" s="253" t="s">
        <v>18</v>
      </c>
      <c r="F1288" s="260" t="s">
        <v>18</v>
      </c>
      <c r="G1288" s="261" t="s">
        <v>18</v>
      </c>
      <c r="H1288" s="255" t="str">
        <f>IF(Table_1[[#This Row],[TOTEUTUSTAPA]]="b) Verkossa","Verkossa","")</f>
        <v/>
      </c>
      <c r="I1288" s="256" t="str">
        <f>IF(Table_1[[#This Row],[SISÄLLÖN NIMI]]="","",1)</f>
        <v/>
      </c>
      <c r="J1288" s="262"/>
      <c r="K1288" s="263"/>
      <c r="L1288" s="248">
        <f>Table_1[[#This Row],[Kävijämäärä a) lapset]]+Table_1[[#This Row],[Kävijämäärä b) aikuiset]]</f>
        <v>0</v>
      </c>
      <c r="M1288" s="248">
        <f>IF(Table_1[[#This Row],[Kokonaiskävijämäärä]]&lt;1,0,SUM(Table_1[[#This Row],[Kävijämäärä a) lapset]]*Table_1[[#This Row],[Tapaamis-kerrat /osallistuja]]))</f>
        <v>0</v>
      </c>
      <c r="N1288" s="248">
        <f>IF(Table_1[[#This Row],[Kokonaiskävijämäärä]]&lt;1,0,SUM(Table_1[[#This Row],[Kävijämäärä b) aikuiset]]*Table_1[[#This Row],[Tapaamis-kerrat /osallistuja]]))</f>
        <v>0</v>
      </c>
      <c r="O1288" s="248">
        <f>IF(Table_1[[#This Row],[Kokonaiskävijämäärä]]&lt;1,0,Table_1[[#This Row],[Kokonaiskävijämäärä]]*Table_1[[#This Row],[Tapaamis-kerrat /osallistuja]])</f>
        <v>0</v>
      </c>
      <c r="P1288" s="264"/>
      <c r="Q1288" s="265"/>
    </row>
    <row r="1289" spans="1:17" ht="15.75" customHeight="1" x14ac:dyDescent="0.25">
      <c r="A1289" s="258"/>
      <c r="B1289" s="250" t="str">
        <f>IF(Table_1[[#This Row],[SISÄLLÖN NIMI]]="","",1)</f>
        <v/>
      </c>
      <c r="C1289" s="259"/>
      <c r="D1289" s="252" t="s">
        <v>18</v>
      </c>
      <c r="E1289" s="253" t="s">
        <v>18</v>
      </c>
      <c r="F1289" s="260" t="s">
        <v>18</v>
      </c>
      <c r="G1289" s="261" t="s">
        <v>18</v>
      </c>
      <c r="H1289" s="255" t="str">
        <f>IF(Table_1[[#This Row],[TOTEUTUSTAPA]]="b) Verkossa","Verkossa","")</f>
        <v/>
      </c>
      <c r="I1289" s="256" t="str">
        <f>IF(Table_1[[#This Row],[SISÄLLÖN NIMI]]="","",1)</f>
        <v/>
      </c>
      <c r="J1289" s="262"/>
      <c r="K1289" s="263"/>
      <c r="L1289" s="248">
        <f>Table_1[[#This Row],[Kävijämäärä a) lapset]]+Table_1[[#This Row],[Kävijämäärä b) aikuiset]]</f>
        <v>0</v>
      </c>
      <c r="M1289" s="248">
        <f>IF(Table_1[[#This Row],[Kokonaiskävijämäärä]]&lt;1,0,SUM(Table_1[[#This Row],[Kävijämäärä a) lapset]]*Table_1[[#This Row],[Tapaamis-kerrat /osallistuja]]))</f>
        <v>0</v>
      </c>
      <c r="N1289" s="248">
        <f>IF(Table_1[[#This Row],[Kokonaiskävijämäärä]]&lt;1,0,SUM(Table_1[[#This Row],[Kävijämäärä b) aikuiset]]*Table_1[[#This Row],[Tapaamis-kerrat /osallistuja]]))</f>
        <v>0</v>
      </c>
      <c r="O1289" s="248">
        <f>IF(Table_1[[#This Row],[Kokonaiskävijämäärä]]&lt;1,0,Table_1[[#This Row],[Kokonaiskävijämäärä]]*Table_1[[#This Row],[Tapaamis-kerrat /osallistuja]])</f>
        <v>0</v>
      </c>
      <c r="P1289" s="264"/>
      <c r="Q1289" s="265"/>
    </row>
    <row r="1290" spans="1:17" ht="15.75" customHeight="1" x14ac:dyDescent="0.25">
      <c r="A1290" s="258"/>
      <c r="B1290" s="250" t="str">
        <f>IF(Table_1[[#This Row],[SISÄLLÖN NIMI]]="","",1)</f>
        <v/>
      </c>
      <c r="C1290" s="259"/>
      <c r="D1290" s="252" t="s">
        <v>18</v>
      </c>
      <c r="E1290" s="253" t="s">
        <v>18</v>
      </c>
      <c r="F1290" s="260" t="s">
        <v>18</v>
      </c>
      <c r="G1290" s="261" t="s">
        <v>18</v>
      </c>
      <c r="H1290" s="255" t="str">
        <f>IF(Table_1[[#This Row],[TOTEUTUSTAPA]]="b) Verkossa","Verkossa","")</f>
        <v/>
      </c>
      <c r="I1290" s="256" t="str">
        <f>IF(Table_1[[#This Row],[SISÄLLÖN NIMI]]="","",1)</f>
        <v/>
      </c>
      <c r="J1290" s="262"/>
      <c r="K1290" s="263"/>
      <c r="L1290" s="248">
        <f>Table_1[[#This Row],[Kävijämäärä a) lapset]]+Table_1[[#This Row],[Kävijämäärä b) aikuiset]]</f>
        <v>0</v>
      </c>
      <c r="M1290" s="248">
        <f>IF(Table_1[[#This Row],[Kokonaiskävijämäärä]]&lt;1,0,SUM(Table_1[[#This Row],[Kävijämäärä a) lapset]]*Table_1[[#This Row],[Tapaamis-kerrat /osallistuja]]))</f>
        <v>0</v>
      </c>
      <c r="N1290" s="248">
        <f>IF(Table_1[[#This Row],[Kokonaiskävijämäärä]]&lt;1,0,SUM(Table_1[[#This Row],[Kävijämäärä b) aikuiset]]*Table_1[[#This Row],[Tapaamis-kerrat /osallistuja]]))</f>
        <v>0</v>
      </c>
      <c r="O1290" s="248">
        <f>IF(Table_1[[#This Row],[Kokonaiskävijämäärä]]&lt;1,0,Table_1[[#This Row],[Kokonaiskävijämäärä]]*Table_1[[#This Row],[Tapaamis-kerrat /osallistuja]])</f>
        <v>0</v>
      </c>
      <c r="P1290" s="264"/>
      <c r="Q1290" s="265"/>
    </row>
    <row r="1291" spans="1:17" ht="15.75" customHeight="1" x14ac:dyDescent="0.25">
      <c r="A1291" s="258"/>
      <c r="B1291" s="250" t="str">
        <f>IF(Table_1[[#This Row],[SISÄLLÖN NIMI]]="","",1)</f>
        <v/>
      </c>
      <c r="C1291" s="259"/>
      <c r="D1291" s="252" t="s">
        <v>18</v>
      </c>
      <c r="E1291" s="253" t="s">
        <v>18</v>
      </c>
      <c r="F1291" s="260" t="s">
        <v>18</v>
      </c>
      <c r="G1291" s="261" t="s">
        <v>18</v>
      </c>
      <c r="H1291" s="255" t="str">
        <f>IF(Table_1[[#This Row],[TOTEUTUSTAPA]]="b) Verkossa","Verkossa","")</f>
        <v/>
      </c>
      <c r="I1291" s="256" t="str">
        <f>IF(Table_1[[#This Row],[SISÄLLÖN NIMI]]="","",1)</f>
        <v/>
      </c>
      <c r="J1291" s="262"/>
      <c r="K1291" s="263"/>
      <c r="L1291" s="248">
        <f>Table_1[[#This Row],[Kävijämäärä a) lapset]]+Table_1[[#This Row],[Kävijämäärä b) aikuiset]]</f>
        <v>0</v>
      </c>
      <c r="M1291" s="248">
        <f>IF(Table_1[[#This Row],[Kokonaiskävijämäärä]]&lt;1,0,SUM(Table_1[[#This Row],[Kävijämäärä a) lapset]]*Table_1[[#This Row],[Tapaamis-kerrat /osallistuja]]))</f>
        <v>0</v>
      </c>
      <c r="N1291" s="248">
        <f>IF(Table_1[[#This Row],[Kokonaiskävijämäärä]]&lt;1,0,SUM(Table_1[[#This Row],[Kävijämäärä b) aikuiset]]*Table_1[[#This Row],[Tapaamis-kerrat /osallistuja]]))</f>
        <v>0</v>
      </c>
      <c r="O1291" s="248">
        <f>IF(Table_1[[#This Row],[Kokonaiskävijämäärä]]&lt;1,0,Table_1[[#This Row],[Kokonaiskävijämäärä]]*Table_1[[#This Row],[Tapaamis-kerrat /osallistuja]])</f>
        <v>0</v>
      </c>
      <c r="P1291" s="264"/>
      <c r="Q1291" s="265"/>
    </row>
    <row r="1292" spans="1:17" ht="15.75" customHeight="1" x14ac:dyDescent="0.25">
      <c r="A1292" s="258"/>
      <c r="B1292" s="250" t="str">
        <f>IF(Table_1[[#This Row],[SISÄLLÖN NIMI]]="","",1)</f>
        <v/>
      </c>
      <c r="C1292" s="259"/>
      <c r="D1292" s="252" t="s">
        <v>18</v>
      </c>
      <c r="E1292" s="253" t="s">
        <v>18</v>
      </c>
      <c r="F1292" s="260" t="s">
        <v>18</v>
      </c>
      <c r="G1292" s="261" t="s">
        <v>18</v>
      </c>
      <c r="H1292" s="255" t="str">
        <f>IF(Table_1[[#This Row],[TOTEUTUSTAPA]]="b) Verkossa","Verkossa","")</f>
        <v/>
      </c>
      <c r="I1292" s="256" t="str">
        <f>IF(Table_1[[#This Row],[SISÄLLÖN NIMI]]="","",1)</f>
        <v/>
      </c>
      <c r="J1292" s="262"/>
      <c r="K1292" s="263"/>
      <c r="L1292" s="248">
        <f>Table_1[[#This Row],[Kävijämäärä a) lapset]]+Table_1[[#This Row],[Kävijämäärä b) aikuiset]]</f>
        <v>0</v>
      </c>
      <c r="M1292" s="248">
        <f>IF(Table_1[[#This Row],[Kokonaiskävijämäärä]]&lt;1,0,SUM(Table_1[[#This Row],[Kävijämäärä a) lapset]]*Table_1[[#This Row],[Tapaamis-kerrat /osallistuja]]))</f>
        <v>0</v>
      </c>
      <c r="N1292" s="248">
        <f>IF(Table_1[[#This Row],[Kokonaiskävijämäärä]]&lt;1,0,SUM(Table_1[[#This Row],[Kävijämäärä b) aikuiset]]*Table_1[[#This Row],[Tapaamis-kerrat /osallistuja]]))</f>
        <v>0</v>
      </c>
      <c r="O1292" s="248">
        <f>IF(Table_1[[#This Row],[Kokonaiskävijämäärä]]&lt;1,0,Table_1[[#This Row],[Kokonaiskävijämäärä]]*Table_1[[#This Row],[Tapaamis-kerrat /osallistuja]])</f>
        <v>0</v>
      </c>
      <c r="P1292" s="264"/>
      <c r="Q1292" s="265"/>
    </row>
    <row r="1293" spans="1:17" ht="15.75" customHeight="1" x14ac:dyDescent="0.25">
      <c r="A1293" s="258"/>
      <c r="B1293" s="250" t="str">
        <f>IF(Table_1[[#This Row],[SISÄLLÖN NIMI]]="","",1)</f>
        <v/>
      </c>
      <c r="C1293" s="259"/>
      <c r="D1293" s="252" t="s">
        <v>18</v>
      </c>
      <c r="E1293" s="253" t="s">
        <v>18</v>
      </c>
      <c r="F1293" s="260" t="s">
        <v>18</v>
      </c>
      <c r="G1293" s="261" t="s">
        <v>18</v>
      </c>
      <c r="H1293" s="255" t="str">
        <f>IF(Table_1[[#This Row],[TOTEUTUSTAPA]]="b) Verkossa","Verkossa","")</f>
        <v/>
      </c>
      <c r="I1293" s="256" t="str">
        <f>IF(Table_1[[#This Row],[SISÄLLÖN NIMI]]="","",1)</f>
        <v/>
      </c>
      <c r="J1293" s="262"/>
      <c r="K1293" s="263"/>
      <c r="L1293" s="248">
        <f>Table_1[[#This Row],[Kävijämäärä a) lapset]]+Table_1[[#This Row],[Kävijämäärä b) aikuiset]]</f>
        <v>0</v>
      </c>
      <c r="M1293" s="248">
        <f>IF(Table_1[[#This Row],[Kokonaiskävijämäärä]]&lt;1,0,SUM(Table_1[[#This Row],[Kävijämäärä a) lapset]]*Table_1[[#This Row],[Tapaamis-kerrat /osallistuja]]))</f>
        <v>0</v>
      </c>
      <c r="N1293" s="248">
        <f>IF(Table_1[[#This Row],[Kokonaiskävijämäärä]]&lt;1,0,SUM(Table_1[[#This Row],[Kävijämäärä b) aikuiset]]*Table_1[[#This Row],[Tapaamis-kerrat /osallistuja]]))</f>
        <v>0</v>
      </c>
      <c r="O1293" s="248">
        <f>IF(Table_1[[#This Row],[Kokonaiskävijämäärä]]&lt;1,0,Table_1[[#This Row],[Kokonaiskävijämäärä]]*Table_1[[#This Row],[Tapaamis-kerrat /osallistuja]])</f>
        <v>0</v>
      </c>
      <c r="P1293" s="264"/>
      <c r="Q1293" s="265"/>
    </row>
    <row r="1294" spans="1:17" ht="15.75" customHeight="1" x14ac:dyDescent="0.25">
      <c r="A1294" s="258"/>
      <c r="B1294" s="250" t="str">
        <f>IF(Table_1[[#This Row],[SISÄLLÖN NIMI]]="","",1)</f>
        <v/>
      </c>
      <c r="C1294" s="259"/>
      <c r="D1294" s="252" t="s">
        <v>18</v>
      </c>
      <c r="E1294" s="253" t="s">
        <v>18</v>
      </c>
      <c r="F1294" s="260" t="s">
        <v>18</v>
      </c>
      <c r="G1294" s="261" t="s">
        <v>18</v>
      </c>
      <c r="H1294" s="255" t="str">
        <f>IF(Table_1[[#This Row],[TOTEUTUSTAPA]]="b) Verkossa","Verkossa","")</f>
        <v/>
      </c>
      <c r="I1294" s="256" t="str">
        <f>IF(Table_1[[#This Row],[SISÄLLÖN NIMI]]="","",1)</f>
        <v/>
      </c>
      <c r="J1294" s="262"/>
      <c r="K1294" s="263"/>
      <c r="L1294" s="248">
        <f>Table_1[[#This Row],[Kävijämäärä a) lapset]]+Table_1[[#This Row],[Kävijämäärä b) aikuiset]]</f>
        <v>0</v>
      </c>
      <c r="M1294" s="248">
        <f>IF(Table_1[[#This Row],[Kokonaiskävijämäärä]]&lt;1,0,SUM(Table_1[[#This Row],[Kävijämäärä a) lapset]]*Table_1[[#This Row],[Tapaamis-kerrat /osallistuja]]))</f>
        <v>0</v>
      </c>
      <c r="N1294" s="248">
        <f>IF(Table_1[[#This Row],[Kokonaiskävijämäärä]]&lt;1,0,SUM(Table_1[[#This Row],[Kävijämäärä b) aikuiset]]*Table_1[[#This Row],[Tapaamis-kerrat /osallistuja]]))</f>
        <v>0</v>
      </c>
      <c r="O1294" s="248">
        <f>IF(Table_1[[#This Row],[Kokonaiskävijämäärä]]&lt;1,0,Table_1[[#This Row],[Kokonaiskävijämäärä]]*Table_1[[#This Row],[Tapaamis-kerrat /osallistuja]])</f>
        <v>0</v>
      </c>
      <c r="P1294" s="264"/>
      <c r="Q1294" s="265"/>
    </row>
    <row r="1295" spans="1:17" ht="15.75" customHeight="1" x14ac:dyDescent="0.25">
      <c r="A1295" s="258"/>
      <c r="B1295" s="250" t="str">
        <f>IF(Table_1[[#This Row],[SISÄLLÖN NIMI]]="","",1)</f>
        <v/>
      </c>
      <c r="C1295" s="259"/>
      <c r="D1295" s="252" t="s">
        <v>18</v>
      </c>
      <c r="E1295" s="253" t="s">
        <v>18</v>
      </c>
      <c r="F1295" s="260" t="s">
        <v>18</v>
      </c>
      <c r="G1295" s="261" t="s">
        <v>18</v>
      </c>
      <c r="H1295" s="255" t="str">
        <f>IF(Table_1[[#This Row],[TOTEUTUSTAPA]]="b) Verkossa","Verkossa","")</f>
        <v/>
      </c>
      <c r="I1295" s="256" t="str">
        <f>IF(Table_1[[#This Row],[SISÄLLÖN NIMI]]="","",1)</f>
        <v/>
      </c>
      <c r="J1295" s="262"/>
      <c r="K1295" s="263"/>
      <c r="L1295" s="248">
        <f>Table_1[[#This Row],[Kävijämäärä a) lapset]]+Table_1[[#This Row],[Kävijämäärä b) aikuiset]]</f>
        <v>0</v>
      </c>
      <c r="M1295" s="248">
        <f>IF(Table_1[[#This Row],[Kokonaiskävijämäärä]]&lt;1,0,SUM(Table_1[[#This Row],[Kävijämäärä a) lapset]]*Table_1[[#This Row],[Tapaamis-kerrat /osallistuja]]))</f>
        <v>0</v>
      </c>
      <c r="N1295" s="248">
        <f>IF(Table_1[[#This Row],[Kokonaiskävijämäärä]]&lt;1,0,SUM(Table_1[[#This Row],[Kävijämäärä b) aikuiset]]*Table_1[[#This Row],[Tapaamis-kerrat /osallistuja]]))</f>
        <v>0</v>
      </c>
      <c r="O1295" s="248">
        <f>IF(Table_1[[#This Row],[Kokonaiskävijämäärä]]&lt;1,0,Table_1[[#This Row],[Kokonaiskävijämäärä]]*Table_1[[#This Row],[Tapaamis-kerrat /osallistuja]])</f>
        <v>0</v>
      </c>
      <c r="P1295" s="264"/>
      <c r="Q1295" s="265"/>
    </row>
    <row r="1296" spans="1:17" ht="15.75" customHeight="1" x14ac:dyDescent="0.25">
      <c r="A1296" s="258"/>
      <c r="B1296" s="250" t="str">
        <f>IF(Table_1[[#This Row],[SISÄLLÖN NIMI]]="","",1)</f>
        <v/>
      </c>
      <c r="C1296" s="259"/>
      <c r="D1296" s="252" t="s">
        <v>18</v>
      </c>
      <c r="E1296" s="253" t="s">
        <v>18</v>
      </c>
      <c r="F1296" s="260" t="s">
        <v>18</v>
      </c>
      <c r="G1296" s="261" t="s">
        <v>18</v>
      </c>
      <c r="H1296" s="255" t="str">
        <f>IF(Table_1[[#This Row],[TOTEUTUSTAPA]]="b) Verkossa","Verkossa","")</f>
        <v/>
      </c>
      <c r="I1296" s="256" t="str">
        <f>IF(Table_1[[#This Row],[SISÄLLÖN NIMI]]="","",1)</f>
        <v/>
      </c>
      <c r="J1296" s="262"/>
      <c r="K1296" s="263"/>
      <c r="L1296" s="248">
        <f>Table_1[[#This Row],[Kävijämäärä a) lapset]]+Table_1[[#This Row],[Kävijämäärä b) aikuiset]]</f>
        <v>0</v>
      </c>
      <c r="M1296" s="248">
        <f>IF(Table_1[[#This Row],[Kokonaiskävijämäärä]]&lt;1,0,SUM(Table_1[[#This Row],[Kävijämäärä a) lapset]]*Table_1[[#This Row],[Tapaamis-kerrat /osallistuja]]))</f>
        <v>0</v>
      </c>
      <c r="N1296" s="248">
        <f>IF(Table_1[[#This Row],[Kokonaiskävijämäärä]]&lt;1,0,SUM(Table_1[[#This Row],[Kävijämäärä b) aikuiset]]*Table_1[[#This Row],[Tapaamis-kerrat /osallistuja]]))</f>
        <v>0</v>
      </c>
      <c r="O1296" s="248">
        <f>IF(Table_1[[#This Row],[Kokonaiskävijämäärä]]&lt;1,0,Table_1[[#This Row],[Kokonaiskävijämäärä]]*Table_1[[#This Row],[Tapaamis-kerrat /osallistuja]])</f>
        <v>0</v>
      </c>
      <c r="P1296" s="264"/>
      <c r="Q1296" s="265"/>
    </row>
    <row r="1297" spans="1:17" ht="15.75" customHeight="1" x14ac:dyDescent="0.25">
      <c r="A1297" s="258"/>
      <c r="B1297" s="250" t="str">
        <f>IF(Table_1[[#This Row],[SISÄLLÖN NIMI]]="","",1)</f>
        <v/>
      </c>
      <c r="C1297" s="259"/>
      <c r="D1297" s="252" t="s">
        <v>18</v>
      </c>
      <c r="E1297" s="253" t="s">
        <v>18</v>
      </c>
      <c r="F1297" s="260" t="s">
        <v>18</v>
      </c>
      <c r="G1297" s="261" t="s">
        <v>18</v>
      </c>
      <c r="H1297" s="255" t="str">
        <f>IF(Table_1[[#This Row],[TOTEUTUSTAPA]]="b) Verkossa","Verkossa","")</f>
        <v/>
      </c>
      <c r="I1297" s="256" t="str">
        <f>IF(Table_1[[#This Row],[SISÄLLÖN NIMI]]="","",1)</f>
        <v/>
      </c>
      <c r="J1297" s="262"/>
      <c r="K1297" s="263"/>
      <c r="L1297" s="248">
        <f>Table_1[[#This Row],[Kävijämäärä a) lapset]]+Table_1[[#This Row],[Kävijämäärä b) aikuiset]]</f>
        <v>0</v>
      </c>
      <c r="M1297" s="248">
        <f>IF(Table_1[[#This Row],[Kokonaiskävijämäärä]]&lt;1,0,SUM(Table_1[[#This Row],[Kävijämäärä a) lapset]]*Table_1[[#This Row],[Tapaamis-kerrat /osallistuja]]))</f>
        <v>0</v>
      </c>
      <c r="N1297" s="248">
        <f>IF(Table_1[[#This Row],[Kokonaiskävijämäärä]]&lt;1,0,SUM(Table_1[[#This Row],[Kävijämäärä b) aikuiset]]*Table_1[[#This Row],[Tapaamis-kerrat /osallistuja]]))</f>
        <v>0</v>
      </c>
      <c r="O1297" s="248">
        <f>IF(Table_1[[#This Row],[Kokonaiskävijämäärä]]&lt;1,0,Table_1[[#This Row],[Kokonaiskävijämäärä]]*Table_1[[#This Row],[Tapaamis-kerrat /osallistuja]])</f>
        <v>0</v>
      </c>
      <c r="P1297" s="264"/>
      <c r="Q1297" s="265"/>
    </row>
    <row r="1298" spans="1:17" ht="15.75" customHeight="1" x14ac:dyDescent="0.25">
      <c r="A1298" s="258"/>
      <c r="B1298" s="250" t="str">
        <f>IF(Table_1[[#This Row],[SISÄLLÖN NIMI]]="","",1)</f>
        <v/>
      </c>
      <c r="C1298" s="259"/>
      <c r="D1298" s="252" t="s">
        <v>18</v>
      </c>
      <c r="E1298" s="253" t="s">
        <v>18</v>
      </c>
      <c r="F1298" s="260" t="s">
        <v>18</v>
      </c>
      <c r="G1298" s="261" t="s">
        <v>18</v>
      </c>
      <c r="H1298" s="255" t="str">
        <f>IF(Table_1[[#This Row],[TOTEUTUSTAPA]]="b) Verkossa","Verkossa","")</f>
        <v/>
      </c>
      <c r="I1298" s="256" t="str">
        <f>IF(Table_1[[#This Row],[SISÄLLÖN NIMI]]="","",1)</f>
        <v/>
      </c>
      <c r="J1298" s="262"/>
      <c r="K1298" s="263"/>
      <c r="L1298" s="248">
        <f>Table_1[[#This Row],[Kävijämäärä a) lapset]]+Table_1[[#This Row],[Kävijämäärä b) aikuiset]]</f>
        <v>0</v>
      </c>
      <c r="M1298" s="248">
        <f>IF(Table_1[[#This Row],[Kokonaiskävijämäärä]]&lt;1,0,SUM(Table_1[[#This Row],[Kävijämäärä a) lapset]]*Table_1[[#This Row],[Tapaamis-kerrat /osallistuja]]))</f>
        <v>0</v>
      </c>
      <c r="N1298" s="248">
        <f>IF(Table_1[[#This Row],[Kokonaiskävijämäärä]]&lt;1,0,SUM(Table_1[[#This Row],[Kävijämäärä b) aikuiset]]*Table_1[[#This Row],[Tapaamis-kerrat /osallistuja]]))</f>
        <v>0</v>
      </c>
      <c r="O1298" s="248">
        <f>IF(Table_1[[#This Row],[Kokonaiskävijämäärä]]&lt;1,0,Table_1[[#This Row],[Kokonaiskävijämäärä]]*Table_1[[#This Row],[Tapaamis-kerrat /osallistuja]])</f>
        <v>0</v>
      </c>
      <c r="P1298" s="264"/>
      <c r="Q1298" s="265"/>
    </row>
    <row r="1299" spans="1:17" ht="15.75" customHeight="1" x14ac:dyDescent="0.25">
      <c r="A1299" s="258"/>
      <c r="B1299" s="250" t="str">
        <f>IF(Table_1[[#This Row],[SISÄLLÖN NIMI]]="","",1)</f>
        <v/>
      </c>
      <c r="C1299" s="259"/>
      <c r="D1299" s="252" t="s">
        <v>18</v>
      </c>
      <c r="E1299" s="253" t="s">
        <v>18</v>
      </c>
      <c r="F1299" s="260" t="s">
        <v>18</v>
      </c>
      <c r="G1299" s="261" t="s">
        <v>18</v>
      </c>
      <c r="H1299" s="255" t="str">
        <f>IF(Table_1[[#This Row],[TOTEUTUSTAPA]]="b) Verkossa","Verkossa","")</f>
        <v/>
      </c>
      <c r="I1299" s="256" t="str">
        <f>IF(Table_1[[#This Row],[SISÄLLÖN NIMI]]="","",1)</f>
        <v/>
      </c>
      <c r="J1299" s="262"/>
      <c r="K1299" s="263"/>
      <c r="L1299" s="248">
        <f>Table_1[[#This Row],[Kävijämäärä a) lapset]]+Table_1[[#This Row],[Kävijämäärä b) aikuiset]]</f>
        <v>0</v>
      </c>
      <c r="M1299" s="248">
        <f>IF(Table_1[[#This Row],[Kokonaiskävijämäärä]]&lt;1,0,SUM(Table_1[[#This Row],[Kävijämäärä a) lapset]]*Table_1[[#This Row],[Tapaamis-kerrat /osallistuja]]))</f>
        <v>0</v>
      </c>
      <c r="N1299" s="248">
        <f>IF(Table_1[[#This Row],[Kokonaiskävijämäärä]]&lt;1,0,SUM(Table_1[[#This Row],[Kävijämäärä b) aikuiset]]*Table_1[[#This Row],[Tapaamis-kerrat /osallistuja]]))</f>
        <v>0</v>
      </c>
      <c r="O1299" s="248">
        <f>IF(Table_1[[#This Row],[Kokonaiskävijämäärä]]&lt;1,0,Table_1[[#This Row],[Kokonaiskävijämäärä]]*Table_1[[#This Row],[Tapaamis-kerrat /osallistuja]])</f>
        <v>0</v>
      </c>
      <c r="P1299" s="264"/>
      <c r="Q1299" s="265"/>
    </row>
    <row r="1300" spans="1:17" ht="15.75" customHeight="1" x14ac:dyDescent="0.25">
      <c r="A1300" s="258"/>
      <c r="B1300" s="250" t="str">
        <f>IF(Table_1[[#This Row],[SISÄLLÖN NIMI]]="","",1)</f>
        <v/>
      </c>
      <c r="C1300" s="259"/>
      <c r="D1300" s="252" t="s">
        <v>18</v>
      </c>
      <c r="E1300" s="253" t="s">
        <v>18</v>
      </c>
      <c r="F1300" s="260" t="s">
        <v>18</v>
      </c>
      <c r="G1300" s="261" t="s">
        <v>18</v>
      </c>
      <c r="H1300" s="255" t="str">
        <f>IF(Table_1[[#This Row],[TOTEUTUSTAPA]]="b) Verkossa","Verkossa","")</f>
        <v/>
      </c>
      <c r="I1300" s="256" t="str">
        <f>IF(Table_1[[#This Row],[SISÄLLÖN NIMI]]="","",1)</f>
        <v/>
      </c>
      <c r="J1300" s="262"/>
      <c r="K1300" s="263"/>
      <c r="L1300" s="248">
        <f>Table_1[[#This Row],[Kävijämäärä a) lapset]]+Table_1[[#This Row],[Kävijämäärä b) aikuiset]]</f>
        <v>0</v>
      </c>
      <c r="M1300" s="248">
        <f>IF(Table_1[[#This Row],[Kokonaiskävijämäärä]]&lt;1,0,SUM(Table_1[[#This Row],[Kävijämäärä a) lapset]]*Table_1[[#This Row],[Tapaamis-kerrat /osallistuja]]))</f>
        <v>0</v>
      </c>
      <c r="N1300" s="248">
        <f>IF(Table_1[[#This Row],[Kokonaiskävijämäärä]]&lt;1,0,SUM(Table_1[[#This Row],[Kävijämäärä b) aikuiset]]*Table_1[[#This Row],[Tapaamis-kerrat /osallistuja]]))</f>
        <v>0</v>
      </c>
      <c r="O1300" s="248">
        <f>IF(Table_1[[#This Row],[Kokonaiskävijämäärä]]&lt;1,0,Table_1[[#This Row],[Kokonaiskävijämäärä]]*Table_1[[#This Row],[Tapaamis-kerrat /osallistuja]])</f>
        <v>0</v>
      </c>
      <c r="P1300" s="264"/>
      <c r="Q1300" s="265"/>
    </row>
    <row r="1301" spans="1:17" ht="15.75" customHeight="1" x14ac:dyDescent="0.25">
      <c r="A1301" s="258"/>
      <c r="B1301" s="250" t="str">
        <f>IF(Table_1[[#This Row],[SISÄLLÖN NIMI]]="","",1)</f>
        <v/>
      </c>
      <c r="C1301" s="259"/>
      <c r="D1301" s="252" t="s">
        <v>18</v>
      </c>
      <c r="E1301" s="253" t="s">
        <v>18</v>
      </c>
      <c r="F1301" s="260" t="s">
        <v>18</v>
      </c>
      <c r="G1301" s="261" t="s">
        <v>18</v>
      </c>
      <c r="H1301" s="255" t="str">
        <f>IF(Table_1[[#This Row],[TOTEUTUSTAPA]]="b) Verkossa","Verkossa","")</f>
        <v/>
      </c>
      <c r="I1301" s="256" t="str">
        <f>IF(Table_1[[#This Row],[SISÄLLÖN NIMI]]="","",1)</f>
        <v/>
      </c>
      <c r="J1301" s="262"/>
      <c r="K1301" s="263"/>
      <c r="L1301" s="248">
        <f>Table_1[[#This Row],[Kävijämäärä a) lapset]]+Table_1[[#This Row],[Kävijämäärä b) aikuiset]]</f>
        <v>0</v>
      </c>
      <c r="M1301" s="248">
        <f>IF(Table_1[[#This Row],[Kokonaiskävijämäärä]]&lt;1,0,SUM(Table_1[[#This Row],[Kävijämäärä a) lapset]]*Table_1[[#This Row],[Tapaamis-kerrat /osallistuja]]))</f>
        <v>0</v>
      </c>
      <c r="N1301" s="248">
        <f>IF(Table_1[[#This Row],[Kokonaiskävijämäärä]]&lt;1,0,SUM(Table_1[[#This Row],[Kävijämäärä b) aikuiset]]*Table_1[[#This Row],[Tapaamis-kerrat /osallistuja]]))</f>
        <v>0</v>
      </c>
      <c r="O1301" s="248">
        <f>IF(Table_1[[#This Row],[Kokonaiskävijämäärä]]&lt;1,0,Table_1[[#This Row],[Kokonaiskävijämäärä]]*Table_1[[#This Row],[Tapaamis-kerrat /osallistuja]])</f>
        <v>0</v>
      </c>
      <c r="P1301" s="264"/>
      <c r="Q1301" s="265"/>
    </row>
    <row r="1302" spans="1:17" ht="15.75" customHeight="1" x14ac:dyDescent="0.25">
      <c r="A1302" s="258"/>
      <c r="B1302" s="250" t="str">
        <f>IF(Table_1[[#This Row],[SISÄLLÖN NIMI]]="","",1)</f>
        <v/>
      </c>
      <c r="C1302" s="259"/>
      <c r="D1302" s="252" t="s">
        <v>18</v>
      </c>
      <c r="E1302" s="253" t="s">
        <v>18</v>
      </c>
      <c r="F1302" s="260" t="s">
        <v>18</v>
      </c>
      <c r="G1302" s="261" t="s">
        <v>18</v>
      </c>
      <c r="H1302" s="255" t="str">
        <f>IF(Table_1[[#This Row],[TOTEUTUSTAPA]]="b) Verkossa","Verkossa","")</f>
        <v/>
      </c>
      <c r="I1302" s="256" t="str">
        <f>IF(Table_1[[#This Row],[SISÄLLÖN NIMI]]="","",1)</f>
        <v/>
      </c>
      <c r="J1302" s="262"/>
      <c r="K1302" s="263"/>
      <c r="L1302" s="248">
        <f>Table_1[[#This Row],[Kävijämäärä a) lapset]]+Table_1[[#This Row],[Kävijämäärä b) aikuiset]]</f>
        <v>0</v>
      </c>
      <c r="M1302" s="248">
        <f>IF(Table_1[[#This Row],[Kokonaiskävijämäärä]]&lt;1,0,SUM(Table_1[[#This Row],[Kävijämäärä a) lapset]]*Table_1[[#This Row],[Tapaamis-kerrat /osallistuja]]))</f>
        <v>0</v>
      </c>
      <c r="N1302" s="248">
        <f>IF(Table_1[[#This Row],[Kokonaiskävijämäärä]]&lt;1,0,SUM(Table_1[[#This Row],[Kävijämäärä b) aikuiset]]*Table_1[[#This Row],[Tapaamis-kerrat /osallistuja]]))</f>
        <v>0</v>
      </c>
      <c r="O1302" s="248">
        <f>IF(Table_1[[#This Row],[Kokonaiskävijämäärä]]&lt;1,0,Table_1[[#This Row],[Kokonaiskävijämäärä]]*Table_1[[#This Row],[Tapaamis-kerrat /osallistuja]])</f>
        <v>0</v>
      </c>
      <c r="P1302" s="264"/>
      <c r="Q1302" s="265"/>
    </row>
    <row r="1303" spans="1:17" ht="15.75" customHeight="1" x14ac:dyDescent="0.25">
      <c r="A1303" s="258"/>
      <c r="B1303" s="250" t="str">
        <f>IF(Table_1[[#This Row],[SISÄLLÖN NIMI]]="","",1)</f>
        <v/>
      </c>
      <c r="C1303" s="259"/>
      <c r="D1303" s="252" t="s">
        <v>18</v>
      </c>
      <c r="E1303" s="253" t="s">
        <v>18</v>
      </c>
      <c r="F1303" s="260" t="s">
        <v>18</v>
      </c>
      <c r="G1303" s="261" t="s">
        <v>18</v>
      </c>
      <c r="H1303" s="255" t="str">
        <f>IF(Table_1[[#This Row],[TOTEUTUSTAPA]]="b) Verkossa","Verkossa","")</f>
        <v/>
      </c>
      <c r="I1303" s="256" t="str">
        <f>IF(Table_1[[#This Row],[SISÄLLÖN NIMI]]="","",1)</f>
        <v/>
      </c>
      <c r="J1303" s="262"/>
      <c r="K1303" s="263"/>
      <c r="L1303" s="248">
        <f>Table_1[[#This Row],[Kävijämäärä a) lapset]]+Table_1[[#This Row],[Kävijämäärä b) aikuiset]]</f>
        <v>0</v>
      </c>
      <c r="M1303" s="248">
        <f>IF(Table_1[[#This Row],[Kokonaiskävijämäärä]]&lt;1,0,SUM(Table_1[[#This Row],[Kävijämäärä a) lapset]]*Table_1[[#This Row],[Tapaamis-kerrat /osallistuja]]))</f>
        <v>0</v>
      </c>
      <c r="N1303" s="248">
        <f>IF(Table_1[[#This Row],[Kokonaiskävijämäärä]]&lt;1,0,SUM(Table_1[[#This Row],[Kävijämäärä b) aikuiset]]*Table_1[[#This Row],[Tapaamis-kerrat /osallistuja]]))</f>
        <v>0</v>
      </c>
      <c r="O1303" s="248">
        <f>IF(Table_1[[#This Row],[Kokonaiskävijämäärä]]&lt;1,0,Table_1[[#This Row],[Kokonaiskävijämäärä]]*Table_1[[#This Row],[Tapaamis-kerrat /osallistuja]])</f>
        <v>0</v>
      </c>
      <c r="P1303" s="264"/>
      <c r="Q1303" s="265"/>
    </row>
    <row r="1304" spans="1:17" ht="15.75" customHeight="1" x14ac:dyDescent="0.25">
      <c r="A1304" s="258"/>
      <c r="B1304" s="250" t="str">
        <f>IF(Table_1[[#This Row],[SISÄLLÖN NIMI]]="","",1)</f>
        <v/>
      </c>
      <c r="C1304" s="259"/>
      <c r="D1304" s="252" t="s">
        <v>18</v>
      </c>
      <c r="E1304" s="253" t="s">
        <v>18</v>
      </c>
      <c r="F1304" s="260" t="s">
        <v>18</v>
      </c>
      <c r="G1304" s="261" t="s">
        <v>18</v>
      </c>
      <c r="H1304" s="255" t="str">
        <f>IF(Table_1[[#This Row],[TOTEUTUSTAPA]]="b) Verkossa","Verkossa","")</f>
        <v/>
      </c>
      <c r="I1304" s="256" t="str">
        <f>IF(Table_1[[#This Row],[SISÄLLÖN NIMI]]="","",1)</f>
        <v/>
      </c>
      <c r="J1304" s="262"/>
      <c r="K1304" s="263"/>
      <c r="L1304" s="248">
        <f>Table_1[[#This Row],[Kävijämäärä a) lapset]]+Table_1[[#This Row],[Kävijämäärä b) aikuiset]]</f>
        <v>0</v>
      </c>
      <c r="M1304" s="248">
        <f>IF(Table_1[[#This Row],[Kokonaiskävijämäärä]]&lt;1,0,SUM(Table_1[[#This Row],[Kävijämäärä a) lapset]]*Table_1[[#This Row],[Tapaamis-kerrat /osallistuja]]))</f>
        <v>0</v>
      </c>
      <c r="N1304" s="248">
        <f>IF(Table_1[[#This Row],[Kokonaiskävijämäärä]]&lt;1,0,SUM(Table_1[[#This Row],[Kävijämäärä b) aikuiset]]*Table_1[[#This Row],[Tapaamis-kerrat /osallistuja]]))</f>
        <v>0</v>
      </c>
      <c r="O1304" s="248">
        <f>IF(Table_1[[#This Row],[Kokonaiskävijämäärä]]&lt;1,0,Table_1[[#This Row],[Kokonaiskävijämäärä]]*Table_1[[#This Row],[Tapaamis-kerrat /osallistuja]])</f>
        <v>0</v>
      </c>
      <c r="P1304" s="264"/>
      <c r="Q1304" s="265"/>
    </row>
    <row r="1305" spans="1:17" ht="15.75" customHeight="1" x14ac:dyDescent="0.25">
      <c r="A1305" s="258"/>
      <c r="B1305" s="250" t="str">
        <f>IF(Table_1[[#This Row],[SISÄLLÖN NIMI]]="","",1)</f>
        <v/>
      </c>
      <c r="C1305" s="259"/>
      <c r="D1305" s="252" t="s">
        <v>18</v>
      </c>
      <c r="E1305" s="253" t="s">
        <v>18</v>
      </c>
      <c r="F1305" s="260" t="s">
        <v>18</v>
      </c>
      <c r="G1305" s="261" t="s">
        <v>18</v>
      </c>
      <c r="H1305" s="255" t="str">
        <f>IF(Table_1[[#This Row],[TOTEUTUSTAPA]]="b) Verkossa","Verkossa","")</f>
        <v/>
      </c>
      <c r="I1305" s="256" t="str">
        <f>IF(Table_1[[#This Row],[SISÄLLÖN NIMI]]="","",1)</f>
        <v/>
      </c>
      <c r="J1305" s="262"/>
      <c r="K1305" s="263"/>
      <c r="L1305" s="248">
        <f>Table_1[[#This Row],[Kävijämäärä a) lapset]]+Table_1[[#This Row],[Kävijämäärä b) aikuiset]]</f>
        <v>0</v>
      </c>
      <c r="M1305" s="248">
        <f>IF(Table_1[[#This Row],[Kokonaiskävijämäärä]]&lt;1,0,SUM(Table_1[[#This Row],[Kävijämäärä a) lapset]]*Table_1[[#This Row],[Tapaamis-kerrat /osallistuja]]))</f>
        <v>0</v>
      </c>
      <c r="N1305" s="248">
        <f>IF(Table_1[[#This Row],[Kokonaiskävijämäärä]]&lt;1,0,SUM(Table_1[[#This Row],[Kävijämäärä b) aikuiset]]*Table_1[[#This Row],[Tapaamis-kerrat /osallistuja]]))</f>
        <v>0</v>
      </c>
      <c r="O1305" s="248">
        <f>IF(Table_1[[#This Row],[Kokonaiskävijämäärä]]&lt;1,0,Table_1[[#This Row],[Kokonaiskävijämäärä]]*Table_1[[#This Row],[Tapaamis-kerrat /osallistuja]])</f>
        <v>0</v>
      </c>
      <c r="P1305" s="264"/>
      <c r="Q1305" s="265"/>
    </row>
    <row r="1306" spans="1:17" ht="15.75" customHeight="1" x14ac:dyDescent="0.25">
      <c r="A1306" s="258"/>
      <c r="B1306" s="250" t="str">
        <f>IF(Table_1[[#This Row],[SISÄLLÖN NIMI]]="","",1)</f>
        <v/>
      </c>
      <c r="C1306" s="259"/>
      <c r="D1306" s="252" t="s">
        <v>18</v>
      </c>
      <c r="E1306" s="253" t="s">
        <v>18</v>
      </c>
      <c r="F1306" s="260" t="s">
        <v>18</v>
      </c>
      <c r="G1306" s="261" t="s">
        <v>18</v>
      </c>
      <c r="H1306" s="255" t="str">
        <f>IF(Table_1[[#This Row],[TOTEUTUSTAPA]]="b) Verkossa","Verkossa","")</f>
        <v/>
      </c>
      <c r="I1306" s="256" t="str">
        <f>IF(Table_1[[#This Row],[SISÄLLÖN NIMI]]="","",1)</f>
        <v/>
      </c>
      <c r="J1306" s="262"/>
      <c r="K1306" s="263"/>
      <c r="L1306" s="248">
        <f>Table_1[[#This Row],[Kävijämäärä a) lapset]]+Table_1[[#This Row],[Kävijämäärä b) aikuiset]]</f>
        <v>0</v>
      </c>
      <c r="M1306" s="248">
        <f>IF(Table_1[[#This Row],[Kokonaiskävijämäärä]]&lt;1,0,SUM(Table_1[[#This Row],[Kävijämäärä a) lapset]]*Table_1[[#This Row],[Tapaamis-kerrat /osallistuja]]))</f>
        <v>0</v>
      </c>
      <c r="N1306" s="248">
        <f>IF(Table_1[[#This Row],[Kokonaiskävijämäärä]]&lt;1,0,SUM(Table_1[[#This Row],[Kävijämäärä b) aikuiset]]*Table_1[[#This Row],[Tapaamis-kerrat /osallistuja]]))</f>
        <v>0</v>
      </c>
      <c r="O1306" s="248">
        <f>IF(Table_1[[#This Row],[Kokonaiskävijämäärä]]&lt;1,0,Table_1[[#This Row],[Kokonaiskävijämäärä]]*Table_1[[#This Row],[Tapaamis-kerrat /osallistuja]])</f>
        <v>0</v>
      </c>
      <c r="P1306" s="264"/>
      <c r="Q1306" s="265"/>
    </row>
    <row r="1307" spans="1:17" ht="15.75" customHeight="1" x14ac:dyDescent="0.25">
      <c r="A1307" s="258"/>
      <c r="B1307" s="250" t="str">
        <f>IF(Table_1[[#This Row],[SISÄLLÖN NIMI]]="","",1)</f>
        <v/>
      </c>
      <c r="C1307" s="259"/>
      <c r="D1307" s="252" t="s">
        <v>18</v>
      </c>
      <c r="E1307" s="253" t="s">
        <v>18</v>
      </c>
      <c r="F1307" s="260" t="s">
        <v>18</v>
      </c>
      <c r="G1307" s="261" t="s">
        <v>18</v>
      </c>
      <c r="H1307" s="255" t="str">
        <f>IF(Table_1[[#This Row],[TOTEUTUSTAPA]]="b) Verkossa","Verkossa","")</f>
        <v/>
      </c>
      <c r="I1307" s="256" t="str">
        <f>IF(Table_1[[#This Row],[SISÄLLÖN NIMI]]="","",1)</f>
        <v/>
      </c>
      <c r="J1307" s="262"/>
      <c r="K1307" s="263"/>
      <c r="L1307" s="248">
        <f>Table_1[[#This Row],[Kävijämäärä a) lapset]]+Table_1[[#This Row],[Kävijämäärä b) aikuiset]]</f>
        <v>0</v>
      </c>
      <c r="M1307" s="248">
        <f>IF(Table_1[[#This Row],[Kokonaiskävijämäärä]]&lt;1,0,SUM(Table_1[[#This Row],[Kävijämäärä a) lapset]]*Table_1[[#This Row],[Tapaamis-kerrat /osallistuja]]))</f>
        <v>0</v>
      </c>
      <c r="N1307" s="248">
        <f>IF(Table_1[[#This Row],[Kokonaiskävijämäärä]]&lt;1,0,SUM(Table_1[[#This Row],[Kävijämäärä b) aikuiset]]*Table_1[[#This Row],[Tapaamis-kerrat /osallistuja]]))</f>
        <v>0</v>
      </c>
      <c r="O1307" s="248">
        <f>IF(Table_1[[#This Row],[Kokonaiskävijämäärä]]&lt;1,0,Table_1[[#This Row],[Kokonaiskävijämäärä]]*Table_1[[#This Row],[Tapaamis-kerrat /osallistuja]])</f>
        <v>0</v>
      </c>
      <c r="P1307" s="264"/>
      <c r="Q1307" s="265"/>
    </row>
    <row r="1308" spans="1:17" ht="15.75" customHeight="1" x14ac:dyDescent="0.25">
      <c r="A1308" s="258"/>
      <c r="B1308" s="250" t="str">
        <f>IF(Table_1[[#This Row],[SISÄLLÖN NIMI]]="","",1)</f>
        <v/>
      </c>
      <c r="C1308" s="259"/>
      <c r="D1308" s="252" t="s">
        <v>18</v>
      </c>
      <c r="E1308" s="253" t="s">
        <v>18</v>
      </c>
      <c r="F1308" s="260" t="s">
        <v>18</v>
      </c>
      <c r="G1308" s="261" t="s">
        <v>18</v>
      </c>
      <c r="H1308" s="255" t="str">
        <f>IF(Table_1[[#This Row],[TOTEUTUSTAPA]]="b) Verkossa","Verkossa","")</f>
        <v/>
      </c>
      <c r="I1308" s="256" t="str">
        <f>IF(Table_1[[#This Row],[SISÄLLÖN NIMI]]="","",1)</f>
        <v/>
      </c>
      <c r="J1308" s="262"/>
      <c r="K1308" s="263"/>
      <c r="L1308" s="248">
        <f>Table_1[[#This Row],[Kävijämäärä a) lapset]]+Table_1[[#This Row],[Kävijämäärä b) aikuiset]]</f>
        <v>0</v>
      </c>
      <c r="M1308" s="248">
        <f>IF(Table_1[[#This Row],[Kokonaiskävijämäärä]]&lt;1,0,SUM(Table_1[[#This Row],[Kävijämäärä a) lapset]]*Table_1[[#This Row],[Tapaamis-kerrat /osallistuja]]))</f>
        <v>0</v>
      </c>
      <c r="N1308" s="248">
        <f>IF(Table_1[[#This Row],[Kokonaiskävijämäärä]]&lt;1,0,SUM(Table_1[[#This Row],[Kävijämäärä b) aikuiset]]*Table_1[[#This Row],[Tapaamis-kerrat /osallistuja]]))</f>
        <v>0</v>
      </c>
      <c r="O1308" s="248">
        <f>IF(Table_1[[#This Row],[Kokonaiskävijämäärä]]&lt;1,0,Table_1[[#This Row],[Kokonaiskävijämäärä]]*Table_1[[#This Row],[Tapaamis-kerrat /osallistuja]])</f>
        <v>0</v>
      </c>
      <c r="P1308" s="264"/>
      <c r="Q1308" s="265"/>
    </row>
    <row r="1309" spans="1:17" ht="15.75" customHeight="1" x14ac:dyDescent="0.25">
      <c r="A1309" s="258"/>
      <c r="B1309" s="250" t="str">
        <f>IF(Table_1[[#This Row],[SISÄLLÖN NIMI]]="","",1)</f>
        <v/>
      </c>
      <c r="C1309" s="259"/>
      <c r="D1309" s="252" t="s">
        <v>18</v>
      </c>
      <c r="E1309" s="253" t="s">
        <v>18</v>
      </c>
      <c r="F1309" s="260" t="s">
        <v>18</v>
      </c>
      <c r="G1309" s="261" t="s">
        <v>18</v>
      </c>
      <c r="H1309" s="255" t="str">
        <f>IF(Table_1[[#This Row],[TOTEUTUSTAPA]]="b) Verkossa","Verkossa","")</f>
        <v/>
      </c>
      <c r="I1309" s="256" t="str">
        <f>IF(Table_1[[#This Row],[SISÄLLÖN NIMI]]="","",1)</f>
        <v/>
      </c>
      <c r="J1309" s="262"/>
      <c r="K1309" s="263"/>
      <c r="L1309" s="248">
        <f>Table_1[[#This Row],[Kävijämäärä a) lapset]]+Table_1[[#This Row],[Kävijämäärä b) aikuiset]]</f>
        <v>0</v>
      </c>
      <c r="M1309" s="248">
        <f>IF(Table_1[[#This Row],[Kokonaiskävijämäärä]]&lt;1,0,SUM(Table_1[[#This Row],[Kävijämäärä a) lapset]]*Table_1[[#This Row],[Tapaamis-kerrat /osallistuja]]))</f>
        <v>0</v>
      </c>
      <c r="N1309" s="248">
        <f>IF(Table_1[[#This Row],[Kokonaiskävijämäärä]]&lt;1,0,SUM(Table_1[[#This Row],[Kävijämäärä b) aikuiset]]*Table_1[[#This Row],[Tapaamis-kerrat /osallistuja]]))</f>
        <v>0</v>
      </c>
      <c r="O1309" s="248">
        <f>IF(Table_1[[#This Row],[Kokonaiskävijämäärä]]&lt;1,0,Table_1[[#This Row],[Kokonaiskävijämäärä]]*Table_1[[#This Row],[Tapaamis-kerrat /osallistuja]])</f>
        <v>0</v>
      </c>
      <c r="P1309" s="264"/>
      <c r="Q1309" s="265"/>
    </row>
    <row r="1310" spans="1:17" ht="15.75" customHeight="1" x14ac:dyDescent="0.25">
      <c r="A1310" s="258"/>
      <c r="B1310" s="250" t="str">
        <f>IF(Table_1[[#This Row],[SISÄLLÖN NIMI]]="","",1)</f>
        <v/>
      </c>
      <c r="C1310" s="259"/>
      <c r="D1310" s="252" t="s">
        <v>18</v>
      </c>
      <c r="E1310" s="253" t="s">
        <v>18</v>
      </c>
      <c r="F1310" s="260" t="s">
        <v>18</v>
      </c>
      <c r="G1310" s="261" t="s">
        <v>18</v>
      </c>
      <c r="H1310" s="255" t="str">
        <f>IF(Table_1[[#This Row],[TOTEUTUSTAPA]]="b) Verkossa","Verkossa","")</f>
        <v/>
      </c>
      <c r="I1310" s="256" t="str">
        <f>IF(Table_1[[#This Row],[SISÄLLÖN NIMI]]="","",1)</f>
        <v/>
      </c>
      <c r="J1310" s="262"/>
      <c r="K1310" s="263"/>
      <c r="L1310" s="248">
        <f>Table_1[[#This Row],[Kävijämäärä a) lapset]]+Table_1[[#This Row],[Kävijämäärä b) aikuiset]]</f>
        <v>0</v>
      </c>
      <c r="M1310" s="248">
        <f>IF(Table_1[[#This Row],[Kokonaiskävijämäärä]]&lt;1,0,SUM(Table_1[[#This Row],[Kävijämäärä a) lapset]]*Table_1[[#This Row],[Tapaamis-kerrat /osallistuja]]))</f>
        <v>0</v>
      </c>
      <c r="N1310" s="248">
        <f>IF(Table_1[[#This Row],[Kokonaiskävijämäärä]]&lt;1,0,SUM(Table_1[[#This Row],[Kävijämäärä b) aikuiset]]*Table_1[[#This Row],[Tapaamis-kerrat /osallistuja]]))</f>
        <v>0</v>
      </c>
      <c r="O1310" s="248">
        <f>IF(Table_1[[#This Row],[Kokonaiskävijämäärä]]&lt;1,0,Table_1[[#This Row],[Kokonaiskävijämäärä]]*Table_1[[#This Row],[Tapaamis-kerrat /osallistuja]])</f>
        <v>0</v>
      </c>
      <c r="P1310" s="264"/>
      <c r="Q1310" s="265"/>
    </row>
    <row r="1311" spans="1:17" ht="15.75" customHeight="1" x14ac:dyDescent="0.25">
      <c r="A1311" s="258"/>
      <c r="B1311" s="250" t="str">
        <f>IF(Table_1[[#This Row],[SISÄLLÖN NIMI]]="","",1)</f>
        <v/>
      </c>
      <c r="C1311" s="259"/>
      <c r="D1311" s="252" t="s">
        <v>18</v>
      </c>
      <c r="E1311" s="253" t="s">
        <v>18</v>
      </c>
      <c r="F1311" s="260" t="s">
        <v>18</v>
      </c>
      <c r="G1311" s="261" t="s">
        <v>18</v>
      </c>
      <c r="H1311" s="255" t="str">
        <f>IF(Table_1[[#This Row],[TOTEUTUSTAPA]]="b) Verkossa","Verkossa","")</f>
        <v/>
      </c>
      <c r="I1311" s="256" t="str">
        <f>IF(Table_1[[#This Row],[SISÄLLÖN NIMI]]="","",1)</f>
        <v/>
      </c>
      <c r="J1311" s="262"/>
      <c r="K1311" s="263"/>
      <c r="L1311" s="248">
        <f>Table_1[[#This Row],[Kävijämäärä a) lapset]]+Table_1[[#This Row],[Kävijämäärä b) aikuiset]]</f>
        <v>0</v>
      </c>
      <c r="M1311" s="248">
        <f>IF(Table_1[[#This Row],[Kokonaiskävijämäärä]]&lt;1,0,SUM(Table_1[[#This Row],[Kävijämäärä a) lapset]]*Table_1[[#This Row],[Tapaamis-kerrat /osallistuja]]))</f>
        <v>0</v>
      </c>
      <c r="N1311" s="248">
        <f>IF(Table_1[[#This Row],[Kokonaiskävijämäärä]]&lt;1,0,SUM(Table_1[[#This Row],[Kävijämäärä b) aikuiset]]*Table_1[[#This Row],[Tapaamis-kerrat /osallistuja]]))</f>
        <v>0</v>
      </c>
      <c r="O1311" s="248">
        <f>IF(Table_1[[#This Row],[Kokonaiskävijämäärä]]&lt;1,0,Table_1[[#This Row],[Kokonaiskävijämäärä]]*Table_1[[#This Row],[Tapaamis-kerrat /osallistuja]])</f>
        <v>0</v>
      </c>
      <c r="P1311" s="264"/>
      <c r="Q1311" s="265"/>
    </row>
    <row r="1312" spans="1:17" ht="15.75" customHeight="1" x14ac:dyDescent="0.25">
      <c r="A1312" s="258"/>
      <c r="B1312" s="250" t="str">
        <f>IF(Table_1[[#This Row],[SISÄLLÖN NIMI]]="","",1)</f>
        <v/>
      </c>
      <c r="C1312" s="259"/>
      <c r="D1312" s="252" t="s">
        <v>18</v>
      </c>
      <c r="E1312" s="253" t="s">
        <v>18</v>
      </c>
      <c r="F1312" s="260" t="s">
        <v>18</v>
      </c>
      <c r="G1312" s="261" t="s">
        <v>18</v>
      </c>
      <c r="H1312" s="255" t="str">
        <f>IF(Table_1[[#This Row],[TOTEUTUSTAPA]]="b) Verkossa","Verkossa","")</f>
        <v/>
      </c>
      <c r="I1312" s="256" t="str">
        <f>IF(Table_1[[#This Row],[SISÄLLÖN NIMI]]="","",1)</f>
        <v/>
      </c>
      <c r="J1312" s="262"/>
      <c r="K1312" s="263"/>
      <c r="L1312" s="248">
        <f>Table_1[[#This Row],[Kävijämäärä a) lapset]]+Table_1[[#This Row],[Kävijämäärä b) aikuiset]]</f>
        <v>0</v>
      </c>
      <c r="M1312" s="248">
        <f>IF(Table_1[[#This Row],[Kokonaiskävijämäärä]]&lt;1,0,SUM(Table_1[[#This Row],[Kävijämäärä a) lapset]]*Table_1[[#This Row],[Tapaamis-kerrat /osallistuja]]))</f>
        <v>0</v>
      </c>
      <c r="N1312" s="248">
        <f>IF(Table_1[[#This Row],[Kokonaiskävijämäärä]]&lt;1,0,SUM(Table_1[[#This Row],[Kävijämäärä b) aikuiset]]*Table_1[[#This Row],[Tapaamis-kerrat /osallistuja]]))</f>
        <v>0</v>
      </c>
      <c r="O1312" s="248">
        <f>IF(Table_1[[#This Row],[Kokonaiskävijämäärä]]&lt;1,0,Table_1[[#This Row],[Kokonaiskävijämäärä]]*Table_1[[#This Row],[Tapaamis-kerrat /osallistuja]])</f>
        <v>0</v>
      </c>
      <c r="P1312" s="264"/>
      <c r="Q1312" s="265"/>
    </row>
    <row r="1313" spans="1:17" ht="15.75" customHeight="1" x14ac:dyDescent="0.25">
      <c r="A1313" s="258"/>
      <c r="B1313" s="250" t="str">
        <f>IF(Table_1[[#This Row],[SISÄLLÖN NIMI]]="","",1)</f>
        <v/>
      </c>
      <c r="C1313" s="259"/>
      <c r="D1313" s="252" t="s">
        <v>18</v>
      </c>
      <c r="E1313" s="253" t="s">
        <v>18</v>
      </c>
      <c r="F1313" s="260" t="s">
        <v>18</v>
      </c>
      <c r="G1313" s="261" t="s">
        <v>18</v>
      </c>
      <c r="H1313" s="255" t="str">
        <f>IF(Table_1[[#This Row],[TOTEUTUSTAPA]]="b) Verkossa","Verkossa","")</f>
        <v/>
      </c>
      <c r="I1313" s="256" t="str">
        <f>IF(Table_1[[#This Row],[SISÄLLÖN NIMI]]="","",1)</f>
        <v/>
      </c>
      <c r="J1313" s="262"/>
      <c r="K1313" s="263"/>
      <c r="L1313" s="248">
        <f>Table_1[[#This Row],[Kävijämäärä a) lapset]]+Table_1[[#This Row],[Kävijämäärä b) aikuiset]]</f>
        <v>0</v>
      </c>
      <c r="M1313" s="248">
        <f>IF(Table_1[[#This Row],[Kokonaiskävijämäärä]]&lt;1,0,SUM(Table_1[[#This Row],[Kävijämäärä a) lapset]]*Table_1[[#This Row],[Tapaamis-kerrat /osallistuja]]))</f>
        <v>0</v>
      </c>
      <c r="N1313" s="248">
        <f>IF(Table_1[[#This Row],[Kokonaiskävijämäärä]]&lt;1,0,SUM(Table_1[[#This Row],[Kävijämäärä b) aikuiset]]*Table_1[[#This Row],[Tapaamis-kerrat /osallistuja]]))</f>
        <v>0</v>
      </c>
      <c r="O1313" s="248">
        <f>IF(Table_1[[#This Row],[Kokonaiskävijämäärä]]&lt;1,0,Table_1[[#This Row],[Kokonaiskävijämäärä]]*Table_1[[#This Row],[Tapaamis-kerrat /osallistuja]])</f>
        <v>0</v>
      </c>
      <c r="P1313" s="264"/>
      <c r="Q1313" s="265"/>
    </row>
    <row r="1314" spans="1:17" ht="15.75" customHeight="1" x14ac:dyDescent="0.25">
      <c r="A1314" s="258"/>
      <c r="B1314" s="250" t="str">
        <f>IF(Table_1[[#This Row],[SISÄLLÖN NIMI]]="","",1)</f>
        <v/>
      </c>
      <c r="C1314" s="259"/>
      <c r="D1314" s="252" t="s">
        <v>18</v>
      </c>
      <c r="E1314" s="253" t="s">
        <v>18</v>
      </c>
      <c r="F1314" s="260" t="s">
        <v>18</v>
      </c>
      <c r="G1314" s="261" t="s">
        <v>18</v>
      </c>
      <c r="H1314" s="255" t="str">
        <f>IF(Table_1[[#This Row],[TOTEUTUSTAPA]]="b) Verkossa","Verkossa","")</f>
        <v/>
      </c>
      <c r="I1314" s="256" t="str">
        <f>IF(Table_1[[#This Row],[SISÄLLÖN NIMI]]="","",1)</f>
        <v/>
      </c>
      <c r="J1314" s="262"/>
      <c r="K1314" s="263"/>
      <c r="L1314" s="248">
        <f>Table_1[[#This Row],[Kävijämäärä a) lapset]]+Table_1[[#This Row],[Kävijämäärä b) aikuiset]]</f>
        <v>0</v>
      </c>
      <c r="M1314" s="248">
        <f>IF(Table_1[[#This Row],[Kokonaiskävijämäärä]]&lt;1,0,SUM(Table_1[[#This Row],[Kävijämäärä a) lapset]]*Table_1[[#This Row],[Tapaamis-kerrat /osallistuja]]))</f>
        <v>0</v>
      </c>
      <c r="N1314" s="248">
        <f>IF(Table_1[[#This Row],[Kokonaiskävijämäärä]]&lt;1,0,SUM(Table_1[[#This Row],[Kävijämäärä b) aikuiset]]*Table_1[[#This Row],[Tapaamis-kerrat /osallistuja]]))</f>
        <v>0</v>
      </c>
      <c r="O1314" s="248">
        <f>IF(Table_1[[#This Row],[Kokonaiskävijämäärä]]&lt;1,0,Table_1[[#This Row],[Kokonaiskävijämäärä]]*Table_1[[#This Row],[Tapaamis-kerrat /osallistuja]])</f>
        <v>0</v>
      </c>
      <c r="P1314" s="264"/>
      <c r="Q1314" s="265"/>
    </row>
    <row r="1315" spans="1:17" ht="15.75" customHeight="1" x14ac:dyDescent="0.25">
      <c r="A1315" s="258"/>
      <c r="B1315" s="250" t="str">
        <f>IF(Table_1[[#This Row],[SISÄLLÖN NIMI]]="","",1)</f>
        <v/>
      </c>
      <c r="C1315" s="259"/>
      <c r="D1315" s="252" t="s">
        <v>18</v>
      </c>
      <c r="E1315" s="253" t="s">
        <v>18</v>
      </c>
      <c r="F1315" s="260" t="s">
        <v>18</v>
      </c>
      <c r="G1315" s="261" t="s">
        <v>18</v>
      </c>
      <c r="H1315" s="255" t="str">
        <f>IF(Table_1[[#This Row],[TOTEUTUSTAPA]]="b) Verkossa","Verkossa","")</f>
        <v/>
      </c>
      <c r="I1315" s="256" t="str">
        <f>IF(Table_1[[#This Row],[SISÄLLÖN NIMI]]="","",1)</f>
        <v/>
      </c>
      <c r="J1315" s="262"/>
      <c r="K1315" s="263"/>
      <c r="L1315" s="248">
        <f>Table_1[[#This Row],[Kävijämäärä a) lapset]]+Table_1[[#This Row],[Kävijämäärä b) aikuiset]]</f>
        <v>0</v>
      </c>
      <c r="M1315" s="248">
        <f>IF(Table_1[[#This Row],[Kokonaiskävijämäärä]]&lt;1,0,SUM(Table_1[[#This Row],[Kävijämäärä a) lapset]]*Table_1[[#This Row],[Tapaamis-kerrat /osallistuja]]))</f>
        <v>0</v>
      </c>
      <c r="N1315" s="248">
        <f>IF(Table_1[[#This Row],[Kokonaiskävijämäärä]]&lt;1,0,SUM(Table_1[[#This Row],[Kävijämäärä b) aikuiset]]*Table_1[[#This Row],[Tapaamis-kerrat /osallistuja]]))</f>
        <v>0</v>
      </c>
      <c r="O1315" s="248">
        <f>IF(Table_1[[#This Row],[Kokonaiskävijämäärä]]&lt;1,0,Table_1[[#This Row],[Kokonaiskävijämäärä]]*Table_1[[#This Row],[Tapaamis-kerrat /osallistuja]])</f>
        <v>0</v>
      </c>
      <c r="P1315" s="264"/>
      <c r="Q1315" s="265"/>
    </row>
    <row r="1316" spans="1:17" ht="15.75" customHeight="1" x14ac:dyDescent="0.25">
      <c r="A1316" s="258"/>
      <c r="B1316" s="250" t="str">
        <f>IF(Table_1[[#This Row],[SISÄLLÖN NIMI]]="","",1)</f>
        <v/>
      </c>
      <c r="C1316" s="259"/>
      <c r="D1316" s="252" t="s">
        <v>18</v>
      </c>
      <c r="E1316" s="253" t="s">
        <v>18</v>
      </c>
      <c r="F1316" s="260" t="s">
        <v>18</v>
      </c>
      <c r="G1316" s="261" t="s">
        <v>18</v>
      </c>
      <c r="H1316" s="255" t="str">
        <f>IF(Table_1[[#This Row],[TOTEUTUSTAPA]]="b) Verkossa","Verkossa","")</f>
        <v/>
      </c>
      <c r="I1316" s="256" t="str">
        <f>IF(Table_1[[#This Row],[SISÄLLÖN NIMI]]="","",1)</f>
        <v/>
      </c>
      <c r="J1316" s="262"/>
      <c r="K1316" s="263"/>
      <c r="L1316" s="248">
        <f>Table_1[[#This Row],[Kävijämäärä a) lapset]]+Table_1[[#This Row],[Kävijämäärä b) aikuiset]]</f>
        <v>0</v>
      </c>
      <c r="M1316" s="248">
        <f>IF(Table_1[[#This Row],[Kokonaiskävijämäärä]]&lt;1,0,SUM(Table_1[[#This Row],[Kävijämäärä a) lapset]]*Table_1[[#This Row],[Tapaamis-kerrat /osallistuja]]))</f>
        <v>0</v>
      </c>
      <c r="N1316" s="248">
        <f>IF(Table_1[[#This Row],[Kokonaiskävijämäärä]]&lt;1,0,SUM(Table_1[[#This Row],[Kävijämäärä b) aikuiset]]*Table_1[[#This Row],[Tapaamis-kerrat /osallistuja]]))</f>
        <v>0</v>
      </c>
      <c r="O1316" s="248">
        <f>IF(Table_1[[#This Row],[Kokonaiskävijämäärä]]&lt;1,0,Table_1[[#This Row],[Kokonaiskävijämäärä]]*Table_1[[#This Row],[Tapaamis-kerrat /osallistuja]])</f>
        <v>0</v>
      </c>
      <c r="P1316" s="264"/>
      <c r="Q1316" s="265"/>
    </row>
    <row r="1317" spans="1:17" ht="15.75" customHeight="1" x14ac:dyDescent="0.25">
      <c r="A1317" s="258"/>
      <c r="B1317" s="250" t="str">
        <f>IF(Table_1[[#This Row],[SISÄLLÖN NIMI]]="","",1)</f>
        <v/>
      </c>
      <c r="C1317" s="259"/>
      <c r="D1317" s="252" t="s">
        <v>18</v>
      </c>
      <c r="E1317" s="253" t="s">
        <v>18</v>
      </c>
      <c r="F1317" s="260" t="s">
        <v>18</v>
      </c>
      <c r="G1317" s="261" t="s">
        <v>18</v>
      </c>
      <c r="H1317" s="255" t="str">
        <f>IF(Table_1[[#This Row],[TOTEUTUSTAPA]]="b) Verkossa","Verkossa","")</f>
        <v/>
      </c>
      <c r="I1317" s="256" t="str">
        <f>IF(Table_1[[#This Row],[SISÄLLÖN NIMI]]="","",1)</f>
        <v/>
      </c>
      <c r="J1317" s="262"/>
      <c r="K1317" s="263"/>
      <c r="L1317" s="248">
        <f>Table_1[[#This Row],[Kävijämäärä a) lapset]]+Table_1[[#This Row],[Kävijämäärä b) aikuiset]]</f>
        <v>0</v>
      </c>
      <c r="M1317" s="248">
        <f>IF(Table_1[[#This Row],[Kokonaiskävijämäärä]]&lt;1,0,SUM(Table_1[[#This Row],[Kävijämäärä a) lapset]]*Table_1[[#This Row],[Tapaamis-kerrat /osallistuja]]))</f>
        <v>0</v>
      </c>
      <c r="N1317" s="248">
        <f>IF(Table_1[[#This Row],[Kokonaiskävijämäärä]]&lt;1,0,SUM(Table_1[[#This Row],[Kävijämäärä b) aikuiset]]*Table_1[[#This Row],[Tapaamis-kerrat /osallistuja]]))</f>
        <v>0</v>
      </c>
      <c r="O1317" s="248">
        <f>IF(Table_1[[#This Row],[Kokonaiskävijämäärä]]&lt;1,0,Table_1[[#This Row],[Kokonaiskävijämäärä]]*Table_1[[#This Row],[Tapaamis-kerrat /osallistuja]])</f>
        <v>0</v>
      </c>
      <c r="P1317" s="264"/>
      <c r="Q1317" s="265"/>
    </row>
    <row r="1318" spans="1:17" ht="15.75" customHeight="1" x14ac:dyDescent="0.25">
      <c r="A1318" s="258"/>
      <c r="B1318" s="250" t="str">
        <f>IF(Table_1[[#This Row],[SISÄLLÖN NIMI]]="","",1)</f>
        <v/>
      </c>
      <c r="C1318" s="259"/>
      <c r="D1318" s="252" t="s">
        <v>18</v>
      </c>
      <c r="E1318" s="253" t="s">
        <v>18</v>
      </c>
      <c r="F1318" s="260" t="s">
        <v>18</v>
      </c>
      <c r="G1318" s="261" t="s">
        <v>18</v>
      </c>
      <c r="H1318" s="255" t="str">
        <f>IF(Table_1[[#This Row],[TOTEUTUSTAPA]]="b) Verkossa","Verkossa","")</f>
        <v/>
      </c>
      <c r="I1318" s="256" t="str">
        <f>IF(Table_1[[#This Row],[SISÄLLÖN NIMI]]="","",1)</f>
        <v/>
      </c>
      <c r="J1318" s="262"/>
      <c r="K1318" s="263"/>
      <c r="L1318" s="248">
        <f>Table_1[[#This Row],[Kävijämäärä a) lapset]]+Table_1[[#This Row],[Kävijämäärä b) aikuiset]]</f>
        <v>0</v>
      </c>
      <c r="M1318" s="248">
        <f>IF(Table_1[[#This Row],[Kokonaiskävijämäärä]]&lt;1,0,SUM(Table_1[[#This Row],[Kävijämäärä a) lapset]]*Table_1[[#This Row],[Tapaamis-kerrat /osallistuja]]))</f>
        <v>0</v>
      </c>
      <c r="N1318" s="248">
        <f>IF(Table_1[[#This Row],[Kokonaiskävijämäärä]]&lt;1,0,SUM(Table_1[[#This Row],[Kävijämäärä b) aikuiset]]*Table_1[[#This Row],[Tapaamis-kerrat /osallistuja]]))</f>
        <v>0</v>
      </c>
      <c r="O1318" s="248">
        <f>IF(Table_1[[#This Row],[Kokonaiskävijämäärä]]&lt;1,0,Table_1[[#This Row],[Kokonaiskävijämäärä]]*Table_1[[#This Row],[Tapaamis-kerrat /osallistuja]])</f>
        <v>0</v>
      </c>
      <c r="P1318" s="264"/>
      <c r="Q1318" s="265"/>
    </row>
    <row r="1319" spans="1:17" ht="15.75" customHeight="1" x14ac:dyDescent="0.25">
      <c r="A1319" s="258"/>
      <c r="B1319" s="250" t="str">
        <f>IF(Table_1[[#This Row],[SISÄLLÖN NIMI]]="","",1)</f>
        <v/>
      </c>
      <c r="C1319" s="259"/>
      <c r="D1319" s="252" t="s">
        <v>18</v>
      </c>
      <c r="E1319" s="253" t="s">
        <v>18</v>
      </c>
      <c r="F1319" s="260" t="s">
        <v>18</v>
      </c>
      <c r="G1319" s="261" t="s">
        <v>18</v>
      </c>
      <c r="H1319" s="255" t="str">
        <f>IF(Table_1[[#This Row],[TOTEUTUSTAPA]]="b) Verkossa","Verkossa","")</f>
        <v/>
      </c>
      <c r="I1319" s="256" t="str">
        <f>IF(Table_1[[#This Row],[SISÄLLÖN NIMI]]="","",1)</f>
        <v/>
      </c>
      <c r="J1319" s="262"/>
      <c r="K1319" s="263"/>
      <c r="L1319" s="248">
        <f>Table_1[[#This Row],[Kävijämäärä a) lapset]]+Table_1[[#This Row],[Kävijämäärä b) aikuiset]]</f>
        <v>0</v>
      </c>
      <c r="M1319" s="248">
        <f>IF(Table_1[[#This Row],[Kokonaiskävijämäärä]]&lt;1,0,SUM(Table_1[[#This Row],[Kävijämäärä a) lapset]]*Table_1[[#This Row],[Tapaamis-kerrat /osallistuja]]))</f>
        <v>0</v>
      </c>
      <c r="N1319" s="248">
        <f>IF(Table_1[[#This Row],[Kokonaiskävijämäärä]]&lt;1,0,SUM(Table_1[[#This Row],[Kävijämäärä b) aikuiset]]*Table_1[[#This Row],[Tapaamis-kerrat /osallistuja]]))</f>
        <v>0</v>
      </c>
      <c r="O1319" s="248">
        <f>IF(Table_1[[#This Row],[Kokonaiskävijämäärä]]&lt;1,0,Table_1[[#This Row],[Kokonaiskävijämäärä]]*Table_1[[#This Row],[Tapaamis-kerrat /osallistuja]])</f>
        <v>0</v>
      </c>
      <c r="P1319" s="264"/>
      <c r="Q1319" s="265"/>
    </row>
    <row r="1320" spans="1:17" ht="15.75" customHeight="1" x14ac:dyDescent="0.25">
      <c r="A1320" s="258"/>
      <c r="B1320" s="250" t="str">
        <f>IF(Table_1[[#This Row],[SISÄLLÖN NIMI]]="","",1)</f>
        <v/>
      </c>
      <c r="C1320" s="259"/>
      <c r="D1320" s="252" t="s">
        <v>18</v>
      </c>
      <c r="E1320" s="253" t="s">
        <v>18</v>
      </c>
      <c r="F1320" s="260" t="s">
        <v>18</v>
      </c>
      <c r="G1320" s="261" t="s">
        <v>18</v>
      </c>
      <c r="H1320" s="255" t="str">
        <f>IF(Table_1[[#This Row],[TOTEUTUSTAPA]]="b) Verkossa","Verkossa","")</f>
        <v/>
      </c>
      <c r="I1320" s="256" t="str">
        <f>IF(Table_1[[#This Row],[SISÄLLÖN NIMI]]="","",1)</f>
        <v/>
      </c>
      <c r="J1320" s="262"/>
      <c r="K1320" s="263"/>
      <c r="L1320" s="248">
        <f>Table_1[[#This Row],[Kävijämäärä a) lapset]]+Table_1[[#This Row],[Kävijämäärä b) aikuiset]]</f>
        <v>0</v>
      </c>
      <c r="M1320" s="248">
        <f>IF(Table_1[[#This Row],[Kokonaiskävijämäärä]]&lt;1,0,SUM(Table_1[[#This Row],[Kävijämäärä a) lapset]]*Table_1[[#This Row],[Tapaamis-kerrat /osallistuja]]))</f>
        <v>0</v>
      </c>
      <c r="N1320" s="248">
        <f>IF(Table_1[[#This Row],[Kokonaiskävijämäärä]]&lt;1,0,SUM(Table_1[[#This Row],[Kävijämäärä b) aikuiset]]*Table_1[[#This Row],[Tapaamis-kerrat /osallistuja]]))</f>
        <v>0</v>
      </c>
      <c r="O1320" s="248">
        <f>IF(Table_1[[#This Row],[Kokonaiskävijämäärä]]&lt;1,0,Table_1[[#This Row],[Kokonaiskävijämäärä]]*Table_1[[#This Row],[Tapaamis-kerrat /osallistuja]])</f>
        <v>0</v>
      </c>
      <c r="P1320" s="264"/>
      <c r="Q1320" s="265"/>
    </row>
    <row r="1321" spans="1:17" ht="15.75" customHeight="1" x14ac:dyDescent="0.25">
      <c r="A1321" s="258"/>
      <c r="B1321" s="250" t="str">
        <f>IF(Table_1[[#This Row],[SISÄLLÖN NIMI]]="","",1)</f>
        <v/>
      </c>
      <c r="C1321" s="259"/>
      <c r="D1321" s="252" t="s">
        <v>18</v>
      </c>
      <c r="E1321" s="253" t="s">
        <v>18</v>
      </c>
      <c r="F1321" s="260" t="s">
        <v>18</v>
      </c>
      <c r="G1321" s="261" t="s">
        <v>18</v>
      </c>
      <c r="H1321" s="255" t="str">
        <f>IF(Table_1[[#This Row],[TOTEUTUSTAPA]]="b) Verkossa","Verkossa","")</f>
        <v/>
      </c>
      <c r="I1321" s="256" t="str">
        <f>IF(Table_1[[#This Row],[SISÄLLÖN NIMI]]="","",1)</f>
        <v/>
      </c>
      <c r="J1321" s="262"/>
      <c r="K1321" s="263"/>
      <c r="L1321" s="248">
        <f>Table_1[[#This Row],[Kävijämäärä a) lapset]]+Table_1[[#This Row],[Kävijämäärä b) aikuiset]]</f>
        <v>0</v>
      </c>
      <c r="M1321" s="248">
        <f>IF(Table_1[[#This Row],[Kokonaiskävijämäärä]]&lt;1,0,SUM(Table_1[[#This Row],[Kävijämäärä a) lapset]]*Table_1[[#This Row],[Tapaamis-kerrat /osallistuja]]))</f>
        <v>0</v>
      </c>
      <c r="N1321" s="248">
        <f>IF(Table_1[[#This Row],[Kokonaiskävijämäärä]]&lt;1,0,SUM(Table_1[[#This Row],[Kävijämäärä b) aikuiset]]*Table_1[[#This Row],[Tapaamis-kerrat /osallistuja]]))</f>
        <v>0</v>
      </c>
      <c r="O1321" s="248">
        <f>IF(Table_1[[#This Row],[Kokonaiskävijämäärä]]&lt;1,0,Table_1[[#This Row],[Kokonaiskävijämäärä]]*Table_1[[#This Row],[Tapaamis-kerrat /osallistuja]])</f>
        <v>0</v>
      </c>
      <c r="P1321" s="264"/>
      <c r="Q1321" s="265"/>
    </row>
    <row r="1322" spans="1:17" ht="15.75" customHeight="1" x14ac:dyDescent="0.25">
      <c r="A1322" s="258"/>
      <c r="B1322" s="250" t="str">
        <f>IF(Table_1[[#This Row],[SISÄLLÖN NIMI]]="","",1)</f>
        <v/>
      </c>
      <c r="C1322" s="259"/>
      <c r="D1322" s="252" t="s">
        <v>18</v>
      </c>
      <c r="E1322" s="253" t="s">
        <v>18</v>
      </c>
      <c r="F1322" s="260" t="s">
        <v>18</v>
      </c>
      <c r="G1322" s="261" t="s">
        <v>18</v>
      </c>
      <c r="H1322" s="255" t="str">
        <f>IF(Table_1[[#This Row],[TOTEUTUSTAPA]]="b) Verkossa","Verkossa","")</f>
        <v/>
      </c>
      <c r="I1322" s="256" t="str">
        <f>IF(Table_1[[#This Row],[SISÄLLÖN NIMI]]="","",1)</f>
        <v/>
      </c>
      <c r="J1322" s="262"/>
      <c r="K1322" s="263"/>
      <c r="L1322" s="248">
        <f>Table_1[[#This Row],[Kävijämäärä a) lapset]]+Table_1[[#This Row],[Kävijämäärä b) aikuiset]]</f>
        <v>0</v>
      </c>
      <c r="M1322" s="248">
        <f>IF(Table_1[[#This Row],[Kokonaiskävijämäärä]]&lt;1,0,SUM(Table_1[[#This Row],[Kävijämäärä a) lapset]]*Table_1[[#This Row],[Tapaamis-kerrat /osallistuja]]))</f>
        <v>0</v>
      </c>
      <c r="N1322" s="248">
        <f>IF(Table_1[[#This Row],[Kokonaiskävijämäärä]]&lt;1,0,SUM(Table_1[[#This Row],[Kävijämäärä b) aikuiset]]*Table_1[[#This Row],[Tapaamis-kerrat /osallistuja]]))</f>
        <v>0</v>
      </c>
      <c r="O1322" s="248">
        <f>IF(Table_1[[#This Row],[Kokonaiskävijämäärä]]&lt;1,0,Table_1[[#This Row],[Kokonaiskävijämäärä]]*Table_1[[#This Row],[Tapaamis-kerrat /osallistuja]])</f>
        <v>0</v>
      </c>
      <c r="P1322" s="264"/>
      <c r="Q1322" s="265"/>
    </row>
    <row r="1323" spans="1:17" ht="15.75" customHeight="1" x14ac:dyDescent="0.25">
      <c r="A1323" s="258"/>
      <c r="B1323" s="250" t="str">
        <f>IF(Table_1[[#This Row],[SISÄLLÖN NIMI]]="","",1)</f>
        <v/>
      </c>
      <c r="C1323" s="259"/>
      <c r="D1323" s="252" t="s">
        <v>18</v>
      </c>
      <c r="E1323" s="253" t="s">
        <v>18</v>
      </c>
      <c r="F1323" s="260" t="s">
        <v>18</v>
      </c>
      <c r="G1323" s="261" t="s">
        <v>18</v>
      </c>
      <c r="H1323" s="255" t="str">
        <f>IF(Table_1[[#This Row],[TOTEUTUSTAPA]]="b) Verkossa","Verkossa","")</f>
        <v/>
      </c>
      <c r="I1323" s="256" t="str">
        <f>IF(Table_1[[#This Row],[SISÄLLÖN NIMI]]="","",1)</f>
        <v/>
      </c>
      <c r="J1323" s="262"/>
      <c r="K1323" s="263"/>
      <c r="L1323" s="248">
        <f>Table_1[[#This Row],[Kävijämäärä a) lapset]]+Table_1[[#This Row],[Kävijämäärä b) aikuiset]]</f>
        <v>0</v>
      </c>
      <c r="M1323" s="248">
        <f>IF(Table_1[[#This Row],[Kokonaiskävijämäärä]]&lt;1,0,SUM(Table_1[[#This Row],[Kävijämäärä a) lapset]]*Table_1[[#This Row],[Tapaamis-kerrat /osallistuja]]))</f>
        <v>0</v>
      </c>
      <c r="N1323" s="248">
        <f>IF(Table_1[[#This Row],[Kokonaiskävijämäärä]]&lt;1,0,SUM(Table_1[[#This Row],[Kävijämäärä b) aikuiset]]*Table_1[[#This Row],[Tapaamis-kerrat /osallistuja]]))</f>
        <v>0</v>
      </c>
      <c r="O1323" s="248">
        <f>IF(Table_1[[#This Row],[Kokonaiskävijämäärä]]&lt;1,0,Table_1[[#This Row],[Kokonaiskävijämäärä]]*Table_1[[#This Row],[Tapaamis-kerrat /osallistuja]])</f>
        <v>0</v>
      </c>
      <c r="P1323" s="264"/>
      <c r="Q1323" s="265"/>
    </row>
    <row r="1324" spans="1:17" ht="15.75" customHeight="1" x14ac:dyDescent="0.25">
      <c r="A1324" s="258"/>
      <c r="B1324" s="250" t="str">
        <f>IF(Table_1[[#This Row],[SISÄLLÖN NIMI]]="","",1)</f>
        <v/>
      </c>
      <c r="C1324" s="259"/>
      <c r="D1324" s="252" t="s">
        <v>18</v>
      </c>
      <c r="E1324" s="253" t="s">
        <v>18</v>
      </c>
      <c r="F1324" s="260" t="s">
        <v>18</v>
      </c>
      <c r="G1324" s="261" t="s">
        <v>18</v>
      </c>
      <c r="H1324" s="255" t="str">
        <f>IF(Table_1[[#This Row],[TOTEUTUSTAPA]]="b) Verkossa","Verkossa","")</f>
        <v/>
      </c>
      <c r="I1324" s="256" t="str">
        <f>IF(Table_1[[#This Row],[SISÄLLÖN NIMI]]="","",1)</f>
        <v/>
      </c>
      <c r="J1324" s="262"/>
      <c r="K1324" s="263"/>
      <c r="L1324" s="248">
        <f>Table_1[[#This Row],[Kävijämäärä a) lapset]]+Table_1[[#This Row],[Kävijämäärä b) aikuiset]]</f>
        <v>0</v>
      </c>
      <c r="M1324" s="248">
        <f>IF(Table_1[[#This Row],[Kokonaiskävijämäärä]]&lt;1,0,SUM(Table_1[[#This Row],[Kävijämäärä a) lapset]]*Table_1[[#This Row],[Tapaamis-kerrat /osallistuja]]))</f>
        <v>0</v>
      </c>
      <c r="N1324" s="248">
        <f>IF(Table_1[[#This Row],[Kokonaiskävijämäärä]]&lt;1,0,SUM(Table_1[[#This Row],[Kävijämäärä b) aikuiset]]*Table_1[[#This Row],[Tapaamis-kerrat /osallistuja]]))</f>
        <v>0</v>
      </c>
      <c r="O1324" s="248">
        <f>IF(Table_1[[#This Row],[Kokonaiskävijämäärä]]&lt;1,0,Table_1[[#This Row],[Kokonaiskävijämäärä]]*Table_1[[#This Row],[Tapaamis-kerrat /osallistuja]])</f>
        <v>0</v>
      </c>
      <c r="P1324" s="264"/>
      <c r="Q1324" s="265"/>
    </row>
    <row r="1325" spans="1:17" ht="15.75" customHeight="1" x14ac:dyDescent="0.25">
      <c r="A1325" s="258"/>
      <c r="B1325" s="250" t="str">
        <f>IF(Table_1[[#This Row],[SISÄLLÖN NIMI]]="","",1)</f>
        <v/>
      </c>
      <c r="C1325" s="259"/>
      <c r="D1325" s="252" t="s">
        <v>18</v>
      </c>
      <c r="E1325" s="253" t="s">
        <v>18</v>
      </c>
      <c r="F1325" s="260" t="s">
        <v>18</v>
      </c>
      <c r="G1325" s="261" t="s">
        <v>18</v>
      </c>
      <c r="H1325" s="255" t="str">
        <f>IF(Table_1[[#This Row],[TOTEUTUSTAPA]]="b) Verkossa","Verkossa","")</f>
        <v/>
      </c>
      <c r="I1325" s="256" t="str">
        <f>IF(Table_1[[#This Row],[SISÄLLÖN NIMI]]="","",1)</f>
        <v/>
      </c>
      <c r="J1325" s="262"/>
      <c r="K1325" s="263"/>
      <c r="L1325" s="248">
        <f>Table_1[[#This Row],[Kävijämäärä a) lapset]]+Table_1[[#This Row],[Kävijämäärä b) aikuiset]]</f>
        <v>0</v>
      </c>
      <c r="M1325" s="248">
        <f>IF(Table_1[[#This Row],[Kokonaiskävijämäärä]]&lt;1,0,SUM(Table_1[[#This Row],[Kävijämäärä a) lapset]]*Table_1[[#This Row],[Tapaamis-kerrat /osallistuja]]))</f>
        <v>0</v>
      </c>
      <c r="N1325" s="248">
        <f>IF(Table_1[[#This Row],[Kokonaiskävijämäärä]]&lt;1,0,SUM(Table_1[[#This Row],[Kävijämäärä b) aikuiset]]*Table_1[[#This Row],[Tapaamis-kerrat /osallistuja]]))</f>
        <v>0</v>
      </c>
      <c r="O1325" s="248">
        <f>IF(Table_1[[#This Row],[Kokonaiskävijämäärä]]&lt;1,0,Table_1[[#This Row],[Kokonaiskävijämäärä]]*Table_1[[#This Row],[Tapaamis-kerrat /osallistuja]])</f>
        <v>0</v>
      </c>
      <c r="P1325" s="264"/>
      <c r="Q1325" s="265"/>
    </row>
    <row r="1326" spans="1:17" ht="15.75" customHeight="1" x14ac:dyDescent="0.25">
      <c r="A1326" s="258"/>
      <c r="B1326" s="250" t="str">
        <f>IF(Table_1[[#This Row],[SISÄLLÖN NIMI]]="","",1)</f>
        <v/>
      </c>
      <c r="C1326" s="259"/>
      <c r="D1326" s="252" t="s">
        <v>18</v>
      </c>
      <c r="E1326" s="253" t="s">
        <v>18</v>
      </c>
      <c r="F1326" s="260" t="s">
        <v>18</v>
      </c>
      <c r="G1326" s="261" t="s">
        <v>18</v>
      </c>
      <c r="H1326" s="255" t="str">
        <f>IF(Table_1[[#This Row],[TOTEUTUSTAPA]]="b) Verkossa","Verkossa","")</f>
        <v/>
      </c>
      <c r="I1326" s="256" t="str">
        <f>IF(Table_1[[#This Row],[SISÄLLÖN NIMI]]="","",1)</f>
        <v/>
      </c>
      <c r="J1326" s="262"/>
      <c r="K1326" s="263"/>
      <c r="L1326" s="248">
        <f>Table_1[[#This Row],[Kävijämäärä a) lapset]]+Table_1[[#This Row],[Kävijämäärä b) aikuiset]]</f>
        <v>0</v>
      </c>
      <c r="M1326" s="248">
        <f>IF(Table_1[[#This Row],[Kokonaiskävijämäärä]]&lt;1,0,SUM(Table_1[[#This Row],[Kävijämäärä a) lapset]]*Table_1[[#This Row],[Tapaamis-kerrat /osallistuja]]))</f>
        <v>0</v>
      </c>
      <c r="N1326" s="248">
        <f>IF(Table_1[[#This Row],[Kokonaiskävijämäärä]]&lt;1,0,SUM(Table_1[[#This Row],[Kävijämäärä b) aikuiset]]*Table_1[[#This Row],[Tapaamis-kerrat /osallistuja]]))</f>
        <v>0</v>
      </c>
      <c r="O1326" s="248">
        <f>IF(Table_1[[#This Row],[Kokonaiskävijämäärä]]&lt;1,0,Table_1[[#This Row],[Kokonaiskävijämäärä]]*Table_1[[#This Row],[Tapaamis-kerrat /osallistuja]])</f>
        <v>0</v>
      </c>
      <c r="P1326" s="264"/>
      <c r="Q1326" s="265"/>
    </row>
    <row r="1327" spans="1:17" ht="15.75" customHeight="1" x14ac:dyDescent="0.25">
      <c r="A1327" s="258"/>
      <c r="B1327" s="250" t="str">
        <f>IF(Table_1[[#This Row],[SISÄLLÖN NIMI]]="","",1)</f>
        <v/>
      </c>
      <c r="C1327" s="259"/>
      <c r="D1327" s="252" t="s">
        <v>18</v>
      </c>
      <c r="E1327" s="253" t="s">
        <v>18</v>
      </c>
      <c r="F1327" s="260" t="s">
        <v>18</v>
      </c>
      <c r="G1327" s="261" t="s">
        <v>18</v>
      </c>
      <c r="H1327" s="255" t="str">
        <f>IF(Table_1[[#This Row],[TOTEUTUSTAPA]]="b) Verkossa","Verkossa","")</f>
        <v/>
      </c>
      <c r="I1327" s="256" t="str">
        <f>IF(Table_1[[#This Row],[SISÄLLÖN NIMI]]="","",1)</f>
        <v/>
      </c>
      <c r="J1327" s="262"/>
      <c r="K1327" s="263"/>
      <c r="L1327" s="248">
        <f>Table_1[[#This Row],[Kävijämäärä a) lapset]]+Table_1[[#This Row],[Kävijämäärä b) aikuiset]]</f>
        <v>0</v>
      </c>
      <c r="M1327" s="248">
        <f>IF(Table_1[[#This Row],[Kokonaiskävijämäärä]]&lt;1,0,SUM(Table_1[[#This Row],[Kävijämäärä a) lapset]]*Table_1[[#This Row],[Tapaamis-kerrat /osallistuja]]))</f>
        <v>0</v>
      </c>
      <c r="N1327" s="248">
        <f>IF(Table_1[[#This Row],[Kokonaiskävijämäärä]]&lt;1,0,SUM(Table_1[[#This Row],[Kävijämäärä b) aikuiset]]*Table_1[[#This Row],[Tapaamis-kerrat /osallistuja]]))</f>
        <v>0</v>
      </c>
      <c r="O1327" s="248">
        <f>IF(Table_1[[#This Row],[Kokonaiskävijämäärä]]&lt;1,0,Table_1[[#This Row],[Kokonaiskävijämäärä]]*Table_1[[#This Row],[Tapaamis-kerrat /osallistuja]])</f>
        <v>0</v>
      </c>
      <c r="P1327" s="264"/>
      <c r="Q1327" s="265"/>
    </row>
    <row r="1328" spans="1:17" ht="15.75" customHeight="1" x14ac:dyDescent="0.25">
      <c r="A1328" s="258"/>
      <c r="B1328" s="250" t="str">
        <f>IF(Table_1[[#This Row],[SISÄLLÖN NIMI]]="","",1)</f>
        <v/>
      </c>
      <c r="C1328" s="259"/>
      <c r="D1328" s="252" t="s">
        <v>18</v>
      </c>
      <c r="E1328" s="253" t="s">
        <v>18</v>
      </c>
      <c r="F1328" s="260" t="s">
        <v>18</v>
      </c>
      <c r="G1328" s="261" t="s">
        <v>18</v>
      </c>
      <c r="H1328" s="255" t="str">
        <f>IF(Table_1[[#This Row],[TOTEUTUSTAPA]]="b) Verkossa","Verkossa","")</f>
        <v/>
      </c>
      <c r="I1328" s="256" t="str">
        <f>IF(Table_1[[#This Row],[SISÄLLÖN NIMI]]="","",1)</f>
        <v/>
      </c>
      <c r="J1328" s="262"/>
      <c r="K1328" s="263"/>
      <c r="L1328" s="248">
        <f>Table_1[[#This Row],[Kävijämäärä a) lapset]]+Table_1[[#This Row],[Kävijämäärä b) aikuiset]]</f>
        <v>0</v>
      </c>
      <c r="M1328" s="248">
        <f>IF(Table_1[[#This Row],[Kokonaiskävijämäärä]]&lt;1,0,SUM(Table_1[[#This Row],[Kävijämäärä a) lapset]]*Table_1[[#This Row],[Tapaamis-kerrat /osallistuja]]))</f>
        <v>0</v>
      </c>
      <c r="N1328" s="248">
        <f>IF(Table_1[[#This Row],[Kokonaiskävijämäärä]]&lt;1,0,SUM(Table_1[[#This Row],[Kävijämäärä b) aikuiset]]*Table_1[[#This Row],[Tapaamis-kerrat /osallistuja]]))</f>
        <v>0</v>
      </c>
      <c r="O1328" s="248">
        <f>IF(Table_1[[#This Row],[Kokonaiskävijämäärä]]&lt;1,0,Table_1[[#This Row],[Kokonaiskävijämäärä]]*Table_1[[#This Row],[Tapaamis-kerrat /osallistuja]])</f>
        <v>0</v>
      </c>
      <c r="P1328" s="264"/>
      <c r="Q1328" s="265"/>
    </row>
    <row r="1329" spans="1:17" ht="15.75" customHeight="1" x14ac:dyDescent="0.25">
      <c r="A1329" s="258"/>
      <c r="B1329" s="250" t="str">
        <f>IF(Table_1[[#This Row],[SISÄLLÖN NIMI]]="","",1)</f>
        <v/>
      </c>
      <c r="C1329" s="259"/>
      <c r="D1329" s="252" t="s">
        <v>18</v>
      </c>
      <c r="E1329" s="253" t="s">
        <v>18</v>
      </c>
      <c r="F1329" s="260" t="s">
        <v>18</v>
      </c>
      <c r="G1329" s="261" t="s">
        <v>18</v>
      </c>
      <c r="H1329" s="255" t="str">
        <f>IF(Table_1[[#This Row],[TOTEUTUSTAPA]]="b) Verkossa","Verkossa","")</f>
        <v/>
      </c>
      <c r="I1329" s="256" t="str">
        <f>IF(Table_1[[#This Row],[SISÄLLÖN NIMI]]="","",1)</f>
        <v/>
      </c>
      <c r="J1329" s="262"/>
      <c r="K1329" s="263"/>
      <c r="L1329" s="248">
        <f>Table_1[[#This Row],[Kävijämäärä a) lapset]]+Table_1[[#This Row],[Kävijämäärä b) aikuiset]]</f>
        <v>0</v>
      </c>
      <c r="M1329" s="248">
        <f>IF(Table_1[[#This Row],[Kokonaiskävijämäärä]]&lt;1,0,SUM(Table_1[[#This Row],[Kävijämäärä a) lapset]]*Table_1[[#This Row],[Tapaamis-kerrat /osallistuja]]))</f>
        <v>0</v>
      </c>
      <c r="N1329" s="248">
        <f>IF(Table_1[[#This Row],[Kokonaiskävijämäärä]]&lt;1,0,SUM(Table_1[[#This Row],[Kävijämäärä b) aikuiset]]*Table_1[[#This Row],[Tapaamis-kerrat /osallistuja]]))</f>
        <v>0</v>
      </c>
      <c r="O1329" s="248">
        <f>IF(Table_1[[#This Row],[Kokonaiskävijämäärä]]&lt;1,0,Table_1[[#This Row],[Kokonaiskävijämäärä]]*Table_1[[#This Row],[Tapaamis-kerrat /osallistuja]])</f>
        <v>0</v>
      </c>
      <c r="P1329" s="264"/>
      <c r="Q1329" s="265"/>
    </row>
    <row r="1330" spans="1:17" ht="15.75" customHeight="1" x14ac:dyDescent="0.25">
      <c r="A1330" s="258"/>
      <c r="B1330" s="250" t="str">
        <f>IF(Table_1[[#This Row],[SISÄLLÖN NIMI]]="","",1)</f>
        <v/>
      </c>
      <c r="C1330" s="259"/>
      <c r="D1330" s="252" t="s">
        <v>18</v>
      </c>
      <c r="E1330" s="253" t="s">
        <v>18</v>
      </c>
      <c r="F1330" s="260" t="s">
        <v>18</v>
      </c>
      <c r="G1330" s="261" t="s">
        <v>18</v>
      </c>
      <c r="H1330" s="255" t="str">
        <f>IF(Table_1[[#This Row],[TOTEUTUSTAPA]]="b) Verkossa","Verkossa","")</f>
        <v/>
      </c>
      <c r="I1330" s="256" t="str">
        <f>IF(Table_1[[#This Row],[SISÄLLÖN NIMI]]="","",1)</f>
        <v/>
      </c>
      <c r="J1330" s="262"/>
      <c r="K1330" s="263"/>
      <c r="L1330" s="248">
        <f>Table_1[[#This Row],[Kävijämäärä a) lapset]]+Table_1[[#This Row],[Kävijämäärä b) aikuiset]]</f>
        <v>0</v>
      </c>
      <c r="M1330" s="248">
        <f>IF(Table_1[[#This Row],[Kokonaiskävijämäärä]]&lt;1,0,SUM(Table_1[[#This Row],[Kävijämäärä a) lapset]]*Table_1[[#This Row],[Tapaamis-kerrat /osallistuja]]))</f>
        <v>0</v>
      </c>
      <c r="N1330" s="248">
        <f>IF(Table_1[[#This Row],[Kokonaiskävijämäärä]]&lt;1,0,SUM(Table_1[[#This Row],[Kävijämäärä b) aikuiset]]*Table_1[[#This Row],[Tapaamis-kerrat /osallistuja]]))</f>
        <v>0</v>
      </c>
      <c r="O1330" s="248">
        <f>IF(Table_1[[#This Row],[Kokonaiskävijämäärä]]&lt;1,0,Table_1[[#This Row],[Kokonaiskävijämäärä]]*Table_1[[#This Row],[Tapaamis-kerrat /osallistuja]])</f>
        <v>0</v>
      </c>
      <c r="P1330" s="264"/>
      <c r="Q1330" s="265"/>
    </row>
    <row r="1331" spans="1:17" ht="15.75" customHeight="1" x14ac:dyDescent="0.25">
      <c r="A1331" s="258"/>
      <c r="B1331" s="250" t="str">
        <f>IF(Table_1[[#This Row],[SISÄLLÖN NIMI]]="","",1)</f>
        <v/>
      </c>
      <c r="C1331" s="259"/>
      <c r="D1331" s="252" t="s">
        <v>18</v>
      </c>
      <c r="E1331" s="253" t="s">
        <v>18</v>
      </c>
      <c r="F1331" s="260" t="s">
        <v>18</v>
      </c>
      <c r="G1331" s="261" t="s">
        <v>18</v>
      </c>
      <c r="H1331" s="255" t="str">
        <f>IF(Table_1[[#This Row],[TOTEUTUSTAPA]]="b) Verkossa","Verkossa","")</f>
        <v/>
      </c>
      <c r="I1331" s="256" t="str">
        <f>IF(Table_1[[#This Row],[SISÄLLÖN NIMI]]="","",1)</f>
        <v/>
      </c>
      <c r="J1331" s="262"/>
      <c r="K1331" s="263"/>
      <c r="L1331" s="248">
        <f>Table_1[[#This Row],[Kävijämäärä a) lapset]]+Table_1[[#This Row],[Kävijämäärä b) aikuiset]]</f>
        <v>0</v>
      </c>
      <c r="M1331" s="248">
        <f>IF(Table_1[[#This Row],[Kokonaiskävijämäärä]]&lt;1,0,SUM(Table_1[[#This Row],[Kävijämäärä a) lapset]]*Table_1[[#This Row],[Tapaamis-kerrat /osallistuja]]))</f>
        <v>0</v>
      </c>
      <c r="N1331" s="248">
        <f>IF(Table_1[[#This Row],[Kokonaiskävijämäärä]]&lt;1,0,SUM(Table_1[[#This Row],[Kävijämäärä b) aikuiset]]*Table_1[[#This Row],[Tapaamis-kerrat /osallistuja]]))</f>
        <v>0</v>
      </c>
      <c r="O1331" s="248">
        <f>IF(Table_1[[#This Row],[Kokonaiskävijämäärä]]&lt;1,0,Table_1[[#This Row],[Kokonaiskävijämäärä]]*Table_1[[#This Row],[Tapaamis-kerrat /osallistuja]])</f>
        <v>0</v>
      </c>
      <c r="P1331" s="264"/>
      <c r="Q1331" s="265"/>
    </row>
    <row r="1332" spans="1:17" ht="15.75" customHeight="1" x14ac:dyDescent="0.25">
      <c r="A1332" s="258"/>
      <c r="B1332" s="250" t="str">
        <f>IF(Table_1[[#This Row],[SISÄLLÖN NIMI]]="","",1)</f>
        <v/>
      </c>
      <c r="C1332" s="259"/>
      <c r="D1332" s="252" t="s">
        <v>18</v>
      </c>
      <c r="E1332" s="253" t="s">
        <v>18</v>
      </c>
      <c r="F1332" s="260" t="s">
        <v>18</v>
      </c>
      <c r="G1332" s="261" t="s">
        <v>18</v>
      </c>
      <c r="H1332" s="255" t="str">
        <f>IF(Table_1[[#This Row],[TOTEUTUSTAPA]]="b) Verkossa","Verkossa","")</f>
        <v/>
      </c>
      <c r="I1332" s="256" t="str">
        <f>IF(Table_1[[#This Row],[SISÄLLÖN NIMI]]="","",1)</f>
        <v/>
      </c>
      <c r="J1332" s="262"/>
      <c r="K1332" s="263"/>
      <c r="L1332" s="248">
        <f>Table_1[[#This Row],[Kävijämäärä a) lapset]]+Table_1[[#This Row],[Kävijämäärä b) aikuiset]]</f>
        <v>0</v>
      </c>
      <c r="M1332" s="248">
        <f>IF(Table_1[[#This Row],[Kokonaiskävijämäärä]]&lt;1,0,SUM(Table_1[[#This Row],[Kävijämäärä a) lapset]]*Table_1[[#This Row],[Tapaamis-kerrat /osallistuja]]))</f>
        <v>0</v>
      </c>
      <c r="N1332" s="248">
        <f>IF(Table_1[[#This Row],[Kokonaiskävijämäärä]]&lt;1,0,SUM(Table_1[[#This Row],[Kävijämäärä b) aikuiset]]*Table_1[[#This Row],[Tapaamis-kerrat /osallistuja]]))</f>
        <v>0</v>
      </c>
      <c r="O1332" s="248">
        <f>IF(Table_1[[#This Row],[Kokonaiskävijämäärä]]&lt;1,0,Table_1[[#This Row],[Kokonaiskävijämäärä]]*Table_1[[#This Row],[Tapaamis-kerrat /osallistuja]])</f>
        <v>0</v>
      </c>
      <c r="P1332" s="264"/>
      <c r="Q1332" s="265"/>
    </row>
    <row r="1333" spans="1:17" ht="15.75" customHeight="1" x14ac:dyDescent="0.25">
      <c r="A1333" s="258"/>
      <c r="B1333" s="250" t="str">
        <f>IF(Table_1[[#This Row],[SISÄLLÖN NIMI]]="","",1)</f>
        <v/>
      </c>
      <c r="C1333" s="259"/>
      <c r="D1333" s="252" t="s">
        <v>18</v>
      </c>
      <c r="E1333" s="253" t="s">
        <v>18</v>
      </c>
      <c r="F1333" s="260" t="s">
        <v>18</v>
      </c>
      <c r="G1333" s="261" t="s">
        <v>18</v>
      </c>
      <c r="H1333" s="255" t="str">
        <f>IF(Table_1[[#This Row],[TOTEUTUSTAPA]]="b) Verkossa","Verkossa","")</f>
        <v/>
      </c>
      <c r="I1333" s="256" t="str">
        <f>IF(Table_1[[#This Row],[SISÄLLÖN NIMI]]="","",1)</f>
        <v/>
      </c>
      <c r="J1333" s="262"/>
      <c r="K1333" s="263"/>
      <c r="L1333" s="248">
        <f>Table_1[[#This Row],[Kävijämäärä a) lapset]]+Table_1[[#This Row],[Kävijämäärä b) aikuiset]]</f>
        <v>0</v>
      </c>
      <c r="M1333" s="248">
        <f>IF(Table_1[[#This Row],[Kokonaiskävijämäärä]]&lt;1,0,SUM(Table_1[[#This Row],[Kävijämäärä a) lapset]]*Table_1[[#This Row],[Tapaamis-kerrat /osallistuja]]))</f>
        <v>0</v>
      </c>
      <c r="N1333" s="248">
        <f>IF(Table_1[[#This Row],[Kokonaiskävijämäärä]]&lt;1,0,SUM(Table_1[[#This Row],[Kävijämäärä b) aikuiset]]*Table_1[[#This Row],[Tapaamis-kerrat /osallistuja]]))</f>
        <v>0</v>
      </c>
      <c r="O1333" s="248">
        <f>IF(Table_1[[#This Row],[Kokonaiskävijämäärä]]&lt;1,0,Table_1[[#This Row],[Kokonaiskävijämäärä]]*Table_1[[#This Row],[Tapaamis-kerrat /osallistuja]])</f>
        <v>0</v>
      </c>
      <c r="P1333" s="264"/>
      <c r="Q1333" s="265"/>
    </row>
    <row r="1334" spans="1:17" ht="15.75" customHeight="1" x14ac:dyDescent="0.25">
      <c r="A1334" s="258"/>
      <c r="B1334" s="250" t="str">
        <f>IF(Table_1[[#This Row],[SISÄLLÖN NIMI]]="","",1)</f>
        <v/>
      </c>
      <c r="C1334" s="259"/>
      <c r="D1334" s="252" t="s">
        <v>18</v>
      </c>
      <c r="E1334" s="253" t="s">
        <v>18</v>
      </c>
      <c r="F1334" s="260" t="s">
        <v>18</v>
      </c>
      <c r="G1334" s="261" t="s">
        <v>18</v>
      </c>
      <c r="H1334" s="255" t="str">
        <f>IF(Table_1[[#This Row],[TOTEUTUSTAPA]]="b) Verkossa","Verkossa","")</f>
        <v/>
      </c>
      <c r="I1334" s="256" t="str">
        <f>IF(Table_1[[#This Row],[SISÄLLÖN NIMI]]="","",1)</f>
        <v/>
      </c>
      <c r="J1334" s="262"/>
      <c r="K1334" s="263"/>
      <c r="L1334" s="248">
        <f>Table_1[[#This Row],[Kävijämäärä a) lapset]]+Table_1[[#This Row],[Kävijämäärä b) aikuiset]]</f>
        <v>0</v>
      </c>
      <c r="M1334" s="248">
        <f>IF(Table_1[[#This Row],[Kokonaiskävijämäärä]]&lt;1,0,SUM(Table_1[[#This Row],[Kävijämäärä a) lapset]]*Table_1[[#This Row],[Tapaamis-kerrat /osallistuja]]))</f>
        <v>0</v>
      </c>
      <c r="N1334" s="248">
        <f>IF(Table_1[[#This Row],[Kokonaiskävijämäärä]]&lt;1,0,SUM(Table_1[[#This Row],[Kävijämäärä b) aikuiset]]*Table_1[[#This Row],[Tapaamis-kerrat /osallistuja]]))</f>
        <v>0</v>
      </c>
      <c r="O1334" s="248">
        <f>IF(Table_1[[#This Row],[Kokonaiskävijämäärä]]&lt;1,0,Table_1[[#This Row],[Kokonaiskävijämäärä]]*Table_1[[#This Row],[Tapaamis-kerrat /osallistuja]])</f>
        <v>0</v>
      </c>
      <c r="P1334" s="264"/>
      <c r="Q1334" s="265"/>
    </row>
    <row r="1335" spans="1:17" ht="15.75" customHeight="1" x14ac:dyDescent="0.25">
      <c r="A1335" s="258"/>
      <c r="B1335" s="250" t="str">
        <f>IF(Table_1[[#This Row],[SISÄLLÖN NIMI]]="","",1)</f>
        <v/>
      </c>
      <c r="C1335" s="259"/>
      <c r="D1335" s="252" t="s">
        <v>18</v>
      </c>
      <c r="E1335" s="253" t="s">
        <v>18</v>
      </c>
      <c r="F1335" s="260" t="s">
        <v>18</v>
      </c>
      <c r="G1335" s="261" t="s">
        <v>18</v>
      </c>
      <c r="H1335" s="255" t="str">
        <f>IF(Table_1[[#This Row],[TOTEUTUSTAPA]]="b) Verkossa","Verkossa","")</f>
        <v/>
      </c>
      <c r="I1335" s="256" t="str">
        <f>IF(Table_1[[#This Row],[SISÄLLÖN NIMI]]="","",1)</f>
        <v/>
      </c>
      <c r="J1335" s="262"/>
      <c r="K1335" s="263"/>
      <c r="L1335" s="248">
        <f>Table_1[[#This Row],[Kävijämäärä a) lapset]]+Table_1[[#This Row],[Kävijämäärä b) aikuiset]]</f>
        <v>0</v>
      </c>
      <c r="M1335" s="248">
        <f>IF(Table_1[[#This Row],[Kokonaiskävijämäärä]]&lt;1,0,SUM(Table_1[[#This Row],[Kävijämäärä a) lapset]]*Table_1[[#This Row],[Tapaamis-kerrat /osallistuja]]))</f>
        <v>0</v>
      </c>
      <c r="N1335" s="248">
        <f>IF(Table_1[[#This Row],[Kokonaiskävijämäärä]]&lt;1,0,SUM(Table_1[[#This Row],[Kävijämäärä b) aikuiset]]*Table_1[[#This Row],[Tapaamis-kerrat /osallistuja]]))</f>
        <v>0</v>
      </c>
      <c r="O1335" s="248">
        <f>IF(Table_1[[#This Row],[Kokonaiskävijämäärä]]&lt;1,0,Table_1[[#This Row],[Kokonaiskävijämäärä]]*Table_1[[#This Row],[Tapaamis-kerrat /osallistuja]])</f>
        <v>0</v>
      </c>
      <c r="P1335" s="264"/>
      <c r="Q1335" s="265"/>
    </row>
    <row r="1336" spans="1:17" ht="15.75" customHeight="1" x14ac:dyDescent="0.25">
      <c r="A1336" s="258"/>
      <c r="B1336" s="250" t="str">
        <f>IF(Table_1[[#This Row],[SISÄLLÖN NIMI]]="","",1)</f>
        <v/>
      </c>
      <c r="C1336" s="259"/>
      <c r="D1336" s="252" t="s">
        <v>18</v>
      </c>
      <c r="E1336" s="253" t="s">
        <v>18</v>
      </c>
      <c r="F1336" s="260" t="s">
        <v>18</v>
      </c>
      <c r="G1336" s="261" t="s">
        <v>18</v>
      </c>
      <c r="H1336" s="255" t="str">
        <f>IF(Table_1[[#This Row],[TOTEUTUSTAPA]]="b) Verkossa","Verkossa","")</f>
        <v/>
      </c>
      <c r="I1336" s="256" t="str">
        <f>IF(Table_1[[#This Row],[SISÄLLÖN NIMI]]="","",1)</f>
        <v/>
      </c>
      <c r="J1336" s="262"/>
      <c r="K1336" s="263"/>
      <c r="L1336" s="248">
        <f>Table_1[[#This Row],[Kävijämäärä a) lapset]]+Table_1[[#This Row],[Kävijämäärä b) aikuiset]]</f>
        <v>0</v>
      </c>
      <c r="M1336" s="248">
        <f>IF(Table_1[[#This Row],[Kokonaiskävijämäärä]]&lt;1,0,SUM(Table_1[[#This Row],[Kävijämäärä a) lapset]]*Table_1[[#This Row],[Tapaamis-kerrat /osallistuja]]))</f>
        <v>0</v>
      </c>
      <c r="N1336" s="248">
        <f>IF(Table_1[[#This Row],[Kokonaiskävijämäärä]]&lt;1,0,SUM(Table_1[[#This Row],[Kävijämäärä b) aikuiset]]*Table_1[[#This Row],[Tapaamis-kerrat /osallistuja]]))</f>
        <v>0</v>
      </c>
      <c r="O1336" s="248">
        <f>IF(Table_1[[#This Row],[Kokonaiskävijämäärä]]&lt;1,0,Table_1[[#This Row],[Kokonaiskävijämäärä]]*Table_1[[#This Row],[Tapaamis-kerrat /osallistuja]])</f>
        <v>0</v>
      </c>
      <c r="P1336" s="264"/>
      <c r="Q1336" s="265"/>
    </row>
    <row r="1337" spans="1:17" ht="15.75" customHeight="1" x14ac:dyDescent="0.25">
      <c r="A1337" s="258"/>
      <c r="B1337" s="250" t="str">
        <f>IF(Table_1[[#This Row],[SISÄLLÖN NIMI]]="","",1)</f>
        <v/>
      </c>
      <c r="C1337" s="259"/>
      <c r="D1337" s="252" t="s">
        <v>18</v>
      </c>
      <c r="E1337" s="253" t="s">
        <v>18</v>
      </c>
      <c r="F1337" s="260" t="s">
        <v>18</v>
      </c>
      <c r="G1337" s="261" t="s">
        <v>18</v>
      </c>
      <c r="H1337" s="255" t="str">
        <f>IF(Table_1[[#This Row],[TOTEUTUSTAPA]]="b) Verkossa","Verkossa","")</f>
        <v/>
      </c>
      <c r="I1337" s="256" t="str">
        <f>IF(Table_1[[#This Row],[SISÄLLÖN NIMI]]="","",1)</f>
        <v/>
      </c>
      <c r="J1337" s="262"/>
      <c r="K1337" s="263"/>
      <c r="L1337" s="248">
        <f>Table_1[[#This Row],[Kävijämäärä a) lapset]]+Table_1[[#This Row],[Kävijämäärä b) aikuiset]]</f>
        <v>0</v>
      </c>
      <c r="M1337" s="248">
        <f>IF(Table_1[[#This Row],[Kokonaiskävijämäärä]]&lt;1,0,SUM(Table_1[[#This Row],[Kävijämäärä a) lapset]]*Table_1[[#This Row],[Tapaamis-kerrat /osallistuja]]))</f>
        <v>0</v>
      </c>
      <c r="N1337" s="248">
        <f>IF(Table_1[[#This Row],[Kokonaiskävijämäärä]]&lt;1,0,SUM(Table_1[[#This Row],[Kävijämäärä b) aikuiset]]*Table_1[[#This Row],[Tapaamis-kerrat /osallistuja]]))</f>
        <v>0</v>
      </c>
      <c r="O1337" s="248">
        <f>IF(Table_1[[#This Row],[Kokonaiskävijämäärä]]&lt;1,0,Table_1[[#This Row],[Kokonaiskävijämäärä]]*Table_1[[#This Row],[Tapaamis-kerrat /osallistuja]])</f>
        <v>0</v>
      </c>
      <c r="P1337" s="264"/>
      <c r="Q1337" s="265"/>
    </row>
    <row r="1338" spans="1:17" ht="15.75" customHeight="1" x14ac:dyDescent="0.25">
      <c r="A1338" s="258"/>
      <c r="B1338" s="250" t="str">
        <f>IF(Table_1[[#This Row],[SISÄLLÖN NIMI]]="","",1)</f>
        <v/>
      </c>
      <c r="C1338" s="259"/>
      <c r="D1338" s="252" t="s">
        <v>18</v>
      </c>
      <c r="E1338" s="253" t="s">
        <v>18</v>
      </c>
      <c r="F1338" s="260" t="s">
        <v>18</v>
      </c>
      <c r="G1338" s="261" t="s">
        <v>18</v>
      </c>
      <c r="H1338" s="255" t="str">
        <f>IF(Table_1[[#This Row],[TOTEUTUSTAPA]]="b) Verkossa","Verkossa","")</f>
        <v/>
      </c>
      <c r="I1338" s="256" t="str">
        <f>IF(Table_1[[#This Row],[SISÄLLÖN NIMI]]="","",1)</f>
        <v/>
      </c>
      <c r="J1338" s="262"/>
      <c r="K1338" s="263"/>
      <c r="L1338" s="248">
        <f>Table_1[[#This Row],[Kävijämäärä a) lapset]]+Table_1[[#This Row],[Kävijämäärä b) aikuiset]]</f>
        <v>0</v>
      </c>
      <c r="M1338" s="248">
        <f>IF(Table_1[[#This Row],[Kokonaiskävijämäärä]]&lt;1,0,SUM(Table_1[[#This Row],[Kävijämäärä a) lapset]]*Table_1[[#This Row],[Tapaamis-kerrat /osallistuja]]))</f>
        <v>0</v>
      </c>
      <c r="N1338" s="248">
        <f>IF(Table_1[[#This Row],[Kokonaiskävijämäärä]]&lt;1,0,SUM(Table_1[[#This Row],[Kävijämäärä b) aikuiset]]*Table_1[[#This Row],[Tapaamis-kerrat /osallistuja]]))</f>
        <v>0</v>
      </c>
      <c r="O1338" s="248">
        <f>IF(Table_1[[#This Row],[Kokonaiskävijämäärä]]&lt;1,0,Table_1[[#This Row],[Kokonaiskävijämäärä]]*Table_1[[#This Row],[Tapaamis-kerrat /osallistuja]])</f>
        <v>0</v>
      </c>
      <c r="P1338" s="264"/>
      <c r="Q1338" s="265"/>
    </row>
    <row r="1339" spans="1:17" ht="15.75" customHeight="1" x14ac:dyDescent="0.25">
      <c r="A1339" s="258"/>
      <c r="B1339" s="250" t="str">
        <f>IF(Table_1[[#This Row],[SISÄLLÖN NIMI]]="","",1)</f>
        <v/>
      </c>
      <c r="C1339" s="259"/>
      <c r="D1339" s="252" t="s">
        <v>18</v>
      </c>
      <c r="E1339" s="253" t="s">
        <v>18</v>
      </c>
      <c r="F1339" s="260" t="s">
        <v>18</v>
      </c>
      <c r="G1339" s="261" t="s">
        <v>18</v>
      </c>
      <c r="H1339" s="255" t="str">
        <f>IF(Table_1[[#This Row],[TOTEUTUSTAPA]]="b) Verkossa","Verkossa","")</f>
        <v/>
      </c>
      <c r="I1339" s="256" t="str">
        <f>IF(Table_1[[#This Row],[SISÄLLÖN NIMI]]="","",1)</f>
        <v/>
      </c>
      <c r="J1339" s="262"/>
      <c r="K1339" s="263"/>
      <c r="L1339" s="248">
        <f>Table_1[[#This Row],[Kävijämäärä a) lapset]]+Table_1[[#This Row],[Kävijämäärä b) aikuiset]]</f>
        <v>0</v>
      </c>
      <c r="M1339" s="248">
        <f>IF(Table_1[[#This Row],[Kokonaiskävijämäärä]]&lt;1,0,SUM(Table_1[[#This Row],[Kävijämäärä a) lapset]]*Table_1[[#This Row],[Tapaamis-kerrat /osallistuja]]))</f>
        <v>0</v>
      </c>
      <c r="N1339" s="248">
        <f>IF(Table_1[[#This Row],[Kokonaiskävijämäärä]]&lt;1,0,SUM(Table_1[[#This Row],[Kävijämäärä b) aikuiset]]*Table_1[[#This Row],[Tapaamis-kerrat /osallistuja]]))</f>
        <v>0</v>
      </c>
      <c r="O1339" s="248">
        <f>IF(Table_1[[#This Row],[Kokonaiskävijämäärä]]&lt;1,0,Table_1[[#This Row],[Kokonaiskävijämäärä]]*Table_1[[#This Row],[Tapaamis-kerrat /osallistuja]])</f>
        <v>0</v>
      </c>
      <c r="P1339" s="264"/>
      <c r="Q1339" s="265"/>
    </row>
    <row r="1340" spans="1:17" ht="15.75" customHeight="1" x14ac:dyDescent="0.25">
      <c r="A1340" s="258"/>
      <c r="B1340" s="250" t="str">
        <f>IF(Table_1[[#This Row],[SISÄLLÖN NIMI]]="","",1)</f>
        <v/>
      </c>
      <c r="C1340" s="259"/>
      <c r="D1340" s="252" t="s">
        <v>18</v>
      </c>
      <c r="E1340" s="253" t="s">
        <v>18</v>
      </c>
      <c r="F1340" s="260" t="s">
        <v>18</v>
      </c>
      <c r="G1340" s="261" t="s">
        <v>18</v>
      </c>
      <c r="H1340" s="255" t="str">
        <f>IF(Table_1[[#This Row],[TOTEUTUSTAPA]]="b) Verkossa","Verkossa","")</f>
        <v/>
      </c>
      <c r="I1340" s="256" t="str">
        <f>IF(Table_1[[#This Row],[SISÄLLÖN NIMI]]="","",1)</f>
        <v/>
      </c>
      <c r="J1340" s="262"/>
      <c r="K1340" s="263"/>
      <c r="L1340" s="248">
        <f>Table_1[[#This Row],[Kävijämäärä a) lapset]]+Table_1[[#This Row],[Kävijämäärä b) aikuiset]]</f>
        <v>0</v>
      </c>
      <c r="M1340" s="248">
        <f>IF(Table_1[[#This Row],[Kokonaiskävijämäärä]]&lt;1,0,SUM(Table_1[[#This Row],[Kävijämäärä a) lapset]]*Table_1[[#This Row],[Tapaamis-kerrat /osallistuja]]))</f>
        <v>0</v>
      </c>
      <c r="N1340" s="248">
        <f>IF(Table_1[[#This Row],[Kokonaiskävijämäärä]]&lt;1,0,SUM(Table_1[[#This Row],[Kävijämäärä b) aikuiset]]*Table_1[[#This Row],[Tapaamis-kerrat /osallistuja]]))</f>
        <v>0</v>
      </c>
      <c r="O1340" s="248">
        <f>IF(Table_1[[#This Row],[Kokonaiskävijämäärä]]&lt;1,0,Table_1[[#This Row],[Kokonaiskävijämäärä]]*Table_1[[#This Row],[Tapaamis-kerrat /osallistuja]])</f>
        <v>0</v>
      </c>
      <c r="P1340" s="264"/>
      <c r="Q1340" s="265"/>
    </row>
    <row r="1341" spans="1:17" ht="15.75" customHeight="1" x14ac:dyDescent="0.25">
      <c r="A1341" s="258"/>
      <c r="B1341" s="250" t="str">
        <f>IF(Table_1[[#This Row],[SISÄLLÖN NIMI]]="","",1)</f>
        <v/>
      </c>
      <c r="C1341" s="259"/>
      <c r="D1341" s="252" t="s">
        <v>18</v>
      </c>
      <c r="E1341" s="253" t="s">
        <v>18</v>
      </c>
      <c r="F1341" s="260" t="s">
        <v>18</v>
      </c>
      <c r="G1341" s="261" t="s">
        <v>18</v>
      </c>
      <c r="H1341" s="255" t="str">
        <f>IF(Table_1[[#This Row],[TOTEUTUSTAPA]]="b) Verkossa","Verkossa","")</f>
        <v/>
      </c>
      <c r="I1341" s="256" t="str">
        <f>IF(Table_1[[#This Row],[SISÄLLÖN NIMI]]="","",1)</f>
        <v/>
      </c>
      <c r="J1341" s="262"/>
      <c r="K1341" s="263"/>
      <c r="L1341" s="248">
        <f>Table_1[[#This Row],[Kävijämäärä a) lapset]]+Table_1[[#This Row],[Kävijämäärä b) aikuiset]]</f>
        <v>0</v>
      </c>
      <c r="M1341" s="248">
        <f>IF(Table_1[[#This Row],[Kokonaiskävijämäärä]]&lt;1,0,SUM(Table_1[[#This Row],[Kävijämäärä a) lapset]]*Table_1[[#This Row],[Tapaamis-kerrat /osallistuja]]))</f>
        <v>0</v>
      </c>
      <c r="N1341" s="248">
        <f>IF(Table_1[[#This Row],[Kokonaiskävijämäärä]]&lt;1,0,SUM(Table_1[[#This Row],[Kävijämäärä b) aikuiset]]*Table_1[[#This Row],[Tapaamis-kerrat /osallistuja]]))</f>
        <v>0</v>
      </c>
      <c r="O1341" s="248">
        <f>IF(Table_1[[#This Row],[Kokonaiskävijämäärä]]&lt;1,0,Table_1[[#This Row],[Kokonaiskävijämäärä]]*Table_1[[#This Row],[Tapaamis-kerrat /osallistuja]])</f>
        <v>0</v>
      </c>
      <c r="P1341" s="264"/>
      <c r="Q1341" s="265"/>
    </row>
    <row r="1342" spans="1:17" ht="15.75" customHeight="1" x14ac:dyDescent="0.25">
      <c r="A1342" s="258"/>
      <c r="B1342" s="250" t="str">
        <f>IF(Table_1[[#This Row],[SISÄLLÖN NIMI]]="","",1)</f>
        <v/>
      </c>
      <c r="C1342" s="259"/>
      <c r="D1342" s="252" t="s">
        <v>18</v>
      </c>
      <c r="E1342" s="253" t="s">
        <v>18</v>
      </c>
      <c r="F1342" s="260" t="s">
        <v>18</v>
      </c>
      <c r="G1342" s="261" t="s">
        <v>18</v>
      </c>
      <c r="H1342" s="255" t="str">
        <f>IF(Table_1[[#This Row],[TOTEUTUSTAPA]]="b) Verkossa","Verkossa","")</f>
        <v/>
      </c>
      <c r="I1342" s="256" t="str">
        <f>IF(Table_1[[#This Row],[SISÄLLÖN NIMI]]="","",1)</f>
        <v/>
      </c>
      <c r="J1342" s="262"/>
      <c r="K1342" s="263"/>
      <c r="L1342" s="248">
        <f>Table_1[[#This Row],[Kävijämäärä a) lapset]]+Table_1[[#This Row],[Kävijämäärä b) aikuiset]]</f>
        <v>0</v>
      </c>
      <c r="M1342" s="248">
        <f>IF(Table_1[[#This Row],[Kokonaiskävijämäärä]]&lt;1,0,SUM(Table_1[[#This Row],[Kävijämäärä a) lapset]]*Table_1[[#This Row],[Tapaamis-kerrat /osallistuja]]))</f>
        <v>0</v>
      </c>
      <c r="N1342" s="248">
        <f>IF(Table_1[[#This Row],[Kokonaiskävijämäärä]]&lt;1,0,SUM(Table_1[[#This Row],[Kävijämäärä b) aikuiset]]*Table_1[[#This Row],[Tapaamis-kerrat /osallistuja]]))</f>
        <v>0</v>
      </c>
      <c r="O1342" s="248">
        <f>IF(Table_1[[#This Row],[Kokonaiskävijämäärä]]&lt;1,0,Table_1[[#This Row],[Kokonaiskävijämäärä]]*Table_1[[#This Row],[Tapaamis-kerrat /osallistuja]])</f>
        <v>0</v>
      </c>
      <c r="P1342" s="264"/>
      <c r="Q1342" s="265"/>
    </row>
    <row r="1343" spans="1:17" ht="15.75" customHeight="1" x14ac:dyDescent="0.25">
      <c r="A1343" s="258"/>
      <c r="B1343" s="250" t="str">
        <f>IF(Table_1[[#This Row],[SISÄLLÖN NIMI]]="","",1)</f>
        <v/>
      </c>
      <c r="C1343" s="259"/>
      <c r="D1343" s="252" t="s">
        <v>18</v>
      </c>
      <c r="E1343" s="253" t="s">
        <v>18</v>
      </c>
      <c r="F1343" s="260" t="s">
        <v>18</v>
      </c>
      <c r="G1343" s="261" t="s">
        <v>18</v>
      </c>
      <c r="H1343" s="255" t="str">
        <f>IF(Table_1[[#This Row],[TOTEUTUSTAPA]]="b) Verkossa","Verkossa","")</f>
        <v/>
      </c>
      <c r="I1343" s="256" t="str">
        <f>IF(Table_1[[#This Row],[SISÄLLÖN NIMI]]="","",1)</f>
        <v/>
      </c>
      <c r="J1343" s="262"/>
      <c r="K1343" s="263"/>
      <c r="L1343" s="248">
        <f>Table_1[[#This Row],[Kävijämäärä a) lapset]]+Table_1[[#This Row],[Kävijämäärä b) aikuiset]]</f>
        <v>0</v>
      </c>
      <c r="M1343" s="248">
        <f>IF(Table_1[[#This Row],[Kokonaiskävijämäärä]]&lt;1,0,SUM(Table_1[[#This Row],[Kävijämäärä a) lapset]]*Table_1[[#This Row],[Tapaamis-kerrat /osallistuja]]))</f>
        <v>0</v>
      </c>
      <c r="N1343" s="248">
        <f>IF(Table_1[[#This Row],[Kokonaiskävijämäärä]]&lt;1,0,SUM(Table_1[[#This Row],[Kävijämäärä b) aikuiset]]*Table_1[[#This Row],[Tapaamis-kerrat /osallistuja]]))</f>
        <v>0</v>
      </c>
      <c r="O1343" s="248">
        <f>IF(Table_1[[#This Row],[Kokonaiskävijämäärä]]&lt;1,0,Table_1[[#This Row],[Kokonaiskävijämäärä]]*Table_1[[#This Row],[Tapaamis-kerrat /osallistuja]])</f>
        <v>0</v>
      </c>
      <c r="P1343" s="264"/>
      <c r="Q1343" s="265"/>
    </row>
    <row r="1344" spans="1:17" ht="15.75" customHeight="1" x14ac:dyDescent="0.25">
      <c r="A1344" s="258"/>
      <c r="B1344" s="250" t="str">
        <f>IF(Table_1[[#This Row],[SISÄLLÖN NIMI]]="","",1)</f>
        <v/>
      </c>
      <c r="C1344" s="259"/>
      <c r="D1344" s="252" t="s">
        <v>18</v>
      </c>
      <c r="E1344" s="253" t="s">
        <v>18</v>
      </c>
      <c r="F1344" s="260" t="s">
        <v>18</v>
      </c>
      <c r="G1344" s="261" t="s">
        <v>18</v>
      </c>
      <c r="H1344" s="255" t="str">
        <f>IF(Table_1[[#This Row],[TOTEUTUSTAPA]]="b) Verkossa","Verkossa","")</f>
        <v/>
      </c>
      <c r="I1344" s="256" t="str">
        <f>IF(Table_1[[#This Row],[SISÄLLÖN NIMI]]="","",1)</f>
        <v/>
      </c>
      <c r="J1344" s="262"/>
      <c r="K1344" s="263"/>
      <c r="L1344" s="248">
        <f>Table_1[[#This Row],[Kävijämäärä a) lapset]]+Table_1[[#This Row],[Kävijämäärä b) aikuiset]]</f>
        <v>0</v>
      </c>
      <c r="M1344" s="248">
        <f>IF(Table_1[[#This Row],[Kokonaiskävijämäärä]]&lt;1,0,SUM(Table_1[[#This Row],[Kävijämäärä a) lapset]]*Table_1[[#This Row],[Tapaamis-kerrat /osallistuja]]))</f>
        <v>0</v>
      </c>
      <c r="N1344" s="248">
        <f>IF(Table_1[[#This Row],[Kokonaiskävijämäärä]]&lt;1,0,SUM(Table_1[[#This Row],[Kävijämäärä b) aikuiset]]*Table_1[[#This Row],[Tapaamis-kerrat /osallistuja]]))</f>
        <v>0</v>
      </c>
      <c r="O1344" s="248">
        <f>IF(Table_1[[#This Row],[Kokonaiskävijämäärä]]&lt;1,0,Table_1[[#This Row],[Kokonaiskävijämäärä]]*Table_1[[#This Row],[Tapaamis-kerrat /osallistuja]])</f>
        <v>0</v>
      </c>
      <c r="P1344" s="264"/>
      <c r="Q1344" s="265"/>
    </row>
    <row r="1345" spans="1:17" ht="15.75" customHeight="1" x14ac:dyDescent="0.25">
      <c r="A1345" s="258"/>
      <c r="B1345" s="250" t="str">
        <f>IF(Table_1[[#This Row],[SISÄLLÖN NIMI]]="","",1)</f>
        <v/>
      </c>
      <c r="C1345" s="259"/>
      <c r="D1345" s="252" t="s">
        <v>18</v>
      </c>
      <c r="E1345" s="253" t="s">
        <v>18</v>
      </c>
      <c r="F1345" s="260" t="s">
        <v>18</v>
      </c>
      <c r="G1345" s="261" t="s">
        <v>18</v>
      </c>
      <c r="H1345" s="255" t="str">
        <f>IF(Table_1[[#This Row],[TOTEUTUSTAPA]]="b) Verkossa","Verkossa","")</f>
        <v/>
      </c>
      <c r="I1345" s="256" t="str">
        <f>IF(Table_1[[#This Row],[SISÄLLÖN NIMI]]="","",1)</f>
        <v/>
      </c>
      <c r="J1345" s="262"/>
      <c r="K1345" s="263"/>
      <c r="L1345" s="248">
        <f>Table_1[[#This Row],[Kävijämäärä a) lapset]]+Table_1[[#This Row],[Kävijämäärä b) aikuiset]]</f>
        <v>0</v>
      </c>
      <c r="M1345" s="248">
        <f>IF(Table_1[[#This Row],[Kokonaiskävijämäärä]]&lt;1,0,SUM(Table_1[[#This Row],[Kävijämäärä a) lapset]]*Table_1[[#This Row],[Tapaamis-kerrat /osallistuja]]))</f>
        <v>0</v>
      </c>
      <c r="N1345" s="248">
        <f>IF(Table_1[[#This Row],[Kokonaiskävijämäärä]]&lt;1,0,SUM(Table_1[[#This Row],[Kävijämäärä b) aikuiset]]*Table_1[[#This Row],[Tapaamis-kerrat /osallistuja]]))</f>
        <v>0</v>
      </c>
      <c r="O1345" s="248">
        <f>IF(Table_1[[#This Row],[Kokonaiskävijämäärä]]&lt;1,0,Table_1[[#This Row],[Kokonaiskävijämäärä]]*Table_1[[#This Row],[Tapaamis-kerrat /osallistuja]])</f>
        <v>0</v>
      </c>
      <c r="P1345" s="264"/>
      <c r="Q1345" s="265"/>
    </row>
    <row r="1346" spans="1:17" ht="15.75" customHeight="1" x14ac:dyDescent="0.25">
      <c r="A1346" s="258"/>
      <c r="B1346" s="250" t="str">
        <f>IF(Table_1[[#This Row],[SISÄLLÖN NIMI]]="","",1)</f>
        <v/>
      </c>
      <c r="C1346" s="259"/>
      <c r="D1346" s="252" t="s">
        <v>18</v>
      </c>
      <c r="E1346" s="253" t="s">
        <v>18</v>
      </c>
      <c r="F1346" s="260" t="s">
        <v>18</v>
      </c>
      <c r="G1346" s="261" t="s">
        <v>18</v>
      </c>
      <c r="H1346" s="255" t="str">
        <f>IF(Table_1[[#This Row],[TOTEUTUSTAPA]]="b) Verkossa","Verkossa","")</f>
        <v/>
      </c>
      <c r="I1346" s="256" t="str">
        <f>IF(Table_1[[#This Row],[SISÄLLÖN NIMI]]="","",1)</f>
        <v/>
      </c>
      <c r="J1346" s="262"/>
      <c r="K1346" s="263"/>
      <c r="L1346" s="248">
        <f>Table_1[[#This Row],[Kävijämäärä a) lapset]]+Table_1[[#This Row],[Kävijämäärä b) aikuiset]]</f>
        <v>0</v>
      </c>
      <c r="M1346" s="248">
        <f>IF(Table_1[[#This Row],[Kokonaiskävijämäärä]]&lt;1,0,SUM(Table_1[[#This Row],[Kävijämäärä a) lapset]]*Table_1[[#This Row],[Tapaamis-kerrat /osallistuja]]))</f>
        <v>0</v>
      </c>
      <c r="N1346" s="248">
        <f>IF(Table_1[[#This Row],[Kokonaiskävijämäärä]]&lt;1,0,SUM(Table_1[[#This Row],[Kävijämäärä b) aikuiset]]*Table_1[[#This Row],[Tapaamis-kerrat /osallistuja]]))</f>
        <v>0</v>
      </c>
      <c r="O1346" s="248">
        <f>IF(Table_1[[#This Row],[Kokonaiskävijämäärä]]&lt;1,0,Table_1[[#This Row],[Kokonaiskävijämäärä]]*Table_1[[#This Row],[Tapaamis-kerrat /osallistuja]])</f>
        <v>0</v>
      </c>
      <c r="P1346" s="264"/>
      <c r="Q1346" s="265"/>
    </row>
    <row r="1347" spans="1:17" ht="15.75" customHeight="1" x14ac:dyDescent="0.25">
      <c r="A1347" s="258"/>
      <c r="B1347" s="250" t="str">
        <f>IF(Table_1[[#This Row],[SISÄLLÖN NIMI]]="","",1)</f>
        <v/>
      </c>
      <c r="C1347" s="259"/>
      <c r="D1347" s="252" t="s">
        <v>18</v>
      </c>
      <c r="E1347" s="253" t="s">
        <v>18</v>
      </c>
      <c r="F1347" s="260" t="s">
        <v>18</v>
      </c>
      <c r="G1347" s="261" t="s">
        <v>18</v>
      </c>
      <c r="H1347" s="255" t="str">
        <f>IF(Table_1[[#This Row],[TOTEUTUSTAPA]]="b) Verkossa","Verkossa","")</f>
        <v/>
      </c>
      <c r="I1347" s="256" t="str">
        <f>IF(Table_1[[#This Row],[SISÄLLÖN NIMI]]="","",1)</f>
        <v/>
      </c>
      <c r="J1347" s="262"/>
      <c r="K1347" s="263"/>
      <c r="L1347" s="248">
        <f>Table_1[[#This Row],[Kävijämäärä a) lapset]]+Table_1[[#This Row],[Kävijämäärä b) aikuiset]]</f>
        <v>0</v>
      </c>
      <c r="M1347" s="248">
        <f>IF(Table_1[[#This Row],[Kokonaiskävijämäärä]]&lt;1,0,SUM(Table_1[[#This Row],[Kävijämäärä a) lapset]]*Table_1[[#This Row],[Tapaamis-kerrat /osallistuja]]))</f>
        <v>0</v>
      </c>
      <c r="N1347" s="248">
        <f>IF(Table_1[[#This Row],[Kokonaiskävijämäärä]]&lt;1,0,SUM(Table_1[[#This Row],[Kävijämäärä b) aikuiset]]*Table_1[[#This Row],[Tapaamis-kerrat /osallistuja]]))</f>
        <v>0</v>
      </c>
      <c r="O1347" s="248">
        <f>IF(Table_1[[#This Row],[Kokonaiskävijämäärä]]&lt;1,0,Table_1[[#This Row],[Kokonaiskävijämäärä]]*Table_1[[#This Row],[Tapaamis-kerrat /osallistuja]])</f>
        <v>0</v>
      </c>
      <c r="P1347" s="264"/>
      <c r="Q1347" s="265"/>
    </row>
    <row r="1348" spans="1:17" ht="15.75" customHeight="1" x14ac:dyDescent="0.25">
      <c r="A1348" s="258"/>
      <c r="B1348" s="250" t="str">
        <f>IF(Table_1[[#This Row],[SISÄLLÖN NIMI]]="","",1)</f>
        <v/>
      </c>
      <c r="C1348" s="259"/>
      <c r="D1348" s="252" t="s">
        <v>18</v>
      </c>
      <c r="E1348" s="253" t="s">
        <v>18</v>
      </c>
      <c r="F1348" s="260" t="s">
        <v>18</v>
      </c>
      <c r="G1348" s="261" t="s">
        <v>18</v>
      </c>
      <c r="H1348" s="255" t="str">
        <f>IF(Table_1[[#This Row],[TOTEUTUSTAPA]]="b) Verkossa","Verkossa","")</f>
        <v/>
      </c>
      <c r="I1348" s="256" t="str">
        <f>IF(Table_1[[#This Row],[SISÄLLÖN NIMI]]="","",1)</f>
        <v/>
      </c>
      <c r="J1348" s="262"/>
      <c r="K1348" s="263"/>
      <c r="L1348" s="248">
        <f>Table_1[[#This Row],[Kävijämäärä a) lapset]]+Table_1[[#This Row],[Kävijämäärä b) aikuiset]]</f>
        <v>0</v>
      </c>
      <c r="M1348" s="248">
        <f>IF(Table_1[[#This Row],[Kokonaiskävijämäärä]]&lt;1,0,SUM(Table_1[[#This Row],[Kävijämäärä a) lapset]]*Table_1[[#This Row],[Tapaamis-kerrat /osallistuja]]))</f>
        <v>0</v>
      </c>
      <c r="N1348" s="248">
        <f>IF(Table_1[[#This Row],[Kokonaiskävijämäärä]]&lt;1,0,SUM(Table_1[[#This Row],[Kävijämäärä b) aikuiset]]*Table_1[[#This Row],[Tapaamis-kerrat /osallistuja]]))</f>
        <v>0</v>
      </c>
      <c r="O1348" s="248">
        <f>IF(Table_1[[#This Row],[Kokonaiskävijämäärä]]&lt;1,0,Table_1[[#This Row],[Kokonaiskävijämäärä]]*Table_1[[#This Row],[Tapaamis-kerrat /osallistuja]])</f>
        <v>0</v>
      </c>
      <c r="P1348" s="264"/>
      <c r="Q1348" s="265"/>
    </row>
    <row r="1349" spans="1:17" ht="15.75" customHeight="1" x14ac:dyDescent="0.25">
      <c r="A1349" s="258"/>
      <c r="B1349" s="250" t="str">
        <f>IF(Table_1[[#This Row],[SISÄLLÖN NIMI]]="","",1)</f>
        <v/>
      </c>
      <c r="C1349" s="259"/>
      <c r="D1349" s="252" t="s">
        <v>18</v>
      </c>
      <c r="E1349" s="253" t="s">
        <v>18</v>
      </c>
      <c r="F1349" s="260" t="s">
        <v>18</v>
      </c>
      <c r="G1349" s="261" t="s">
        <v>18</v>
      </c>
      <c r="H1349" s="255" t="str">
        <f>IF(Table_1[[#This Row],[TOTEUTUSTAPA]]="b) Verkossa","Verkossa","")</f>
        <v/>
      </c>
      <c r="I1349" s="256" t="str">
        <f>IF(Table_1[[#This Row],[SISÄLLÖN NIMI]]="","",1)</f>
        <v/>
      </c>
      <c r="J1349" s="262"/>
      <c r="K1349" s="263"/>
      <c r="L1349" s="248">
        <f>Table_1[[#This Row],[Kävijämäärä a) lapset]]+Table_1[[#This Row],[Kävijämäärä b) aikuiset]]</f>
        <v>0</v>
      </c>
      <c r="M1349" s="248">
        <f>IF(Table_1[[#This Row],[Kokonaiskävijämäärä]]&lt;1,0,SUM(Table_1[[#This Row],[Kävijämäärä a) lapset]]*Table_1[[#This Row],[Tapaamis-kerrat /osallistuja]]))</f>
        <v>0</v>
      </c>
      <c r="N1349" s="248">
        <f>IF(Table_1[[#This Row],[Kokonaiskävijämäärä]]&lt;1,0,SUM(Table_1[[#This Row],[Kävijämäärä b) aikuiset]]*Table_1[[#This Row],[Tapaamis-kerrat /osallistuja]]))</f>
        <v>0</v>
      </c>
      <c r="O1349" s="248">
        <f>IF(Table_1[[#This Row],[Kokonaiskävijämäärä]]&lt;1,0,Table_1[[#This Row],[Kokonaiskävijämäärä]]*Table_1[[#This Row],[Tapaamis-kerrat /osallistuja]])</f>
        <v>0</v>
      </c>
      <c r="P1349" s="264"/>
      <c r="Q1349" s="265"/>
    </row>
    <row r="1350" spans="1:17" ht="15.75" customHeight="1" x14ac:dyDescent="0.25">
      <c r="A1350" s="258"/>
      <c r="B1350" s="250" t="str">
        <f>IF(Table_1[[#This Row],[SISÄLLÖN NIMI]]="","",1)</f>
        <v/>
      </c>
      <c r="C1350" s="259"/>
      <c r="D1350" s="252" t="s">
        <v>18</v>
      </c>
      <c r="E1350" s="253" t="s">
        <v>18</v>
      </c>
      <c r="F1350" s="260" t="s">
        <v>18</v>
      </c>
      <c r="G1350" s="261" t="s">
        <v>18</v>
      </c>
      <c r="H1350" s="255" t="str">
        <f>IF(Table_1[[#This Row],[TOTEUTUSTAPA]]="b) Verkossa","Verkossa","")</f>
        <v/>
      </c>
      <c r="I1350" s="256" t="str">
        <f>IF(Table_1[[#This Row],[SISÄLLÖN NIMI]]="","",1)</f>
        <v/>
      </c>
      <c r="J1350" s="262"/>
      <c r="K1350" s="263"/>
      <c r="L1350" s="248">
        <f>Table_1[[#This Row],[Kävijämäärä a) lapset]]+Table_1[[#This Row],[Kävijämäärä b) aikuiset]]</f>
        <v>0</v>
      </c>
      <c r="M1350" s="248">
        <f>IF(Table_1[[#This Row],[Kokonaiskävijämäärä]]&lt;1,0,SUM(Table_1[[#This Row],[Kävijämäärä a) lapset]]*Table_1[[#This Row],[Tapaamis-kerrat /osallistuja]]))</f>
        <v>0</v>
      </c>
      <c r="N1350" s="248">
        <f>IF(Table_1[[#This Row],[Kokonaiskävijämäärä]]&lt;1,0,SUM(Table_1[[#This Row],[Kävijämäärä b) aikuiset]]*Table_1[[#This Row],[Tapaamis-kerrat /osallistuja]]))</f>
        <v>0</v>
      </c>
      <c r="O1350" s="248">
        <f>IF(Table_1[[#This Row],[Kokonaiskävijämäärä]]&lt;1,0,Table_1[[#This Row],[Kokonaiskävijämäärä]]*Table_1[[#This Row],[Tapaamis-kerrat /osallistuja]])</f>
        <v>0</v>
      </c>
      <c r="P1350" s="264"/>
      <c r="Q1350" s="265"/>
    </row>
    <row r="1351" spans="1:17" ht="15.75" customHeight="1" x14ac:dyDescent="0.25">
      <c r="A1351" s="258"/>
      <c r="B1351" s="250" t="str">
        <f>IF(Table_1[[#This Row],[SISÄLLÖN NIMI]]="","",1)</f>
        <v/>
      </c>
      <c r="C1351" s="259"/>
      <c r="D1351" s="252" t="s">
        <v>18</v>
      </c>
      <c r="E1351" s="253" t="s">
        <v>18</v>
      </c>
      <c r="F1351" s="260" t="s">
        <v>18</v>
      </c>
      <c r="G1351" s="261" t="s">
        <v>18</v>
      </c>
      <c r="H1351" s="255" t="str">
        <f>IF(Table_1[[#This Row],[TOTEUTUSTAPA]]="b) Verkossa","Verkossa","")</f>
        <v/>
      </c>
      <c r="I1351" s="256" t="str">
        <f>IF(Table_1[[#This Row],[SISÄLLÖN NIMI]]="","",1)</f>
        <v/>
      </c>
      <c r="J1351" s="262"/>
      <c r="K1351" s="263"/>
      <c r="L1351" s="248">
        <f>Table_1[[#This Row],[Kävijämäärä a) lapset]]+Table_1[[#This Row],[Kävijämäärä b) aikuiset]]</f>
        <v>0</v>
      </c>
      <c r="M1351" s="248">
        <f>IF(Table_1[[#This Row],[Kokonaiskävijämäärä]]&lt;1,0,SUM(Table_1[[#This Row],[Kävijämäärä a) lapset]]*Table_1[[#This Row],[Tapaamis-kerrat /osallistuja]]))</f>
        <v>0</v>
      </c>
      <c r="N1351" s="248">
        <f>IF(Table_1[[#This Row],[Kokonaiskävijämäärä]]&lt;1,0,SUM(Table_1[[#This Row],[Kävijämäärä b) aikuiset]]*Table_1[[#This Row],[Tapaamis-kerrat /osallistuja]]))</f>
        <v>0</v>
      </c>
      <c r="O1351" s="248">
        <f>IF(Table_1[[#This Row],[Kokonaiskävijämäärä]]&lt;1,0,Table_1[[#This Row],[Kokonaiskävijämäärä]]*Table_1[[#This Row],[Tapaamis-kerrat /osallistuja]])</f>
        <v>0</v>
      </c>
      <c r="P1351" s="264"/>
      <c r="Q1351" s="265"/>
    </row>
    <row r="1352" spans="1:17" ht="15.75" customHeight="1" x14ac:dyDescent="0.25">
      <c r="A1352" s="258"/>
      <c r="B1352" s="250" t="str">
        <f>IF(Table_1[[#This Row],[SISÄLLÖN NIMI]]="","",1)</f>
        <v/>
      </c>
      <c r="C1352" s="259"/>
      <c r="D1352" s="252" t="s">
        <v>18</v>
      </c>
      <c r="E1352" s="253" t="s">
        <v>18</v>
      </c>
      <c r="F1352" s="260" t="s">
        <v>18</v>
      </c>
      <c r="G1352" s="261" t="s">
        <v>18</v>
      </c>
      <c r="H1352" s="255" t="str">
        <f>IF(Table_1[[#This Row],[TOTEUTUSTAPA]]="b) Verkossa","Verkossa","")</f>
        <v/>
      </c>
      <c r="I1352" s="256" t="str">
        <f>IF(Table_1[[#This Row],[SISÄLLÖN NIMI]]="","",1)</f>
        <v/>
      </c>
      <c r="J1352" s="262"/>
      <c r="K1352" s="263"/>
      <c r="L1352" s="248">
        <f>Table_1[[#This Row],[Kävijämäärä a) lapset]]+Table_1[[#This Row],[Kävijämäärä b) aikuiset]]</f>
        <v>0</v>
      </c>
      <c r="M1352" s="248">
        <f>IF(Table_1[[#This Row],[Kokonaiskävijämäärä]]&lt;1,0,SUM(Table_1[[#This Row],[Kävijämäärä a) lapset]]*Table_1[[#This Row],[Tapaamis-kerrat /osallistuja]]))</f>
        <v>0</v>
      </c>
      <c r="N1352" s="248">
        <f>IF(Table_1[[#This Row],[Kokonaiskävijämäärä]]&lt;1,0,SUM(Table_1[[#This Row],[Kävijämäärä b) aikuiset]]*Table_1[[#This Row],[Tapaamis-kerrat /osallistuja]]))</f>
        <v>0</v>
      </c>
      <c r="O1352" s="248">
        <f>IF(Table_1[[#This Row],[Kokonaiskävijämäärä]]&lt;1,0,Table_1[[#This Row],[Kokonaiskävijämäärä]]*Table_1[[#This Row],[Tapaamis-kerrat /osallistuja]])</f>
        <v>0</v>
      </c>
      <c r="P1352" s="264"/>
      <c r="Q1352" s="265"/>
    </row>
    <row r="1353" spans="1:17" ht="15.75" customHeight="1" x14ac:dyDescent="0.25">
      <c r="A1353" s="258"/>
      <c r="B1353" s="250" t="str">
        <f>IF(Table_1[[#This Row],[SISÄLLÖN NIMI]]="","",1)</f>
        <v/>
      </c>
      <c r="C1353" s="259"/>
      <c r="D1353" s="252" t="s">
        <v>18</v>
      </c>
      <c r="E1353" s="253" t="s">
        <v>18</v>
      </c>
      <c r="F1353" s="260" t="s">
        <v>18</v>
      </c>
      <c r="G1353" s="261" t="s">
        <v>18</v>
      </c>
      <c r="H1353" s="255" t="str">
        <f>IF(Table_1[[#This Row],[TOTEUTUSTAPA]]="b) Verkossa","Verkossa","")</f>
        <v/>
      </c>
      <c r="I1353" s="256" t="str">
        <f>IF(Table_1[[#This Row],[SISÄLLÖN NIMI]]="","",1)</f>
        <v/>
      </c>
      <c r="J1353" s="262"/>
      <c r="K1353" s="263"/>
      <c r="L1353" s="248">
        <f>Table_1[[#This Row],[Kävijämäärä a) lapset]]+Table_1[[#This Row],[Kävijämäärä b) aikuiset]]</f>
        <v>0</v>
      </c>
      <c r="M1353" s="248">
        <f>IF(Table_1[[#This Row],[Kokonaiskävijämäärä]]&lt;1,0,SUM(Table_1[[#This Row],[Kävijämäärä a) lapset]]*Table_1[[#This Row],[Tapaamis-kerrat /osallistuja]]))</f>
        <v>0</v>
      </c>
      <c r="N1353" s="248">
        <f>IF(Table_1[[#This Row],[Kokonaiskävijämäärä]]&lt;1,0,SUM(Table_1[[#This Row],[Kävijämäärä b) aikuiset]]*Table_1[[#This Row],[Tapaamis-kerrat /osallistuja]]))</f>
        <v>0</v>
      </c>
      <c r="O1353" s="248">
        <f>IF(Table_1[[#This Row],[Kokonaiskävijämäärä]]&lt;1,0,Table_1[[#This Row],[Kokonaiskävijämäärä]]*Table_1[[#This Row],[Tapaamis-kerrat /osallistuja]])</f>
        <v>0</v>
      </c>
      <c r="P1353" s="264"/>
      <c r="Q1353" s="265"/>
    </row>
    <row r="1354" spans="1:17" ht="15.75" customHeight="1" x14ac:dyDescent="0.25">
      <c r="A1354" s="258"/>
      <c r="B1354" s="250" t="str">
        <f>IF(Table_1[[#This Row],[SISÄLLÖN NIMI]]="","",1)</f>
        <v/>
      </c>
      <c r="C1354" s="259"/>
      <c r="D1354" s="252" t="s">
        <v>18</v>
      </c>
      <c r="E1354" s="253" t="s">
        <v>18</v>
      </c>
      <c r="F1354" s="260" t="s">
        <v>18</v>
      </c>
      <c r="G1354" s="261" t="s">
        <v>18</v>
      </c>
      <c r="H1354" s="255" t="str">
        <f>IF(Table_1[[#This Row],[TOTEUTUSTAPA]]="b) Verkossa","Verkossa","")</f>
        <v/>
      </c>
      <c r="I1354" s="256" t="str">
        <f>IF(Table_1[[#This Row],[SISÄLLÖN NIMI]]="","",1)</f>
        <v/>
      </c>
      <c r="J1354" s="262"/>
      <c r="K1354" s="263"/>
      <c r="L1354" s="248">
        <f>Table_1[[#This Row],[Kävijämäärä a) lapset]]+Table_1[[#This Row],[Kävijämäärä b) aikuiset]]</f>
        <v>0</v>
      </c>
      <c r="M1354" s="248">
        <f>IF(Table_1[[#This Row],[Kokonaiskävijämäärä]]&lt;1,0,SUM(Table_1[[#This Row],[Kävijämäärä a) lapset]]*Table_1[[#This Row],[Tapaamis-kerrat /osallistuja]]))</f>
        <v>0</v>
      </c>
      <c r="N1354" s="248">
        <f>IF(Table_1[[#This Row],[Kokonaiskävijämäärä]]&lt;1,0,SUM(Table_1[[#This Row],[Kävijämäärä b) aikuiset]]*Table_1[[#This Row],[Tapaamis-kerrat /osallistuja]]))</f>
        <v>0</v>
      </c>
      <c r="O1354" s="248">
        <f>IF(Table_1[[#This Row],[Kokonaiskävijämäärä]]&lt;1,0,Table_1[[#This Row],[Kokonaiskävijämäärä]]*Table_1[[#This Row],[Tapaamis-kerrat /osallistuja]])</f>
        <v>0</v>
      </c>
      <c r="P1354" s="264"/>
      <c r="Q1354" s="265"/>
    </row>
    <row r="1355" spans="1:17" ht="15.75" customHeight="1" x14ac:dyDescent="0.25">
      <c r="A1355" s="258"/>
      <c r="B1355" s="250" t="str">
        <f>IF(Table_1[[#This Row],[SISÄLLÖN NIMI]]="","",1)</f>
        <v/>
      </c>
      <c r="C1355" s="259"/>
      <c r="D1355" s="252" t="s">
        <v>18</v>
      </c>
      <c r="E1355" s="253" t="s">
        <v>18</v>
      </c>
      <c r="F1355" s="260" t="s">
        <v>18</v>
      </c>
      <c r="G1355" s="261" t="s">
        <v>18</v>
      </c>
      <c r="H1355" s="255" t="str">
        <f>IF(Table_1[[#This Row],[TOTEUTUSTAPA]]="b) Verkossa","Verkossa","")</f>
        <v/>
      </c>
      <c r="I1355" s="256" t="str">
        <f>IF(Table_1[[#This Row],[SISÄLLÖN NIMI]]="","",1)</f>
        <v/>
      </c>
      <c r="J1355" s="262"/>
      <c r="K1355" s="263"/>
      <c r="L1355" s="248">
        <f>Table_1[[#This Row],[Kävijämäärä a) lapset]]+Table_1[[#This Row],[Kävijämäärä b) aikuiset]]</f>
        <v>0</v>
      </c>
      <c r="M1355" s="248">
        <f>IF(Table_1[[#This Row],[Kokonaiskävijämäärä]]&lt;1,0,SUM(Table_1[[#This Row],[Kävijämäärä a) lapset]]*Table_1[[#This Row],[Tapaamis-kerrat /osallistuja]]))</f>
        <v>0</v>
      </c>
      <c r="N1355" s="248">
        <f>IF(Table_1[[#This Row],[Kokonaiskävijämäärä]]&lt;1,0,SUM(Table_1[[#This Row],[Kävijämäärä b) aikuiset]]*Table_1[[#This Row],[Tapaamis-kerrat /osallistuja]]))</f>
        <v>0</v>
      </c>
      <c r="O1355" s="248">
        <f>IF(Table_1[[#This Row],[Kokonaiskävijämäärä]]&lt;1,0,Table_1[[#This Row],[Kokonaiskävijämäärä]]*Table_1[[#This Row],[Tapaamis-kerrat /osallistuja]])</f>
        <v>0</v>
      </c>
      <c r="P1355" s="264"/>
      <c r="Q1355" s="265"/>
    </row>
    <row r="1356" spans="1:17" ht="15.75" customHeight="1" x14ac:dyDescent="0.25">
      <c r="A1356" s="258"/>
      <c r="B1356" s="250" t="str">
        <f>IF(Table_1[[#This Row],[SISÄLLÖN NIMI]]="","",1)</f>
        <v/>
      </c>
      <c r="C1356" s="259"/>
      <c r="D1356" s="252" t="s">
        <v>18</v>
      </c>
      <c r="E1356" s="253" t="s">
        <v>18</v>
      </c>
      <c r="F1356" s="260" t="s">
        <v>18</v>
      </c>
      <c r="G1356" s="261" t="s">
        <v>18</v>
      </c>
      <c r="H1356" s="255" t="str">
        <f>IF(Table_1[[#This Row],[TOTEUTUSTAPA]]="b) Verkossa","Verkossa","")</f>
        <v/>
      </c>
      <c r="I1356" s="256" t="str">
        <f>IF(Table_1[[#This Row],[SISÄLLÖN NIMI]]="","",1)</f>
        <v/>
      </c>
      <c r="J1356" s="262"/>
      <c r="K1356" s="263"/>
      <c r="L1356" s="248">
        <f>Table_1[[#This Row],[Kävijämäärä a) lapset]]+Table_1[[#This Row],[Kävijämäärä b) aikuiset]]</f>
        <v>0</v>
      </c>
      <c r="M1356" s="248">
        <f>IF(Table_1[[#This Row],[Kokonaiskävijämäärä]]&lt;1,0,SUM(Table_1[[#This Row],[Kävijämäärä a) lapset]]*Table_1[[#This Row],[Tapaamis-kerrat /osallistuja]]))</f>
        <v>0</v>
      </c>
      <c r="N1356" s="248">
        <f>IF(Table_1[[#This Row],[Kokonaiskävijämäärä]]&lt;1,0,SUM(Table_1[[#This Row],[Kävijämäärä b) aikuiset]]*Table_1[[#This Row],[Tapaamis-kerrat /osallistuja]]))</f>
        <v>0</v>
      </c>
      <c r="O1356" s="248">
        <f>IF(Table_1[[#This Row],[Kokonaiskävijämäärä]]&lt;1,0,Table_1[[#This Row],[Kokonaiskävijämäärä]]*Table_1[[#This Row],[Tapaamis-kerrat /osallistuja]])</f>
        <v>0</v>
      </c>
      <c r="P1356" s="264"/>
      <c r="Q1356" s="265"/>
    </row>
    <row r="1357" spans="1:17" ht="15.75" customHeight="1" x14ac:dyDescent="0.25">
      <c r="A1357" s="258"/>
      <c r="B1357" s="250" t="str">
        <f>IF(Table_1[[#This Row],[SISÄLLÖN NIMI]]="","",1)</f>
        <v/>
      </c>
      <c r="C1357" s="259"/>
      <c r="D1357" s="252" t="s">
        <v>18</v>
      </c>
      <c r="E1357" s="253" t="s">
        <v>18</v>
      </c>
      <c r="F1357" s="260" t="s">
        <v>18</v>
      </c>
      <c r="G1357" s="261" t="s">
        <v>18</v>
      </c>
      <c r="H1357" s="255" t="str">
        <f>IF(Table_1[[#This Row],[TOTEUTUSTAPA]]="b) Verkossa","Verkossa","")</f>
        <v/>
      </c>
      <c r="I1357" s="256" t="str">
        <f>IF(Table_1[[#This Row],[SISÄLLÖN NIMI]]="","",1)</f>
        <v/>
      </c>
      <c r="J1357" s="262"/>
      <c r="K1357" s="263"/>
      <c r="L1357" s="248">
        <f>Table_1[[#This Row],[Kävijämäärä a) lapset]]+Table_1[[#This Row],[Kävijämäärä b) aikuiset]]</f>
        <v>0</v>
      </c>
      <c r="M1357" s="248">
        <f>IF(Table_1[[#This Row],[Kokonaiskävijämäärä]]&lt;1,0,SUM(Table_1[[#This Row],[Kävijämäärä a) lapset]]*Table_1[[#This Row],[Tapaamis-kerrat /osallistuja]]))</f>
        <v>0</v>
      </c>
      <c r="N1357" s="248">
        <f>IF(Table_1[[#This Row],[Kokonaiskävijämäärä]]&lt;1,0,SUM(Table_1[[#This Row],[Kävijämäärä b) aikuiset]]*Table_1[[#This Row],[Tapaamis-kerrat /osallistuja]]))</f>
        <v>0</v>
      </c>
      <c r="O1357" s="248">
        <f>IF(Table_1[[#This Row],[Kokonaiskävijämäärä]]&lt;1,0,Table_1[[#This Row],[Kokonaiskävijämäärä]]*Table_1[[#This Row],[Tapaamis-kerrat /osallistuja]])</f>
        <v>0</v>
      </c>
      <c r="P1357" s="264"/>
      <c r="Q1357" s="265"/>
    </row>
    <row r="1358" spans="1:17" ht="15.75" customHeight="1" x14ac:dyDescent="0.25">
      <c r="A1358" s="258"/>
      <c r="B1358" s="250" t="str">
        <f>IF(Table_1[[#This Row],[SISÄLLÖN NIMI]]="","",1)</f>
        <v/>
      </c>
      <c r="C1358" s="259"/>
      <c r="D1358" s="252" t="s">
        <v>18</v>
      </c>
      <c r="E1358" s="253" t="s">
        <v>18</v>
      </c>
      <c r="F1358" s="260" t="s">
        <v>18</v>
      </c>
      <c r="G1358" s="261" t="s">
        <v>18</v>
      </c>
      <c r="H1358" s="255" t="str">
        <f>IF(Table_1[[#This Row],[TOTEUTUSTAPA]]="b) Verkossa","Verkossa","")</f>
        <v/>
      </c>
      <c r="I1358" s="256" t="str">
        <f>IF(Table_1[[#This Row],[SISÄLLÖN NIMI]]="","",1)</f>
        <v/>
      </c>
      <c r="J1358" s="262"/>
      <c r="K1358" s="263"/>
      <c r="L1358" s="248">
        <f>Table_1[[#This Row],[Kävijämäärä a) lapset]]+Table_1[[#This Row],[Kävijämäärä b) aikuiset]]</f>
        <v>0</v>
      </c>
      <c r="M1358" s="248">
        <f>IF(Table_1[[#This Row],[Kokonaiskävijämäärä]]&lt;1,0,SUM(Table_1[[#This Row],[Kävijämäärä a) lapset]]*Table_1[[#This Row],[Tapaamis-kerrat /osallistuja]]))</f>
        <v>0</v>
      </c>
      <c r="N1358" s="248">
        <f>IF(Table_1[[#This Row],[Kokonaiskävijämäärä]]&lt;1,0,SUM(Table_1[[#This Row],[Kävijämäärä b) aikuiset]]*Table_1[[#This Row],[Tapaamis-kerrat /osallistuja]]))</f>
        <v>0</v>
      </c>
      <c r="O1358" s="248">
        <f>IF(Table_1[[#This Row],[Kokonaiskävijämäärä]]&lt;1,0,Table_1[[#This Row],[Kokonaiskävijämäärä]]*Table_1[[#This Row],[Tapaamis-kerrat /osallistuja]])</f>
        <v>0</v>
      </c>
      <c r="P1358" s="264"/>
      <c r="Q1358" s="265"/>
    </row>
    <row r="1359" spans="1:17" ht="15.75" customHeight="1" x14ac:dyDescent="0.25">
      <c r="A1359" s="258"/>
      <c r="B1359" s="250" t="str">
        <f>IF(Table_1[[#This Row],[SISÄLLÖN NIMI]]="","",1)</f>
        <v/>
      </c>
      <c r="C1359" s="259"/>
      <c r="D1359" s="252" t="s">
        <v>18</v>
      </c>
      <c r="E1359" s="253" t="s">
        <v>18</v>
      </c>
      <c r="F1359" s="260" t="s">
        <v>18</v>
      </c>
      <c r="G1359" s="261" t="s">
        <v>18</v>
      </c>
      <c r="H1359" s="255" t="str">
        <f>IF(Table_1[[#This Row],[TOTEUTUSTAPA]]="b) Verkossa","Verkossa","")</f>
        <v/>
      </c>
      <c r="I1359" s="256" t="str">
        <f>IF(Table_1[[#This Row],[SISÄLLÖN NIMI]]="","",1)</f>
        <v/>
      </c>
      <c r="J1359" s="262"/>
      <c r="K1359" s="263"/>
      <c r="L1359" s="248">
        <f>Table_1[[#This Row],[Kävijämäärä a) lapset]]+Table_1[[#This Row],[Kävijämäärä b) aikuiset]]</f>
        <v>0</v>
      </c>
      <c r="M1359" s="248">
        <f>IF(Table_1[[#This Row],[Kokonaiskävijämäärä]]&lt;1,0,SUM(Table_1[[#This Row],[Kävijämäärä a) lapset]]*Table_1[[#This Row],[Tapaamis-kerrat /osallistuja]]))</f>
        <v>0</v>
      </c>
      <c r="N1359" s="248">
        <f>IF(Table_1[[#This Row],[Kokonaiskävijämäärä]]&lt;1,0,SUM(Table_1[[#This Row],[Kävijämäärä b) aikuiset]]*Table_1[[#This Row],[Tapaamis-kerrat /osallistuja]]))</f>
        <v>0</v>
      </c>
      <c r="O1359" s="248">
        <f>IF(Table_1[[#This Row],[Kokonaiskävijämäärä]]&lt;1,0,Table_1[[#This Row],[Kokonaiskävijämäärä]]*Table_1[[#This Row],[Tapaamis-kerrat /osallistuja]])</f>
        <v>0</v>
      </c>
      <c r="P1359" s="264"/>
      <c r="Q1359" s="265"/>
    </row>
    <row r="1360" spans="1:17" ht="15.75" customHeight="1" x14ac:dyDescent="0.25">
      <c r="A1360" s="258"/>
      <c r="B1360" s="250" t="str">
        <f>IF(Table_1[[#This Row],[SISÄLLÖN NIMI]]="","",1)</f>
        <v/>
      </c>
      <c r="C1360" s="259"/>
      <c r="D1360" s="252" t="s">
        <v>18</v>
      </c>
      <c r="E1360" s="253" t="s">
        <v>18</v>
      </c>
      <c r="F1360" s="260" t="s">
        <v>18</v>
      </c>
      <c r="G1360" s="261" t="s">
        <v>18</v>
      </c>
      <c r="H1360" s="255" t="str">
        <f>IF(Table_1[[#This Row],[TOTEUTUSTAPA]]="b) Verkossa","Verkossa","")</f>
        <v/>
      </c>
      <c r="I1360" s="256" t="str">
        <f>IF(Table_1[[#This Row],[SISÄLLÖN NIMI]]="","",1)</f>
        <v/>
      </c>
      <c r="J1360" s="262"/>
      <c r="K1360" s="263"/>
      <c r="L1360" s="248">
        <f>Table_1[[#This Row],[Kävijämäärä a) lapset]]+Table_1[[#This Row],[Kävijämäärä b) aikuiset]]</f>
        <v>0</v>
      </c>
      <c r="M1360" s="248">
        <f>IF(Table_1[[#This Row],[Kokonaiskävijämäärä]]&lt;1,0,SUM(Table_1[[#This Row],[Kävijämäärä a) lapset]]*Table_1[[#This Row],[Tapaamis-kerrat /osallistuja]]))</f>
        <v>0</v>
      </c>
      <c r="N1360" s="248">
        <f>IF(Table_1[[#This Row],[Kokonaiskävijämäärä]]&lt;1,0,SUM(Table_1[[#This Row],[Kävijämäärä b) aikuiset]]*Table_1[[#This Row],[Tapaamis-kerrat /osallistuja]]))</f>
        <v>0</v>
      </c>
      <c r="O1360" s="248">
        <f>IF(Table_1[[#This Row],[Kokonaiskävijämäärä]]&lt;1,0,Table_1[[#This Row],[Kokonaiskävijämäärä]]*Table_1[[#This Row],[Tapaamis-kerrat /osallistuja]])</f>
        <v>0</v>
      </c>
      <c r="P1360" s="264"/>
      <c r="Q1360" s="265"/>
    </row>
    <row r="1361" spans="1:17" ht="15.75" customHeight="1" x14ac:dyDescent="0.25">
      <c r="A1361" s="258"/>
      <c r="B1361" s="250" t="str">
        <f>IF(Table_1[[#This Row],[SISÄLLÖN NIMI]]="","",1)</f>
        <v/>
      </c>
      <c r="C1361" s="259"/>
      <c r="D1361" s="252" t="s">
        <v>18</v>
      </c>
      <c r="E1361" s="253" t="s">
        <v>18</v>
      </c>
      <c r="F1361" s="260" t="s">
        <v>18</v>
      </c>
      <c r="G1361" s="261" t="s">
        <v>18</v>
      </c>
      <c r="H1361" s="255" t="str">
        <f>IF(Table_1[[#This Row],[TOTEUTUSTAPA]]="b) Verkossa","Verkossa","")</f>
        <v/>
      </c>
      <c r="I1361" s="256" t="str">
        <f>IF(Table_1[[#This Row],[SISÄLLÖN NIMI]]="","",1)</f>
        <v/>
      </c>
      <c r="J1361" s="262"/>
      <c r="K1361" s="263"/>
      <c r="L1361" s="248">
        <f>Table_1[[#This Row],[Kävijämäärä a) lapset]]+Table_1[[#This Row],[Kävijämäärä b) aikuiset]]</f>
        <v>0</v>
      </c>
      <c r="M1361" s="248">
        <f>IF(Table_1[[#This Row],[Kokonaiskävijämäärä]]&lt;1,0,SUM(Table_1[[#This Row],[Kävijämäärä a) lapset]]*Table_1[[#This Row],[Tapaamis-kerrat /osallistuja]]))</f>
        <v>0</v>
      </c>
      <c r="N1361" s="248">
        <f>IF(Table_1[[#This Row],[Kokonaiskävijämäärä]]&lt;1,0,SUM(Table_1[[#This Row],[Kävijämäärä b) aikuiset]]*Table_1[[#This Row],[Tapaamis-kerrat /osallistuja]]))</f>
        <v>0</v>
      </c>
      <c r="O1361" s="248">
        <f>IF(Table_1[[#This Row],[Kokonaiskävijämäärä]]&lt;1,0,Table_1[[#This Row],[Kokonaiskävijämäärä]]*Table_1[[#This Row],[Tapaamis-kerrat /osallistuja]])</f>
        <v>0</v>
      </c>
      <c r="P1361" s="264"/>
      <c r="Q1361" s="265"/>
    </row>
    <row r="1362" spans="1:17" ht="15.75" customHeight="1" x14ac:dyDescent="0.25">
      <c r="A1362" s="258"/>
      <c r="B1362" s="250" t="str">
        <f>IF(Table_1[[#This Row],[SISÄLLÖN NIMI]]="","",1)</f>
        <v/>
      </c>
      <c r="C1362" s="259"/>
      <c r="D1362" s="252" t="s">
        <v>18</v>
      </c>
      <c r="E1362" s="253" t="s">
        <v>18</v>
      </c>
      <c r="F1362" s="260" t="s">
        <v>18</v>
      </c>
      <c r="G1362" s="261" t="s">
        <v>18</v>
      </c>
      <c r="H1362" s="255" t="str">
        <f>IF(Table_1[[#This Row],[TOTEUTUSTAPA]]="b) Verkossa","Verkossa","")</f>
        <v/>
      </c>
      <c r="I1362" s="256" t="str">
        <f>IF(Table_1[[#This Row],[SISÄLLÖN NIMI]]="","",1)</f>
        <v/>
      </c>
      <c r="J1362" s="262"/>
      <c r="K1362" s="263"/>
      <c r="L1362" s="248">
        <f>Table_1[[#This Row],[Kävijämäärä a) lapset]]+Table_1[[#This Row],[Kävijämäärä b) aikuiset]]</f>
        <v>0</v>
      </c>
      <c r="M1362" s="248">
        <f>IF(Table_1[[#This Row],[Kokonaiskävijämäärä]]&lt;1,0,SUM(Table_1[[#This Row],[Kävijämäärä a) lapset]]*Table_1[[#This Row],[Tapaamis-kerrat /osallistuja]]))</f>
        <v>0</v>
      </c>
      <c r="N1362" s="248">
        <f>IF(Table_1[[#This Row],[Kokonaiskävijämäärä]]&lt;1,0,SUM(Table_1[[#This Row],[Kävijämäärä b) aikuiset]]*Table_1[[#This Row],[Tapaamis-kerrat /osallistuja]]))</f>
        <v>0</v>
      </c>
      <c r="O1362" s="248">
        <f>IF(Table_1[[#This Row],[Kokonaiskävijämäärä]]&lt;1,0,Table_1[[#This Row],[Kokonaiskävijämäärä]]*Table_1[[#This Row],[Tapaamis-kerrat /osallistuja]])</f>
        <v>0</v>
      </c>
      <c r="P1362" s="264"/>
      <c r="Q1362" s="265"/>
    </row>
    <row r="1363" spans="1:17" ht="15.75" customHeight="1" x14ac:dyDescent="0.25">
      <c r="A1363" s="258"/>
      <c r="B1363" s="250" t="str">
        <f>IF(Table_1[[#This Row],[SISÄLLÖN NIMI]]="","",1)</f>
        <v/>
      </c>
      <c r="C1363" s="259"/>
      <c r="D1363" s="252" t="s">
        <v>18</v>
      </c>
      <c r="E1363" s="253" t="s">
        <v>18</v>
      </c>
      <c r="F1363" s="260" t="s">
        <v>18</v>
      </c>
      <c r="G1363" s="261" t="s">
        <v>18</v>
      </c>
      <c r="H1363" s="255" t="str">
        <f>IF(Table_1[[#This Row],[TOTEUTUSTAPA]]="b) Verkossa","Verkossa","")</f>
        <v/>
      </c>
      <c r="I1363" s="256" t="str">
        <f>IF(Table_1[[#This Row],[SISÄLLÖN NIMI]]="","",1)</f>
        <v/>
      </c>
      <c r="J1363" s="262"/>
      <c r="K1363" s="263"/>
      <c r="L1363" s="248">
        <f>Table_1[[#This Row],[Kävijämäärä a) lapset]]+Table_1[[#This Row],[Kävijämäärä b) aikuiset]]</f>
        <v>0</v>
      </c>
      <c r="M1363" s="248">
        <f>IF(Table_1[[#This Row],[Kokonaiskävijämäärä]]&lt;1,0,SUM(Table_1[[#This Row],[Kävijämäärä a) lapset]]*Table_1[[#This Row],[Tapaamis-kerrat /osallistuja]]))</f>
        <v>0</v>
      </c>
      <c r="N1363" s="248">
        <f>IF(Table_1[[#This Row],[Kokonaiskävijämäärä]]&lt;1,0,SUM(Table_1[[#This Row],[Kävijämäärä b) aikuiset]]*Table_1[[#This Row],[Tapaamis-kerrat /osallistuja]]))</f>
        <v>0</v>
      </c>
      <c r="O1363" s="248">
        <f>IF(Table_1[[#This Row],[Kokonaiskävijämäärä]]&lt;1,0,Table_1[[#This Row],[Kokonaiskävijämäärä]]*Table_1[[#This Row],[Tapaamis-kerrat /osallistuja]])</f>
        <v>0</v>
      </c>
      <c r="P1363" s="264"/>
      <c r="Q1363" s="265"/>
    </row>
    <row r="1364" spans="1:17" ht="15.75" customHeight="1" x14ac:dyDescent="0.25">
      <c r="A1364" s="258"/>
      <c r="B1364" s="250" t="str">
        <f>IF(Table_1[[#This Row],[SISÄLLÖN NIMI]]="","",1)</f>
        <v/>
      </c>
      <c r="C1364" s="259"/>
      <c r="D1364" s="252" t="s">
        <v>18</v>
      </c>
      <c r="E1364" s="253" t="s">
        <v>18</v>
      </c>
      <c r="F1364" s="260" t="s">
        <v>18</v>
      </c>
      <c r="G1364" s="261" t="s">
        <v>18</v>
      </c>
      <c r="H1364" s="255" t="str">
        <f>IF(Table_1[[#This Row],[TOTEUTUSTAPA]]="b) Verkossa","Verkossa","")</f>
        <v/>
      </c>
      <c r="I1364" s="256" t="str">
        <f>IF(Table_1[[#This Row],[SISÄLLÖN NIMI]]="","",1)</f>
        <v/>
      </c>
      <c r="J1364" s="262"/>
      <c r="K1364" s="263"/>
      <c r="L1364" s="248">
        <f>Table_1[[#This Row],[Kävijämäärä a) lapset]]+Table_1[[#This Row],[Kävijämäärä b) aikuiset]]</f>
        <v>0</v>
      </c>
      <c r="M1364" s="248">
        <f>IF(Table_1[[#This Row],[Kokonaiskävijämäärä]]&lt;1,0,SUM(Table_1[[#This Row],[Kävijämäärä a) lapset]]*Table_1[[#This Row],[Tapaamis-kerrat /osallistuja]]))</f>
        <v>0</v>
      </c>
      <c r="N1364" s="248">
        <f>IF(Table_1[[#This Row],[Kokonaiskävijämäärä]]&lt;1,0,SUM(Table_1[[#This Row],[Kävijämäärä b) aikuiset]]*Table_1[[#This Row],[Tapaamis-kerrat /osallistuja]]))</f>
        <v>0</v>
      </c>
      <c r="O1364" s="248">
        <f>IF(Table_1[[#This Row],[Kokonaiskävijämäärä]]&lt;1,0,Table_1[[#This Row],[Kokonaiskävijämäärä]]*Table_1[[#This Row],[Tapaamis-kerrat /osallistuja]])</f>
        <v>0</v>
      </c>
      <c r="P1364" s="264"/>
      <c r="Q1364" s="265"/>
    </row>
    <row r="1365" spans="1:17" ht="15.75" customHeight="1" x14ac:dyDescent="0.25">
      <c r="A1365" s="258"/>
      <c r="B1365" s="250" t="str">
        <f>IF(Table_1[[#This Row],[SISÄLLÖN NIMI]]="","",1)</f>
        <v/>
      </c>
      <c r="C1365" s="259"/>
      <c r="D1365" s="252" t="s">
        <v>18</v>
      </c>
      <c r="E1365" s="253" t="s">
        <v>18</v>
      </c>
      <c r="F1365" s="260" t="s">
        <v>18</v>
      </c>
      <c r="G1365" s="261" t="s">
        <v>18</v>
      </c>
      <c r="H1365" s="255" t="str">
        <f>IF(Table_1[[#This Row],[TOTEUTUSTAPA]]="b) Verkossa","Verkossa","")</f>
        <v/>
      </c>
      <c r="I1365" s="256" t="str">
        <f>IF(Table_1[[#This Row],[SISÄLLÖN NIMI]]="","",1)</f>
        <v/>
      </c>
      <c r="J1365" s="262"/>
      <c r="K1365" s="263"/>
      <c r="L1365" s="248">
        <f>Table_1[[#This Row],[Kävijämäärä a) lapset]]+Table_1[[#This Row],[Kävijämäärä b) aikuiset]]</f>
        <v>0</v>
      </c>
      <c r="M1365" s="248">
        <f>IF(Table_1[[#This Row],[Kokonaiskävijämäärä]]&lt;1,0,SUM(Table_1[[#This Row],[Kävijämäärä a) lapset]]*Table_1[[#This Row],[Tapaamis-kerrat /osallistuja]]))</f>
        <v>0</v>
      </c>
      <c r="N1365" s="248">
        <f>IF(Table_1[[#This Row],[Kokonaiskävijämäärä]]&lt;1,0,SUM(Table_1[[#This Row],[Kävijämäärä b) aikuiset]]*Table_1[[#This Row],[Tapaamis-kerrat /osallistuja]]))</f>
        <v>0</v>
      </c>
      <c r="O1365" s="248">
        <f>IF(Table_1[[#This Row],[Kokonaiskävijämäärä]]&lt;1,0,Table_1[[#This Row],[Kokonaiskävijämäärä]]*Table_1[[#This Row],[Tapaamis-kerrat /osallistuja]])</f>
        <v>0</v>
      </c>
      <c r="P1365" s="264"/>
      <c r="Q1365" s="265"/>
    </row>
    <row r="1366" spans="1:17" ht="15.75" customHeight="1" x14ac:dyDescent="0.25">
      <c r="A1366" s="258"/>
      <c r="B1366" s="250" t="str">
        <f>IF(Table_1[[#This Row],[SISÄLLÖN NIMI]]="","",1)</f>
        <v/>
      </c>
      <c r="C1366" s="259"/>
      <c r="D1366" s="252" t="s">
        <v>18</v>
      </c>
      <c r="E1366" s="253" t="s">
        <v>18</v>
      </c>
      <c r="F1366" s="260" t="s">
        <v>18</v>
      </c>
      <c r="G1366" s="261" t="s">
        <v>18</v>
      </c>
      <c r="H1366" s="255" t="str">
        <f>IF(Table_1[[#This Row],[TOTEUTUSTAPA]]="b) Verkossa","Verkossa","")</f>
        <v/>
      </c>
      <c r="I1366" s="256" t="str">
        <f>IF(Table_1[[#This Row],[SISÄLLÖN NIMI]]="","",1)</f>
        <v/>
      </c>
      <c r="J1366" s="262"/>
      <c r="K1366" s="263"/>
      <c r="L1366" s="248">
        <f>Table_1[[#This Row],[Kävijämäärä a) lapset]]+Table_1[[#This Row],[Kävijämäärä b) aikuiset]]</f>
        <v>0</v>
      </c>
      <c r="M1366" s="248">
        <f>IF(Table_1[[#This Row],[Kokonaiskävijämäärä]]&lt;1,0,SUM(Table_1[[#This Row],[Kävijämäärä a) lapset]]*Table_1[[#This Row],[Tapaamis-kerrat /osallistuja]]))</f>
        <v>0</v>
      </c>
      <c r="N1366" s="248">
        <f>IF(Table_1[[#This Row],[Kokonaiskävijämäärä]]&lt;1,0,SUM(Table_1[[#This Row],[Kävijämäärä b) aikuiset]]*Table_1[[#This Row],[Tapaamis-kerrat /osallistuja]]))</f>
        <v>0</v>
      </c>
      <c r="O1366" s="248">
        <f>IF(Table_1[[#This Row],[Kokonaiskävijämäärä]]&lt;1,0,Table_1[[#This Row],[Kokonaiskävijämäärä]]*Table_1[[#This Row],[Tapaamis-kerrat /osallistuja]])</f>
        <v>0</v>
      </c>
      <c r="P1366" s="264"/>
      <c r="Q1366" s="265"/>
    </row>
    <row r="1367" spans="1:17" ht="15.75" customHeight="1" x14ac:dyDescent="0.25">
      <c r="A1367" s="258"/>
      <c r="B1367" s="250" t="str">
        <f>IF(Table_1[[#This Row],[SISÄLLÖN NIMI]]="","",1)</f>
        <v/>
      </c>
      <c r="C1367" s="259"/>
      <c r="D1367" s="252" t="s">
        <v>18</v>
      </c>
      <c r="E1367" s="253" t="s">
        <v>18</v>
      </c>
      <c r="F1367" s="260" t="s">
        <v>18</v>
      </c>
      <c r="G1367" s="261" t="s">
        <v>18</v>
      </c>
      <c r="H1367" s="255" t="str">
        <f>IF(Table_1[[#This Row],[TOTEUTUSTAPA]]="b) Verkossa","Verkossa","")</f>
        <v/>
      </c>
      <c r="I1367" s="256" t="str">
        <f>IF(Table_1[[#This Row],[SISÄLLÖN NIMI]]="","",1)</f>
        <v/>
      </c>
      <c r="J1367" s="262"/>
      <c r="K1367" s="263"/>
      <c r="L1367" s="248">
        <f>Table_1[[#This Row],[Kävijämäärä a) lapset]]+Table_1[[#This Row],[Kävijämäärä b) aikuiset]]</f>
        <v>0</v>
      </c>
      <c r="M1367" s="248">
        <f>IF(Table_1[[#This Row],[Kokonaiskävijämäärä]]&lt;1,0,SUM(Table_1[[#This Row],[Kävijämäärä a) lapset]]*Table_1[[#This Row],[Tapaamis-kerrat /osallistuja]]))</f>
        <v>0</v>
      </c>
      <c r="N1367" s="248">
        <f>IF(Table_1[[#This Row],[Kokonaiskävijämäärä]]&lt;1,0,SUM(Table_1[[#This Row],[Kävijämäärä b) aikuiset]]*Table_1[[#This Row],[Tapaamis-kerrat /osallistuja]]))</f>
        <v>0</v>
      </c>
      <c r="O1367" s="248">
        <f>IF(Table_1[[#This Row],[Kokonaiskävijämäärä]]&lt;1,0,Table_1[[#This Row],[Kokonaiskävijämäärä]]*Table_1[[#This Row],[Tapaamis-kerrat /osallistuja]])</f>
        <v>0</v>
      </c>
      <c r="P1367" s="264"/>
      <c r="Q1367" s="265"/>
    </row>
    <row r="1368" spans="1:17" ht="15.75" customHeight="1" x14ac:dyDescent="0.25">
      <c r="A1368" s="258"/>
      <c r="B1368" s="250" t="str">
        <f>IF(Table_1[[#This Row],[SISÄLLÖN NIMI]]="","",1)</f>
        <v/>
      </c>
      <c r="C1368" s="259"/>
      <c r="D1368" s="252" t="s">
        <v>18</v>
      </c>
      <c r="E1368" s="253" t="s">
        <v>18</v>
      </c>
      <c r="F1368" s="260" t="s">
        <v>18</v>
      </c>
      <c r="G1368" s="261" t="s">
        <v>18</v>
      </c>
      <c r="H1368" s="255" t="str">
        <f>IF(Table_1[[#This Row],[TOTEUTUSTAPA]]="b) Verkossa","Verkossa","")</f>
        <v/>
      </c>
      <c r="I1368" s="256" t="str">
        <f>IF(Table_1[[#This Row],[SISÄLLÖN NIMI]]="","",1)</f>
        <v/>
      </c>
      <c r="J1368" s="262"/>
      <c r="K1368" s="263"/>
      <c r="L1368" s="248">
        <f>Table_1[[#This Row],[Kävijämäärä a) lapset]]+Table_1[[#This Row],[Kävijämäärä b) aikuiset]]</f>
        <v>0</v>
      </c>
      <c r="M1368" s="248">
        <f>IF(Table_1[[#This Row],[Kokonaiskävijämäärä]]&lt;1,0,SUM(Table_1[[#This Row],[Kävijämäärä a) lapset]]*Table_1[[#This Row],[Tapaamis-kerrat /osallistuja]]))</f>
        <v>0</v>
      </c>
      <c r="N1368" s="248">
        <f>IF(Table_1[[#This Row],[Kokonaiskävijämäärä]]&lt;1,0,SUM(Table_1[[#This Row],[Kävijämäärä b) aikuiset]]*Table_1[[#This Row],[Tapaamis-kerrat /osallistuja]]))</f>
        <v>0</v>
      </c>
      <c r="O1368" s="248">
        <f>IF(Table_1[[#This Row],[Kokonaiskävijämäärä]]&lt;1,0,Table_1[[#This Row],[Kokonaiskävijämäärä]]*Table_1[[#This Row],[Tapaamis-kerrat /osallistuja]])</f>
        <v>0</v>
      </c>
      <c r="P1368" s="264"/>
      <c r="Q1368" s="265"/>
    </row>
    <row r="1369" spans="1:17" ht="15.75" customHeight="1" x14ac:dyDescent="0.25">
      <c r="A1369" s="258"/>
      <c r="B1369" s="250" t="str">
        <f>IF(Table_1[[#This Row],[SISÄLLÖN NIMI]]="","",1)</f>
        <v/>
      </c>
      <c r="C1369" s="259"/>
      <c r="D1369" s="252" t="s">
        <v>18</v>
      </c>
      <c r="E1369" s="253" t="s">
        <v>18</v>
      </c>
      <c r="F1369" s="260" t="s">
        <v>18</v>
      </c>
      <c r="G1369" s="261" t="s">
        <v>18</v>
      </c>
      <c r="H1369" s="255" t="str">
        <f>IF(Table_1[[#This Row],[TOTEUTUSTAPA]]="b) Verkossa","Verkossa","")</f>
        <v/>
      </c>
      <c r="I1369" s="256" t="str">
        <f>IF(Table_1[[#This Row],[SISÄLLÖN NIMI]]="","",1)</f>
        <v/>
      </c>
      <c r="J1369" s="262"/>
      <c r="K1369" s="263"/>
      <c r="L1369" s="248">
        <f>Table_1[[#This Row],[Kävijämäärä a) lapset]]+Table_1[[#This Row],[Kävijämäärä b) aikuiset]]</f>
        <v>0</v>
      </c>
      <c r="M1369" s="248">
        <f>IF(Table_1[[#This Row],[Kokonaiskävijämäärä]]&lt;1,0,SUM(Table_1[[#This Row],[Kävijämäärä a) lapset]]*Table_1[[#This Row],[Tapaamis-kerrat /osallistuja]]))</f>
        <v>0</v>
      </c>
      <c r="N1369" s="248">
        <f>IF(Table_1[[#This Row],[Kokonaiskävijämäärä]]&lt;1,0,SUM(Table_1[[#This Row],[Kävijämäärä b) aikuiset]]*Table_1[[#This Row],[Tapaamis-kerrat /osallistuja]]))</f>
        <v>0</v>
      </c>
      <c r="O1369" s="248">
        <f>IF(Table_1[[#This Row],[Kokonaiskävijämäärä]]&lt;1,0,Table_1[[#This Row],[Kokonaiskävijämäärä]]*Table_1[[#This Row],[Tapaamis-kerrat /osallistuja]])</f>
        <v>0</v>
      </c>
      <c r="P1369" s="264"/>
      <c r="Q1369" s="265"/>
    </row>
    <row r="1370" spans="1:17" ht="15.75" customHeight="1" x14ac:dyDescent="0.25">
      <c r="A1370" s="258"/>
      <c r="B1370" s="250" t="str">
        <f>IF(Table_1[[#This Row],[SISÄLLÖN NIMI]]="","",1)</f>
        <v/>
      </c>
      <c r="C1370" s="259"/>
      <c r="D1370" s="252" t="s">
        <v>18</v>
      </c>
      <c r="E1370" s="253" t="s">
        <v>18</v>
      </c>
      <c r="F1370" s="260" t="s">
        <v>18</v>
      </c>
      <c r="G1370" s="261" t="s">
        <v>18</v>
      </c>
      <c r="H1370" s="255" t="str">
        <f>IF(Table_1[[#This Row],[TOTEUTUSTAPA]]="b) Verkossa","Verkossa","")</f>
        <v/>
      </c>
      <c r="I1370" s="256" t="str">
        <f>IF(Table_1[[#This Row],[SISÄLLÖN NIMI]]="","",1)</f>
        <v/>
      </c>
      <c r="J1370" s="262"/>
      <c r="K1370" s="263"/>
      <c r="L1370" s="248">
        <f>Table_1[[#This Row],[Kävijämäärä a) lapset]]+Table_1[[#This Row],[Kävijämäärä b) aikuiset]]</f>
        <v>0</v>
      </c>
      <c r="M1370" s="248">
        <f>IF(Table_1[[#This Row],[Kokonaiskävijämäärä]]&lt;1,0,SUM(Table_1[[#This Row],[Kävijämäärä a) lapset]]*Table_1[[#This Row],[Tapaamis-kerrat /osallistuja]]))</f>
        <v>0</v>
      </c>
      <c r="N1370" s="248">
        <f>IF(Table_1[[#This Row],[Kokonaiskävijämäärä]]&lt;1,0,SUM(Table_1[[#This Row],[Kävijämäärä b) aikuiset]]*Table_1[[#This Row],[Tapaamis-kerrat /osallistuja]]))</f>
        <v>0</v>
      </c>
      <c r="O1370" s="248">
        <f>IF(Table_1[[#This Row],[Kokonaiskävijämäärä]]&lt;1,0,Table_1[[#This Row],[Kokonaiskävijämäärä]]*Table_1[[#This Row],[Tapaamis-kerrat /osallistuja]])</f>
        <v>0</v>
      </c>
      <c r="P1370" s="264"/>
      <c r="Q1370" s="265"/>
    </row>
    <row r="1371" spans="1:17" ht="15.75" customHeight="1" x14ac:dyDescent="0.25">
      <c r="A1371" s="258"/>
      <c r="B1371" s="250" t="str">
        <f>IF(Table_1[[#This Row],[SISÄLLÖN NIMI]]="","",1)</f>
        <v/>
      </c>
      <c r="C1371" s="259"/>
      <c r="D1371" s="252" t="s">
        <v>18</v>
      </c>
      <c r="E1371" s="253" t="s">
        <v>18</v>
      </c>
      <c r="F1371" s="260" t="s">
        <v>18</v>
      </c>
      <c r="G1371" s="261" t="s">
        <v>18</v>
      </c>
      <c r="H1371" s="255" t="str">
        <f>IF(Table_1[[#This Row],[TOTEUTUSTAPA]]="b) Verkossa","Verkossa","")</f>
        <v/>
      </c>
      <c r="I1371" s="256" t="str">
        <f>IF(Table_1[[#This Row],[SISÄLLÖN NIMI]]="","",1)</f>
        <v/>
      </c>
      <c r="J1371" s="262"/>
      <c r="K1371" s="263"/>
      <c r="L1371" s="248">
        <f>Table_1[[#This Row],[Kävijämäärä a) lapset]]+Table_1[[#This Row],[Kävijämäärä b) aikuiset]]</f>
        <v>0</v>
      </c>
      <c r="M1371" s="248">
        <f>IF(Table_1[[#This Row],[Kokonaiskävijämäärä]]&lt;1,0,SUM(Table_1[[#This Row],[Kävijämäärä a) lapset]]*Table_1[[#This Row],[Tapaamis-kerrat /osallistuja]]))</f>
        <v>0</v>
      </c>
      <c r="N1371" s="248">
        <f>IF(Table_1[[#This Row],[Kokonaiskävijämäärä]]&lt;1,0,SUM(Table_1[[#This Row],[Kävijämäärä b) aikuiset]]*Table_1[[#This Row],[Tapaamis-kerrat /osallistuja]]))</f>
        <v>0</v>
      </c>
      <c r="O1371" s="248">
        <f>IF(Table_1[[#This Row],[Kokonaiskävijämäärä]]&lt;1,0,Table_1[[#This Row],[Kokonaiskävijämäärä]]*Table_1[[#This Row],[Tapaamis-kerrat /osallistuja]])</f>
        <v>0</v>
      </c>
      <c r="P1371" s="264"/>
      <c r="Q1371" s="265"/>
    </row>
    <row r="1372" spans="1:17" ht="15.75" customHeight="1" x14ac:dyDescent="0.25">
      <c r="A1372" s="258"/>
      <c r="B1372" s="250" t="str">
        <f>IF(Table_1[[#This Row],[SISÄLLÖN NIMI]]="","",1)</f>
        <v/>
      </c>
      <c r="C1372" s="259"/>
      <c r="D1372" s="252" t="s">
        <v>18</v>
      </c>
      <c r="E1372" s="253" t="s">
        <v>18</v>
      </c>
      <c r="F1372" s="260" t="s">
        <v>18</v>
      </c>
      <c r="G1372" s="261" t="s">
        <v>18</v>
      </c>
      <c r="H1372" s="255" t="str">
        <f>IF(Table_1[[#This Row],[TOTEUTUSTAPA]]="b) Verkossa","Verkossa","")</f>
        <v/>
      </c>
      <c r="I1372" s="256" t="str">
        <f>IF(Table_1[[#This Row],[SISÄLLÖN NIMI]]="","",1)</f>
        <v/>
      </c>
      <c r="J1372" s="262"/>
      <c r="K1372" s="263"/>
      <c r="L1372" s="248">
        <f>Table_1[[#This Row],[Kävijämäärä a) lapset]]+Table_1[[#This Row],[Kävijämäärä b) aikuiset]]</f>
        <v>0</v>
      </c>
      <c r="M1372" s="248">
        <f>IF(Table_1[[#This Row],[Kokonaiskävijämäärä]]&lt;1,0,SUM(Table_1[[#This Row],[Kävijämäärä a) lapset]]*Table_1[[#This Row],[Tapaamis-kerrat /osallistuja]]))</f>
        <v>0</v>
      </c>
      <c r="N1372" s="248">
        <f>IF(Table_1[[#This Row],[Kokonaiskävijämäärä]]&lt;1,0,SUM(Table_1[[#This Row],[Kävijämäärä b) aikuiset]]*Table_1[[#This Row],[Tapaamis-kerrat /osallistuja]]))</f>
        <v>0</v>
      </c>
      <c r="O1372" s="248">
        <f>IF(Table_1[[#This Row],[Kokonaiskävijämäärä]]&lt;1,0,Table_1[[#This Row],[Kokonaiskävijämäärä]]*Table_1[[#This Row],[Tapaamis-kerrat /osallistuja]])</f>
        <v>0</v>
      </c>
      <c r="P1372" s="264"/>
      <c r="Q1372" s="265"/>
    </row>
    <row r="1373" spans="1:17" ht="15.75" customHeight="1" x14ac:dyDescent="0.25">
      <c r="A1373" s="258"/>
      <c r="B1373" s="250" t="str">
        <f>IF(Table_1[[#This Row],[SISÄLLÖN NIMI]]="","",1)</f>
        <v/>
      </c>
      <c r="C1373" s="259"/>
      <c r="D1373" s="252" t="s">
        <v>18</v>
      </c>
      <c r="E1373" s="253" t="s">
        <v>18</v>
      </c>
      <c r="F1373" s="260" t="s">
        <v>18</v>
      </c>
      <c r="G1373" s="261" t="s">
        <v>18</v>
      </c>
      <c r="H1373" s="255" t="str">
        <f>IF(Table_1[[#This Row],[TOTEUTUSTAPA]]="b) Verkossa","Verkossa","")</f>
        <v/>
      </c>
      <c r="I1373" s="256" t="str">
        <f>IF(Table_1[[#This Row],[SISÄLLÖN NIMI]]="","",1)</f>
        <v/>
      </c>
      <c r="J1373" s="262"/>
      <c r="K1373" s="263"/>
      <c r="L1373" s="248">
        <f>Table_1[[#This Row],[Kävijämäärä a) lapset]]+Table_1[[#This Row],[Kävijämäärä b) aikuiset]]</f>
        <v>0</v>
      </c>
      <c r="M1373" s="248">
        <f>IF(Table_1[[#This Row],[Kokonaiskävijämäärä]]&lt;1,0,SUM(Table_1[[#This Row],[Kävijämäärä a) lapset]]*Table_1[[#This Row],[Tapaamis-kerrat /osallistuja]]))</f>
        <v>0</v>
      </c>
      <c r="N1373" s="248">
        <f>IF(Table_1[[#This Row],[Kokonaiskävijämäärä]]&lt;1,0,SUM(Table_1[[#This Row],[Kävijämäärä b) aikuiset]]*Table_1[[#This Row],[Tapaamis-kerrat /osallistuja]]))</f>
        <v>0</v>
      </c>
      <c r="O1373" s="248">
        <f>IF(Table_1[[#This Row],[Kokonaiskävijämäärä]]&lt;1,0,Table_1[[#This Row],[Kokonaiskävijämäärä]]*Table_1[[#This Row],[Tapaamis-kerrat /osallistuja]])</f>
        <v>0</v>
      </c>
      <c r="P1373" s="264"/>
      <c r="Q1373" s="265"/>
    </row>
    <row r="1374" spans="1:17" ht="15.75" customHeight="1" x14ac:dyDescent="0.25">
      <c r="A1374" s="258"/>
      <c r="B1374" s="250" t="str">
        <f>IF(Table_1[[#This Row],[SISÄLLÖN NIMI]]="","",1)</f>
        <v/>
      </c>
      <c r="C1374" s="259"/>
      <c r="D1374" s="252" t="s">
        <v>18</v>
      </c>
      <c r="E1374" s="253" t="s">
        <v>18</v>
      </c>
      <c r="F1374" s="260" t="s">
        <v>18</v>
      </c>
      <c r="G1374" s="261" t="s">
        <v>18</v>
      </c>
      <c r="H1374" s="255" t="str">
        <f>IF(Table_1[[#This Row],[TOTEUTUSTAPA]]="b) Verkossa","Verkossa","")</f>
        <v/>
      </c>
      <c r="I1374" s="256" t="str">
        <f>IF(Table_1[[#This Row],[SISÄLLÖN NIMI]]="","",1)</f>
        <v/>
      </c>
      <c r="J1374" s="262"/>
      <c r="K1374" s="263"/>
      <c r="L1374" s="248">
        <f>Table_1[[#This Row],[Kävijämäärä a) lapset]]+Table_1[[#This Row],[Kävijämäärä b) aikuiset]]</f>
        <v>0</v>
      </c>
      <c r="M1374" s="248">
        <f>IF(Table_1[[#This Row],[Kokonaiskävijämäärä]]&lt;1,0,SUM(Table_1[[#This Row],[Kävijämäärä a) lapset]]*Table_1[[#This Row],[Tapaamis-kerrat /osallistuja]]))</f>
        <v>0</v>
      </c>
      <c r="N1374" s="248">
        <f>IF(Table_1[[#This Row],[Kokonaiskävijämäärä]]&lt;1,0,SUM(Table_1[[#This Row],[Kävijämäärä b) aikuiset]]*Table_1[[#This Row],[Tapaamis-kerrat /osallistuja]]))</f>
        <v>0</v>
      </c>
      <c r="O1374" s="248">
        <f>IF(Table_1[[#This Row],[Kokonaiskävijämäärä]]&lt;1,0,Table_1[[#This Row],[Kokonaiskävijämäärä]]*Table_1[[#This Row],[Tapaamis-kerrat /osallistuja]])</f>
        <v>0</v>
      </c>
      <c r="P1374" s="264"/>
      <c r="Q1374" s="265"/>
    </row>
    <row r="1375" spans="1:17" ht="15.75" customHeight="1" x14ac:dyDescent="0.25">
      <c r="A1375" s="258"/>
      <c r="B1375" s="250" t="str">
        <f>IF(Table_1[[#This Row],[SISÄLLÖN NIMI]]="","",1)</f>
        <v/>
      </c>
      <c r="C1375" s="259"/>
      <c r="D1375" s="252" t="s">
        <v>18</v>
      </c>
      <c r="E1375" s="253" t="s">
        <v>18</v>
      </c>
      <c r="F1375" s="260" t="s">
        <v>18</v>
      </c>
      <c r="G1375" s="261" t="s">
        <v>18</v>
      </c>
      <c r="H1375" s="255" t="str">
        <f>IF(Table_1[[#This Row],[TOTEUTUSTAPA]]="b) Verkossa","Verkossa","")</f>
        <v/>
      </c>
      <c r="I1375" s="256" t="str">
        <f>IF(Table_1[[#This Row],[SISÄLLÖN NIMI]]="","",1)</f>
        <v/>
      </c>
      <c r="J1375" s="262"/>
      <c r="K1375" s="263"/>
      <c r="L1375" s="248">
        <f>Table_1[[#This Row],[Kävijämäärä a) lapset]]+Table_1[[#This Row],[Kävijämäärä b) aikuiset]]</f>
        <v>0</v>
      </c>
      <c r="M1375" s="248">
        <f>IF(Table_1[[#This Row],[Kokonaiskävijämäärä]]&lt;1,0,SUM(Table_1[[#This Row],[Kävijämäärä a) lapset]]*Table_1[[#This Row],[Tapaamis-kerrat /osallistuja]]))</f>
        <v>0</v>
      </c>
      <c r="N1375" s="248">
        <f>IF(Table_1[[#This Row],[Kokonaiskävijämäärä]]&lt;1,0,SUM(Table_1[[#This Row],[Kävijämäärä b) aikuiset]]*Table_1[[#This Row],[Tapaamis-kerrat /osallistuja]]))</f>
        <v>0</v>
      </c>
      <c r="O1375" s="248">
        <f>IF(Table_1[[#This Row],[Kokonaiskävijämäärä]]&lt;1,0,Table_1[[#This Row],[Kokonaiskävijämäärä]]*Table_1[[#This Row],[Tapaamis-kerrat /osallistuja]])</f>
        <v>0</v>
      </c>
      <c r="P1375" s="264"/>
      <c r="Q1375" s="265"/>
    </row>
    <row r="1376" spans="1:17" ht="15.75" customHeight="1" x14ac:dyDescent="0.25">
      <c r="A1376" s="258"/>
      <c r="B1376" s="250" t="str">
        <f>IF(Table_1[[#This Row],[SISÄLLÖN NIMI]]="","",1)</f>
        <v/>
      </c>
      <c r="C1376" s="259"/>
      <c r="D1376" s="252" t="s">
        <v>18</v>
      </c>
      <c r="E1376" s="253" t="s">
        <v>18</v>
      </c>
      <c r="F1376" s="260" t="s">
        <v>18</v>
      </c>
      <c r="G1376" s="261" t="s">
        <v>18</v>
      </c>
      <c r="H1376" s="255" t="str">
        <f>IF(Table_1[[#This Row],[TOTEUTUSTAPA]]="b) Verkossa","Verkossa","")</f>
        <v/>
      </c>
      <c r="I1376" s="256" t="str">
        <f>IF(Table_1[[#This Row],[SISÄLLÖN NIMI]]="","",1)</f>
        <v/>
      </c>
      <c r="J1376" s="262"/>
      <c r="K1376" s="263"/>
      <c r="L1376" s="248">
        <f>Table_1[[#This Row],[Kävijämäärä a) lapset]]+Table_1[[#This Row],[Kävijämäärä b) aikuiset]]</f>
        <v>0</v>
      </c>
      <c r="M1376" s="248">
        <f>IF(Table_1[[#This Row],[Kokonaiskävijämäärä]]&lt;1,0,SUM(Table_1[[#This Row],[Kävijämäärä a) lapset]]*Table_1[[#This Row],[Tapaamis-kerrat /osallistuja]]))</f>
        <v>0</v>
      </c>
      <c r="N1376" s="248">
        <f>IF(Table_1[[#This Row],[Kokonaiskävijämäärä]]&lt;1,0,SUM(Table_1[[#This Row],[Kävijämäärä b) aikuiset]]*Table_1[[#This Row],[Tapaamis-kerrat /osallistuja]]))</f>
        <v>0</v>
      </c>
      <c r="O1376" s="248">
        <f>IF(Table_1[[#This Row],[Kokonaiskävijämäärä]]&lt;1,0,Table_1[[#This Row],[Kokonaiskävijämäärä]]*Table_1[[#This Row],[Tapaamis-kerrat /osallistuja]])</f>
        <v>0</v>
      </c>
      <c r="P1376" s="264"/>
      <c r="Q1376" s="265"/>
    </row>
    <row r="1377" spans="1:17" ht="15.75" customHeight="1" x14ac:dyDescent="0.25">
      <c r="A1377" s="258"/>
      <c r="B1377" s="250" t="str">
        <f>IF(Table_1[[#This Row],[SISÄLLÖN NIMI]]="","",1)</f>
        <v/>
      </c>
      <c r="C1377" s="259"/>
      <c r="D1377" s="252" t="s">
        <v>18</v>
      </c>
      <c r="E1377" s="253" t="s">
        <v>18</v>
      </c>
      <c r="F1377" s="260" t="s">
        <v>18</v>
      </c>
      <c r="G1377" s="261" t="s">
        <v>18</v>
      </c>
      <c r="H1377" s="255" t="str">
        <f>IF(Table_1[[#This Row],[TOTEUTUSTAPA]]="b) Verkossa","Verkossa","")</f>
        <v/>
      </c>
      <c r="I1377" s="256" t="str">
        <f>IF(Table_1[[#This Row],[SISÄLLÖN NIMI]]="","",1)</f>
        <v/>
      </c>
      <c r="J1377" s="262"/>
      <c r="K1377" s="263"/>
      <c r="L1377" s="248">
        <f>Table_1[[#This Row],[Kävijämäärä a) lapset]]+Table_1[[#This Row],[Kävijämäärä b) aikuiset]]</f>
        <v>0</v>
      </c>
      <c r="M1377" s="248">
        <f>IF(Table_1[[#This Row],[Kokonaiskävijämäärä]]&lt;1,0,SUM(Table_1[[#This Row],[Kävijämäärä a) lapset]]*Table_1[[#This Row],[Tapaamis-kerrat /osallistuja]]))</f>
        <v>0</v>
      </c>
      <c r="N1377" s="248">
        <f>IF(Table_1[[#This Row],[Kokonaiskävijämäärä]]&lt;1,0,SUM(Table_1[[#This Row],[Kävijämäärä b) aikuiset]]*Table_1[[#This Row],[Tapaamis-kerrat /osallistuja]]))</f>
        <v>0</v>
      </c>
      <c r="O1377" s="248">
        <f>IF(Table_1[[#This Row],[Kokonaiskävijämäärä]]&lt;1,0,Table_1[[#This Row],[Kokonaiskävijämäärä]]*Table_1[[#This Row],[Tapaamis-kerrat /osallistuja]])</f>
        <v>0</v>
      </c>
      <c r="P1377" s="264"/>
      <c r="Q1377" s="265"/>
    </row>
    <row r="1378" spans="1:17" ht="15.75" customHeight="1" x14ac:dyDescent="0.25">
      <c r="A1378" s="258"/>
      <c r="B1378" s="250" t="str">
        <f>IF(Table_1[[#This Row],[SISÄLLÖN NIMI]]="","",1)</f>
        <v/>
      </c>
      <c r="C1378" s="259"/>
      <c r="D1378" s="252" t="s">
        <v>18</v>
      </c>
      <c r="E1378" s="253" t="s">
        <v>18</v>
      </c>
      <c r="F1378" s="260" t="s">
        <v>18</v>
      </c>
      <c r="G1378" s="261" t="s">
        <v>18</v>
      </c>
      <c r="H1378" s="255" t="str">
        <f>IF(Table_1[[#This Row],[TOTEUTUSTAPA]]="b) Verkossa","Verkossa","")</f>
        <v/>
      </c>
      <c r="I1378" s="256" t="str">
        <f>IF(Table_1[[#This Row],[SISÄLLÖN NIMI]]="","",1)</f>
        <v/>
      </c>
      <c r="J1378" s="262"/>
      <c r="K1378" s="263"/>
      <c r="L1378" s="248">
        <f>Table_1[[#This Row],[Kävijämäärä a) lapset]]+Table_1[[#This Row],[Kävijämäärä b) aikuiset]]</f>
        <v>0</v>
      </c>
      <c r="M1378" s="248">
        <f>IF(Table_1[[#This Row],[Kokonaiskävijämäärä]]&lt;1,0,SUM(Table_1[[#This Row],[Kävijämäärä a) lapset]]*Table_1[[#This Row],[Tapaamis-kerrat /osallistuja]]))</f>
        <v>0</v>
      </c>
      <c r="N1378" s="248">
        <f>IF(Table_1[[#This Row],[Kokonaiskävijämäärä]]&lt;1,0,SUM(Table_1[[#This Row],[Kävijämäärä b) aikuiset]]*Table_1[[#This Row],[Tapaamis-kerrat /osallistuja]]))</f>
        <v>0</v>
      </c>
      <c r="O1378" s="248">
        <f>IF(Table_1[[#This Row],[Kokonaiskävijämäärä]]&lt;1,0,Table_1[[#This Row],[Kokonaiskävijämäärä]]*Table_1[[#This Row],[Tapaamis-kerrat /osallistuja]])</f>
        <v>0</v>
      </c>
      <c r="P1378" s="264"/>
      <c r="Q1378" s="265"/>
    </row>
    <row r="1379" spans="1:17" ht="15.75" customHeight="1" x14ac:dyDescent="0.25">
      <c r="A1379" s="258"/>
      <c r="B1379" s="250" t="str">
        <f>IF(Table_1[[#This Row],[SISÄLLÖN NIMI]]="","",1)</f>
        <v/>
      </c>
      <c r="C1379" s="259"/>
      <c r="D1379" s="252" t="s">
        <v>18</v>
      </c>
      <c r="E1379" s="253" t="s">
        <v>18</v>
      </c>
      <c r="F1379" s="260" t="s">
        <v>18</v>
      </c>
      <c r="G1379" s="261" t="s">
        <v>18</v>
      </c>
      <c r="H1379" s="255" t="str">
        <f>IF(Table_1[[#This Row],[TOTEUTUSTAPA]]="b) Verkossa","Verkossa","")</f>
        <v/>
      </c>
      <c r="I1379" s="256" t="str">
        <f>IF(Table_1[[#This Row],[SISÄLLÖN NIMI]]="","",1)</f>
        <v/>
      </c>
      <c r="J1379" s="262"/>
      <c r="K1379" s="263"/>
      <c r="L1379" s="248">
        <f>Table_1[[#This Row],[Kävijämäärä a) lapset]]+Table_1[[#This Row],[Kävijämäärä b) aikuiset]]</f>
        <v>0</v>
      </c>
      <c r="M1379" s="248">
        <f>IF(Table_1[[#This Row],[Kokonaiskävijämäärä]]&lt;1,0,SUM(Table_1[[#This Row],[Kävijämäärä a) lapset]]*Table_1[[#This Row],[Tapaamis-kerrat /osallistuja]]))</f>
        <v>0</v>
      </c>
      <c r="N1379" s="248">
        <f>IF(Table_1[[#This Row],[Kokonaiskävijämäärä]]&lt;1,0,SUM(Table_1[[#This Row],[Kävijämäärä b) aikuiset]]*Table_1[[#This Row],[Tapaamis-kerrat /osallistuja]]))</f>
        <v>0</v>
      </c>
      <c r="O1379" s="248">
        <f>IF(Table_1[[#This Row],[Kokonaiskävijämäärä]]&lt;1,0,Table_1[[#This Row],[Kokonaiskävijämäärä]]*Table_1[[#This Row],[Tapaamis-kerrat /osallistuja]])</f>
        <v>0</v>
      </c>
      <c r="P1379" s="264"/>
      <c r="Q1379" s="265"/>
    </row>
    <row r="1380" spans="1:17" ht="15.75" customHeight="1" x14ac:dyDescent="0.25">
      <c r="A1380" s="258"/>
      <c r="B1380" s="250" t="str">
        <f>IF(Table_1[[#This Row],[SISÄLLÖN NIMI]]="","",1)</f>
        <v/>
      </c>
      <c r="C1380" s="259"/>
      <c r="D1380" s="252" t="s">
        <v>18</v>
      </c>
      <c r="E1380" s="253" t="s">
        <v>18</v>
      </c>
      <c r="F1380" s="260" t="s">
        <v>18</v>
      </c>
      <c r="G1380" s="261" t="s">
        <v>18</v>
      </c>
      <c r="H1380" s="255" t="str">
        <f>IF(Table_1[[#This Row],[TOTEUTUSTAPA]]="b) Verkossa","Verkossa","")</f>
        <v/>
      </c>
      <c r="I1380" s="256" t="str">
        <f>IF(Table_1[[#This Row],[SISÄLLÖN NIMI]]="","",1)</f>
        <v/>
      </c>
      <c r="J1380" s="262"/>
      <c r="K1380" s="263"/>
      <c r="L1380" s="248">
        <f>Table_1[[#This Row],[Kävijämäärä a) lapset]]+Table_1[[#This Row],[Kävijämäärä b) aikuiset]]</f>
        <v>0</v>
      </c>
      <c r="M1380" s="248">
        <f>IF(Table_1[[#This Row],[Kokonaiskävijämäärä]]&lt;1,0,SUM(Table_1[[#This Row],[Kävijämäärä a) lapset]]*Table_1[[#This Row],[Tapaamis-kerrat /osallistuja]]))</f>
        <v>0</v>
      </c>
      <c r="N1380" s="248">
        <f>IF(Table_1[[#This Row],[Kokonaiskävijämäärä]]&lt;1,0,SUM(Table_1[[#This Row],[Kävijämäärä b) aikuiset]]*Table_1[[#This Row],[Tapaamis-kerrat /osallistuja]]))</f>
        <v>0</v>
      </c>
      <c r="O1380" s="248">
        <f>IF(Table_1[[#This Row],[Kokonaiskävijämäärä]]&lt;1,0,Table_1[[#This Row],[Kokonaiskävijämäärä]]*Table_1[[#This Row],[Tapaamis-kerrat /osallistuja]])</f>
        <v>0</v>
      </c>
      <c r="P1380" s="264"/>
      <c r="Q1380" s="265"/>
    </row>
    <row r="1381" spans="1:17" ht="15.75" customHeight="1" x14ac:dyDescent="0.25">
      <c r="A1381" s="258"/>
      <c r="B1381" s="250" t="str">
        <f>IF(Table_1[[#This Row],[SISÄLLÖN NIMI]]="","",1)</f>
        <v/>
      </c>
      <c r="C1381" s="259"/>
      <c r="D1381" s="252" t="s">
        <v>18</v>
      </c>
      <c r="E1381" s="253" t="s">
        <v>18</v>
      </c>
      <c r="F1381" s="260" t="s">
        <v>18</v>
      </c>
      <c r="G1381" s="261" t="s">
        <v>18</v>
      </c>
      <c r="H1381" s="255" t="str">
        <f>IF(Table_1[[#This Row],[TOTEUTUSTAPA]]="b) Verkossa","Verkossa","")</f>
        <v/>
      </c>
      <c r="I1381" s="256" t="str">
        <f>IF(Table_1[[#This Row],[SISÄLLÖN NIMI]]="","",1)</f>
        <v/>
      </c>
      <c r="J1381" s="262"/>
      <c r="K1381" s="263"/>
      <c r="L1381" s="248">
        <f>Table_1[[#This Row],[Kävijämäärä a) lapset]]+Table_1[[#This Row],[Kävijämäärä b) aikuiset]]</f>
        <v>0</v>
      </c>
      <c r="M1381" s="248">
        <f>IF(Table_1[[#This Row],[Kokonaiskävijämäärä]]&lt;1,0,SUM(Table_1[[#This Row],[Kävijämäärä a) lapset]]*Table_1[[#This Row],[Tapaamis-kerrat /osallistuja]]))</f>
        <v>0</v>
      </c>
      <c r="N1381" s="248">
        <f>IF(Table_1[[#This Row],[Kokonaiskävijämäärä]]&lt;1,0,SUM(Table_1[[#This Row],[Kävijämäärä b) aikuiset]]*Table_1[[#This Row],[Tapaamis-kerrat /osallistuja]]))</f>
        <v>0</v>
      </c>
      <c r="O1381" s="248">
        <f>IF(Table_1[[#This Row],[Kokonaiskävijämäärä]]&lt;1,0,Table_1[[#This Row],[Kokonaiskävijämäärä]]*Table_1[[#This Row],[Tapaamis-kerrat /osallistuja]])</f>
        <v>0</v>
      </c>
      <c r="P1381" s="264"/>
      <c r="Q1381" s="265"/>
    </row>
    <row r="1382" spans="1:17" ht="15.75" customHeight="1" x14ac:dyDescent="0.25">
      <c r="A1382" s="258"/>
      <c r="B1382" s="250" t="str">
        <f>IF(Table_1[[#This Row],[SISÄLLÖN NIMI]]="","",1)</f>
        <v/>
      </c>
      <c r="C1382" s="259"/>
      <c r="D1382" s="252" t="s">
        <v>18</v>
      </c>
      <c r="E1382" s="253" t="s">
        <v>18</v>
      </c>
      <c r="F1382" s="260" t="s">
        <v>18</v>
      </c>
      <c r="G1382" s="261" t="s">
        <v>18</v>
      </c>
      <c r="H1382" s="255" t="str">
        <f>IF(Table_1[[#This Row],[TOTEUTUSTAPA]]="b) Verkossa","Verkossa","")</f>
        <v/>
      </c>
      <c r="I1382" s="256" t="str">
        <f>IF(Table_1[[#This Row],[SISÄLLÖN NIMI]]="","",1)</f>
        <v/>
      </c>
      <c r="J1382" s="262"/>
      <c r="K1382" s="263"/>
      <c r="L1382" s="248">
        <f>Table_1[[#This Row],[Kävijämäärä a) lapset]]+Table_1[[#This Row],[Kävijämäärä b) aikuiset]]</f>
        <v>0</v>
      </c>
      <c r="M1382" s="248">
        <f>IF(Table_1[[#This Row],[Kokonaiskävijämäärä]]&lt;1,0,SUM(Table_1[[#This Row],[Kävijämäärä a) lapset]]*Table_1[[#This Row],[Tapaamis-kerrat /osallistuja]]))</f>
        <v>0</v>
      </c>
      <c r="N1382" s="248">
        <f>IF(Table_1[[#This Row],[Kokonaiskävijämäärä]]&lt;1,0,SUM(Table_1[[#This Row],[Kävijämäärä b) aikuiset]]*Table_1[[#This Row],[Tapaamis-kerrat /osallistuja]]))</f>
        <v>0</v>
      </c>
      <c r="O1382" s="248">
        <f>IF(Table_1[[#This Row],[Kokonaiskävijämäärä]]&lt;1,0,Table_1[[#This Row],[Kokonaiskävijämäärä]]*Table_1[[#This Row],[Tapaamis-kerrat /osallistuja]])</f>
        <v>0</v>
      </c>
      <c r="P1382" s="264"/>
      <c r="Q1382" s="265"/>
    </row>
    <row r="1383" spans="1:17" ht="15.75" customHeight="1" x14ac:dyDescent="0.25">
      <c r="A1383" s="258"/>
      <c r="B1383" s="250" t="str">
        <f>IF(Table_1[[#This Row],[SISÄLLÖN NIMI]]="","",1)</f>
        <v/>
      </c>
      <c r="C1383" s="259"/>
      <c r="D1383" s="252" t="s">
        <v>18</v>
      </c>
      <c r="E1383" s="253" t="s">
        <v>18</v>
      </c>
      <c r="F1383" s="260" t="s">
        <v>18</v>
      </c>
      <c r="G1383" s="261" t="s">
        <v>18</v>
      </c>
      <c r="H1383" s="255" t="str">
        <f>IF(Table_1[[#This Row],[TOTEUTUSTAPA]]="b) Verkossa","Verkossa","")</f>
        <v/>
      </c>
      <c r="I1383" s="256" t="str">
        <f>IF(Table_1[[#This Row],[SISÄLLÖN NIMI]]="","",1)</f>
        <v/>
      </c>
      <c r="J1383" s="262"/>
      <c r="K1383" s="263"/>
      <c r="L1383" s="248">
        <f>Table_1[[#This Row],[Kävijämäärä a) lapset]]+Table_1[[#This Row],[Kävijämäärä b) aikuiset]]</f>
        <v>0</v>
      </c>
      <c r="M1383" s="248">
        <f>IF(Table_1[[#This Row],[Kokonaiskävijämäärä]]&lt;1,0,SUM(Table_1[[#This Row],[Kävijämäärä a) lapset]]*Table_1[[#This Row],[Tapaamis-kerrat /osallistuja]]))</f>
        <v>0</v>
      </c>
      <c r="N1383" s="248">
        <f>IF(Table_1[[#This Row],[Kokonaiskävijämäärä]]&lt;1,0,SUM(Table_1[[#This Row],[Kävijämäärä b) aikuiset]]*Table_1[[#This Row],[Tapaamis-kerrat /osallistuja]]))</f>
        <v>0</v>
      </c>
      <c r="O1383" s="248">
        <f>IF(Table_1[[#This Row],[Kokonaiskävijämäärä]]&lt;1,0,Table_1[[#This Row],[Kokonaiskävijämäärä]]*Table_1[[#This Row],[Tapaamis-kerrat /osallistuja]])</f>
        <v>0</v>
      </c>
      <c r="P1383" s="264"/>
      <c r="Q1383" s="265"/>
    </row>
    <row r="1384" spans="1:17" ht="15.75" customHeight="1" x14ac:dyDescent="0.25">
      <c r="A1384" s="258"/>
      <c r="B1384" s="250" t="str">
        <f>IF(Table_1[[#This Row],[SISÄLLÖN NIMI]]="","",1)</f>
        <v/>
      </c>
      <c r="C1384" s="259"/>
      <c r="D1384" s="252" t="s">
        <v>18</v>
      </c>
      <c r="E1384" s="253" t="s">
        <v>18</v>
      </c>
      <c r="F1384" s="260" t="s">
        <v>18</v>
      </c>
      <c r="G1384" s="261" t="s">
        <v>18</v>
      </c>
      <c r="H1384" s="255" t="str">
        <f>IF(Table_1[[#This Row],[TOTEUTUSTAPA]]="b) Verkossa","Verkossa","")</f>
        <v/>
      </c>
      <c r="I1384" s="256" t="str">
        <f>IF(Table_1[[#This Row],[SISÄLLÖN NIMI]]="","",1)</f>
        <v/>
      </c>
      <c r="J1384" s="262"/>
      <c r="K1384" s="263"/>
      <c r="L1384" s="248">
        <f>Table_1[[#This Row],[Kävijämäärä a) lapset]]+Table_1[[#This Row],[Kävijämäärä b) aikuiset]]</f>
        <v>0</v>
      </c>
      <c r="M1384" s="248">
        <f>IF(Table_1[[#This Row],[Kokonaiskävijämäärä]]&lt;1,0,SUM(Table_1[[#This Row],[Kävijämäärä a) lapset]]*Table_1[[#This Row],[Tapaamis-kerrat /osallistuja]]))</f>
        <v>0</v>
      </c>
      <c r="N1384" s="248">
        <f>IF(Table_1[[#This Row],[Kokonaiskävijämäärä]]&lt;1,0,SUM(Table_1[[#This Row],[Kävijämäärä b) aikuiset]]*Table_1[[#This Row],[Tapaamis-kerrat /osallistuja]]))</f>
        <v>0</v>
      </c>
      <c r="O1384" s="248">
        <f>IF(Table_1[[#This Row],[Kokonaiskävijämäärä]]&lt;1,0,Table_1[[#This Row],[Kokonaiskävijämäärä]]*Table_1[[#This Row],[Tapaamis-kerrat /osallistuja]])</f>
        <v>0</v>
      </c>
      <c r="P1384" s="264"/>
      <c r="Q1384" s="265"/>
    </row>
    <row r="1385" spans="1:17" ht="15.75" customHeight="1" x14ac:dyDescent="0.25">
      <c r="A1385" s="258"/>
      <c r="B1385" s="250" t="str">
        <f>IF(Table_1[[#This Row],[SISÄLLÖN NIMI]]="","",1)</f>
        <v/>
      </c>
      <c r="C1385" s="259"/>
      <c r="D1385" s="252" t="s">
        <v>18</v>
      </c>
      <c r="E1385" s="253" t="s">
        <v>18</v>
      </c>
      <c r="F1385" s="260" t="s">
        <v>18</v>
      </c>
      <c r="G1385" s="261" t="s">
        <v>18</v>
      </c>
      <c r="H1385" s="255" t="str">
        <f>IF(Table_1[[#This Row],[TOTEUTUSTAPA]]="b) Verkossa","Verkossa","")</f>
        <v/>
      </c>
      <c r="I1385" s="256" t="str">
        <f>IF(Table_1[[#This Row],[SISÄLLÖN NIMI]]="","",1)</f>
        <v/>
      </c>
      <c r="J1385" s="262"/>
      <c r="K1385" s="263"/>
      <c r="L1385" s="248">
        <f>Table_1[[#This Row],[Kävijämäärä a) lapset]]+Table_1[[#This Row],[Kävijämäärä b) aikuiset]]</f>
        <v>0</v>
      </c>
      <c r="M1385" s="248">
        <f>IF(Table_1[[#This Row],[Kokonaiskävijämäärä]]&lt;1,0,SUM(Table_1[[#This Row],[Kävijämäärä a) lapset]]*Table_1[[#This Row],[Tapaamis-kerrat /osallistuja]]))</f>
        <v>0</v>
      </c>
      <c r="N1385" s="248">
        <f>IF(Table_1[[#This Row],[Kokonaiskävijämäärä]]&lt;1,0,SUM(Table_1[[#This Row],[Kävijämäärä b) aikuiset]]*Table_1[[#This Row],[Tapaamis-kerrat /osallistuja]]))</f>
        <v>0</v>
      </c>
      <c r="O1385" s="248">
        <f>IF(Table_1[[#This Row],[Kokonaiskävijämäärä]]&lt;1,0,Table_1[[#This Row],[Kokonaiskävijämäärä]]*Table_1[[#This Row],[Tapaamis-kerrat /osallistuja]])</f>
        <v>0</v>
      </c>
      <c r="P1385" s="264"/>
      <c r="Q1385" s="265"/>
    </row>
    <row r="1386" spans="1:17" ht="15.75" customHeight="1" x14ac:dyDescent="0.25">
      <c r="A1386" s="258"/>
      <c r="B1386" s="250" t="str">
        <f>IF(Table_1[[#This Row],[SISÄLLÖN NIMI]]="","",1)</f>
        <v/>
      </c>
      <c r="C1386" s="259"/>
      <c r="D1386" s="252" t="s">
        <v>18</v>
      </c>
      <c r="E1386" s="253" t="s">
        <v>18</v>
      </c>
      <c r="F1386" s="260" t="s">
        <v>18</v>
      </c>
      <c r="G1386" s="261" t="s">
        <v>18</v>
      </c>
      <c r="H1386" s="255" t="str">
        <f>IF(Table_1[[#This Row],[TOTEUTUSTAPA]]="b) Verkossa","Verkossa","")</f>
        <v/>
      </c>
      <c r="I1386" s="256" t="str">
        <f>IF(Table_1[[#This Row],[SISÄLLÖN NIMI]]="","",1)</f>
        <v/>
      </c>
      <c r="J1386" s="262"/>
      <c r="K1386" s="263"/>
      <c r="L1386" s="248">
        <f>Table_1[[#This Row],[Kävijämäärä a) lapset]]+Table_1[[#This Row],[Kävijämäärä b) aikuiset]]</f>
        <v>0</v>
      </c>
      <c r="M1386" s="248">
        <f>IF(Table_1[[#This Row],[Kokonaiskävijämäärä]]&lt;1,0,SUM(Table_1[[#This Row],[Kävijämäärä a) lapset]]*Table_1[[#This Row],[Tapaamis-kerrat /osallistuja]]))</f>
        <v>0</v>
      </c>
      <c r="N1386" s="248">
        <f>IF(Table_1[[#This Row],[Kokonaiskävijämäärä]]&lt;1,0,SUM(Table_1[[#This Row],[Kävijämäärä b) aikuiset]]*Table_1[[#This Row],[Tapaamis-kerrat /osallistuja]]))</f>
        <v>0</v>
      </c>
      <c r="O1386" s="248">
        <f>IF(Table_1[[#This Row],[Kokonaiskävijämäärä]]&lt;1,0,Table_1[[#This Row],[Kokonaiskävijämäärä]]*Table_1[[#This Row],[Tapaamis-kerrat /osallistuja]])</f>
        <v>0</v>
      </c>
      <c r="P1386" s="264"/>
      <c r="Q1386" s="265"/>
    </row>
    <row r="1387" spans="1:17" ht="15.75" customHeight="1" x14ac:dyDescent="0.25">
      <c r="A1387" s="258"/>
      <c r="B1387" s="250" t="str">
        <f>IF(Table_1[[#This Row],[SISÄLLÖN NIMI]]="","",1)</f>
        <v/>
      </c>
      <c r="C1387" s="259"/>
      <c r="D1387" s="252" t="s">
        <v>18</v>
      </c>
      <c r="E1387" s="253" t="s">
        <v>18</v>
      </c>
      <c r="F1387" s="260" t="s">
        <v>18</v>
      </c>
      <c r="G1387" s="261" t="s">
        <v>18</v>
      </c>
      <c r="H1387" s="255" t="str">
        <f>IF(Table_1[[#This Row],[TOTEUTUSTAPA]]="b) Verkossa","Verkossa","")</f>
        <v/>
      </c>
      <c r="I1387" s="256" t="str">
        <f>IF(Table_1[[#This Row],[SISÄLLÖN NIMI]]="","",1)</f>
        <v/>
      </c>
      <c r="J1387" s="262"/>
      <c r="K1387" s="263"/>
      <c r="L1387" s="248">
        <f>Table_1[[#This Row],[Kävijämäärä a) lapset]]+Table_1[[#This Row],[Kävijämäärä b) aikuiset]]</f>
        <v>0</v>
      </c>
      <c r="M1387" s="248">
        <f>IF(Table_1[[#This Row],[Kokonaiskävijämäärä]]&lt;1,0,SUM(Table_1[[#This Row],[Kävijämäärä a) lapset]]*Table_1[[#This Row],[Tapaamis-kerrat /osallistuja]]))</f>
        <v>0</v>
      </c>
      <c r="N1387" s="248">
        <f>IF(Table_1[[#This Row],[Kokonaiskävijämäärä]]&lt;1,0,SUM(Table_1[[#This Row],[Kävijämäärä b) aikuiset]]*Table_1[[#This Row],[Tapaamis-kerrat /osallistuja]]))</f>
        <v>0</v>
      </c>
      <c r="O1387" s="248">
        <f>IF(Table_1[[#This Row],[Kokonaiskävijämäärä]]&lt;1,0,Table_1[[#This Row],[Kokonaiskävijämäärä]]*Table_1[[#This Row],[Tapaamis-kerrat /osallistuja]])</f>
        <v>0</v>
      </c>
      <c r="P1387" s="264"/>
      <c r="Q1387" s="265"/>
    </row>
    <row r="1388" spans="1:17" ht="15.75" customHeight="1" x14ac:dyDescent="0.25">
      <c r="A1388" s="258"/>
      <c r="B1388" s="250" t="str">
        <f>IF(Table_1[[#This Row],[SISÄLLÖN NIMI]]="","",1)</f>
        <v/>
      </c>
      <c r="C1388" s="259"/>
      <c r="D1388" s="252" t="s">
        <v>18</v>
      </c>
      <c r="E1388" s="253" t="s">
        <v>18</v>
      </c>
      <c r="F1388" s="260" t="s">
        <v>18</v>
      </c>
      <c r="G1388" s="261" t="s">
        <v>18</v>
      </c>
      <c r="H1388" s="255" t="str">
        <f>IF(Table_1[[#This Row],[TOTEUTUSTAPA]]="b) Verkossa","Verkossa","")</f>
        <v/>
      </c>
      <c r="I1388" s="256" t="str">
        <f>IF(Table_1[[#This Row],[SISÄLLÖN NIMI]]="","",1)</f>
        <v/>
      </c>
      <c r="J1388" s="262"/>
      <c r="K1388" s="263"/>
      <c r="L1388" s="248">
        <f>Table_1[[#This Row],[Kävijämäärä a) lapset]]+Table_1[[#This Row],[Kävijämäärä b) aikuiset]]</f>
        <v>0</v>
      </c>
      <c r="M1388" s="248">
        <f>IF(Table_1[[#This Row],[Kokonaiskävijämäärä]]&lt;1,0,SUM(Table_1[[#This Row],[Kävijämäärä a) lapset]]*Table_1[[#This Row],[Tapaamis-kerrat /osallistuja]]))</f>
        <v>0</v>
      </c>
      <c r="N1388" s="248">
        <f>IF(Table_1[[#This Row],[Kokonaiskävijämäärä]]&lt;1,0,SUM(Table_1[[#This Row],[Kävijämäärä b) aikuiset]]*Table_1[[#This Row],[Tapaamis-kerrat /osallistuja]]))</f>
        <v>0</v>
      </c>
      <c r="O1388" s="248">
        <f>IF(Table_1[[#This Row],[Kokonaiskävijämäärä]]&lt;1,0,Table_1[[#This Row],[Kokonaiskävijämäärä]]*Table_1[[#This Row],[Tapaamis-kerrat /osallistuja]])</f>
        <v>0</v>
      </c>
      <c r="P1388" s="264"/>
      <c r="Q1388" s="265"/>
    </row>
    <row r="1389" spans="1:17" ht="15.75" customHeight="1" x14ac:dyDescent="0.25">
      <c r="A1389" s="258"/>
      <c r="B1389" s="250" t="str">
        <f>IF(Table_1[[#This Row],[SISÄLLÖN NIMI]]="","",1)</f>
        <v/>
      </c>
      <c r="C1389" s="259"/>
      <c r="D1389" s="252" t="s">
        <v>18</v>
      </c>
      <c r="E1389" s="253" t="s">
        <v>18</v>
      </c>
      <c r="F1389" s="260" t="s">
        <v>18</v>
      </c>
      <c r="G1389" s="261" t="s">
        <v>18</v>
      </c>
      <c r="H1389" s="255" t="str">
        <f>IF(Table_1[[#This Row],[TOTEUTUSTAPA]]="b) Verkossa","Verkossa","")</f>
        <v/>
      </c>
      <c r="I1389" s="256" t="str">
        <f>IF(Table_1[[#This Row],[SISÄLLÖN NIMI]]="","",1)</f>
        <v/>
      </c>
      <c r="J1389" s="262"/>
      <c r="K1389" s="263"/>
      <c r="L1389" s="248">
        <f>Table_1[[#This Row],[Kävijämäärä a) lapset]]+Table_1[[#This Row],[Kävijämäärä b) aikuiset]]</f>
        <v>0</v>
      </c>
      <c r="M1389" s="248">
        <f>IF(Table_1[[#This Row],[Kokonaiskävijämäärä]]&lt;1,0,SUM(Table_1[[#This Row],[Kävijämäärä a) lapset]]*Table_1[[#This Row],[Tapaamis-kerrat /osallistuja]]))</f>
        <v>0</v>
      </c>
      <c r="N1389" s="248">
        <f>IF(Table_1[[#This Row],[Kokonaiskävijämäärä]]&lt;1,0,SUM(Table_1[[#This Row],[Kävijämäärä b) aikuiset]]*Table_1[[#This Row],[Tapaamis-kerrat /osallistuja]]))</f>
        <v>0</v>
      </c>
      <c r="O1389" s="248">
        <f>IF(Table_1[[#This Row],[Kokonaiskävijämäärä]]&lt;1,0,Table_1[[#This Row],[Kokonaiskävijämäärä]]*Table_1[[#This Row],[Tapaamis-kerrat /osallistuja]])</f>
        <v>0</v>
      </c>
      <c r="P1389" s="264"/>
      <c r="Q1389" s="265"/>
    </row>
    <row r="1390" spans="1:17" ht="15.75" customHeight="1" x14ac:dyDescent="0.25">
      <c r="A1390" s="258"/>
      <c r="B1390" s="250" t="str">
        <f>IF(Table_1[[#This Row],[SISÄLLÖN NIMI]]="","",1)</f>
        <v/>
      </c>
      <c r="C1390" s="259"/>
      <c r="D1390" s="252" t="s">
        <v>18</v>
      </c>
      <c r="E1390" s="253" t="s">
        <v>18</v>
      </c>
      <c r="F1390" s="260" t="s">
        <v>18</v>
      </c>
      <c r="G1390" s="261" t="s">
        <v>18</v>
      </c>
      <c r="H1390" s="255" t="str">
        <f>IF(Table_1[[#This Row],[TOTEUTUSTAPA]]="b) Verkossa","Verkossa","")</f>
        <v/>
      </c>
      <c r="I1390" s="256" t="str">
        <f>IF(Table_1[[#This Row],[SISÄLLÖN NIMI]]="","",1)</f>
        <v/>
      </c>
      <c r="J1390" s="262"/>
      <c r="K1390" s="263"/>
      <c r="L1390" s="248">
        <f>Table_1[[#This Row],[Kävijämäärä a) lapset]]+Table_1[[#This Row],[Kävijämäärä b) aikuiset]]</f>
        <v>0</v>
      </c>
      <c r="M1390" s="248">
        <f>IF(Table_1[[#This Row],[Kokonaiskävijämäärä]]&lt;1,0,SUM(Table_1[[#This Row],[Kävijämäärä a) lapset]]*Table_1[[#This Row],[Tapaamis-kerrat /osallistuja]]))</f>
        <v>0</v>
      </c>
      <c r="N1390" s="248">
        <f>IF(Table_1[[#This Row],[Kokonaiskävijämäärä]]&lt;1,0,SUM(Table_1[[#This Row],[Kävijämäärä b) aikuiset]]*Table_1[[#This Row],[Tapaamis-kerrat /osallistuja]]))</f>
        <v>0</v>
      </c>
      <c r="O1390" s="248">
        <f>IF(Table_1[[#This Row],[Kokonaiskävijämäärä]]&lt;1,0,Table_1[[#This Row],[Kokonaiskävijämäärä]]*Table_1[[#This Row],[Tapaamis-kerrat /osallistuja]])</f>
        <v>0</v>
      </c>
      <c r="P1390" s="264"/>
      <c r="Q1390" s="265"/>
    </row>
    <row r="1391" spans="1:17" ht="15.75" customHeight="1" x14ac:dyDescent="0.25">
      <c r="A1391" s="258"/>
      <c r="B1391" s="250" t="str">
        <f>IF(Table_1[[#This Row],[SISÄLLÖN NIMI]]="","",1)</f>
        <v/>
      </c>
      <c r="C1391" s="259"/>
      <c r="D1391" s="252" t="s">
        <v>18</v>
      </c>
      <c r="E1391" s="253" t="s">
        <v>18</v>
      </c>
      <c r="F1391" s="260" t="s">
        <v>18</v>
      </c>
      <c r="G1391" s="261" t="s">
        <v>18</v>
      </c>
      <c r="H1391" s="255" t="str">
        <f>IF(Table_1[[#This Row],[TOTEUTUSTAPA]]="b) Verkossa","Verkossa","")</f>
        <v/>
      </c>
      <c r="I1391" s="256" t="str">
        <f>IF(Table_1[[#This Row],[SISÄLLÖN NIMI]]="","",1)</f>
        <v/>
      </c>
      <c r="J1391" s="262"/>
      <c r="K1391" s="263"/>
      <c r="L1391" s="248">
        <f>Table_1[[#This Row],[Kävijämäärä a) lapset]]+Table_1[[#This Row],[Kävijämäärä b) aikuiset]]</f>
        <v>0</v>
      </c>
      <c r="M1391" s="248">
        <f>IF(Table_1[[#This Row],[Kokonaiskävijämäärä]]&lt;1,0,SUM(Table_1[[#This Row],[Kävijämäärä a) lapset]]*Table_1[[#This Row],[Tapaamis-kerrat /osallistuja]]))</f>
        <v>0</v>
      </c>
      <c r="N1391" s="248">
        <f>IF(Table_1[[#This Row],[Kokonaiskävijämäärä]]&lt;1,0,SUM(Table_1[[#This Row],[Kävijämäärä b) aikuiset]]*Table_1[[#This Row],[Tapaamis-kerrat /osallistuja]]))</f>
        <v>0</v>
      </c>
      <c r="O1391" s="248">
        <f>IF(Table_1[[#This Row],[Kokonaiskävijämäärä]]&lt;1,0,Table_1[[#This Row],[Kokonaiskävijämäärä]]*Table_1[[#This Row],[Tapaamis-kerrat /osallistuja]])</f>
        <v>0</v>
      </c>
      <c r="P1391" s="264"/>
      <c r="Q1391" s="265"/>
    </row>
    <row r="1392" spans="1:17" ht="15.75" customHeight="1" x14ac:dyDescent="0.25">
      <c r="A1392" s="258"/>
      <c r="B1392" s="250" t="str">
        <f>IF(Table_1[[#This Row],[SISÄLLÖN NIMI]]="","",1)</f>
        <v/>
      </c>
      <c r="C1392" s="259"/>
      <c r="D1392" s="252" t="s">
        <v>18</v>
      </c>
      <c r="E1392" s="253" t="s">
        <v>18</v>
      </c>
      <c r="F1392" s="260" t="s">
        <v>18</v>
      </c>
      <c r="G1392" s="261" t="s">
        <v>18</v>
      </c>
      <c r="H1392" s="255" t="str">
        <f>IF(Table_1[[#This Row],[TOTEUTUSTAPA]]="b) Verkossa","Verkossa","")</f>
        <v/>
      </c>
      <c r="I1392" s="256" t="str">
        <f>IF(Table_1[[#This Row],[SISÄLLÖN NIMI]]="","",1)</f>
        <v/>
      </c>
      <c r="J1392" s="262"/>
      <c r="K1392" s="263"/>
      <c r="L1392" s="248">
        <f>Table_1[[#This Row],[Kävijämäärä a) lapset]]+Table_1[[#This Row],[Kävijämäärä b) aikuiset]]</f>
        <v>0</v>
      </c>
      <c r="M1392" s="248">
        <f>IF(Table_1[[#This Row],[Kokonaiskävijämäärä]]&lt;1,0,SUM(Table_1[[#This Row],[Kävijämäärä a) lapset]]*Table_1[[#This Row],[Tapaamis-kerrat /osallistuja]]))</f>
        <v>0</v>
      </c>
      <c r="N1392" s="248">
        <f>IF(Table_1[[#This Row],[Kokonaiskävijämäärä]]&lt;1,0,SUM(Table_1[[#This Row],[Kävijämäärä b) aikuiset]]*Table_1[[#This Row],[Tapaamis-kerrat /osallistuja]]))</f>
        <v>0</v>
      </c>
      <c r="O1392" s="248">
        <f>IF(Table_1[[#This Row],[Kokonaiskävijämäärä]]&lt;1,0,Table_1[[#This Row],[Kokonaiskävijämäärä]]*Table_1[[#This Row],[Tapaamis-kerrat /osallistuja]])</f>
        <v>0</v>
      </c>
      <c r="P1392" s="264"/>
      <c r="Q1392" s="265"/>
    </row>
    <row r="1393" spans="1:17" ht="15.75" customHeight="1" x14ac:dyDescent="0.25">
      <c r="A1393" s="258"/>
      <c r="B1393" s="250" t="str">
        <f>IF(Table_1[[#This Row],[SISÄLLÖN NIMI]]="","",1)</f>
        <v/>
      </c>
      <c r="C1393" s="259"/>
      <c r="D1393" s="252" t="s">
        <v>18</v>
      </c>
      <c r="E1393" s="253" t="s">
        <v>18</v>
      </c>
      <c r="F1393" s="260" t="s">
        <v>18</v>
      </c>
      <c r="G1393" s="261" t="s">
        <v>18</v>
      </c>
      <c r="H1393" s="255" t="str">
        <f>IF(Table_1[[#This Row],[TOTEUTUSTAPA]]="b) Verkossa","Verkossa","")</f>
        <v/>
      </c>
      <c r="I1393" s="256" t="str">
        <f>IF(Table_1[[#This Row],[SISÄLLÖN NIMI]]="","",1)</f>
        <v/>
      </c>
      <c r="J1393" s="262"/>
      <c r="K1393" s="263"/>
      <c r="L1393" s="248">
        <f>Table_1[[#This Row],[Kävijämäärä a) lapset]]+Table_1[[#This Row],[Kävijämäärä b) aikuiset]]</f>
        <v>0</v>
      </c>
      <c r="M1393" s="248">
        <f>IF(Table_1[[#This Row],[Kokonaiskävijämäärä]]&lt;1,0,SUM(Table_1[[#This Row],[Kävijämäärä a) lapset]]*Table_1[[#This Row],[Tapaamis-kerrat /osallistuja]]))</f>
        <v>0</v>
      </c>
      <c r="N1393" s="248">
        <f>IF(Table_1[[#This Row],[Kokonaiskävijämäärä]]&lt;1,0,SUM(Table_1[[#This Row],[Kävijämäärä b) aikuiset]]*Table_1[[#This Row],[Tapaamis-kerrat /osallistuja]]))</f>
        <v>0</v>
      </c>
      <c r="O1393" s="248">
        <f>IF(Table_1[[#This Row],[Kokonaiskävijämäärä]]&lt;1,0,Table_1[[#This Row],[Kokonaiskävijämäärä]]*Table_1[[#This Row],[Tapaamis-kerrat /osallistuja]])</f>
        <v>0</v>
      </c>
      <c r="P1393" s="264"/>
      <c r="Q1393" s="265"/>
    </row>
    <row r="1394" spans="1:17" ht="15.75" customHeight="1" x14ac:dyDescent="0.25">
      <c r="A1394" s="258"/>
      <c r="B1394" s="250" t="str">
        <f>IF(Table_1[[#This Row],[SISÄLLÖN NIMI]]="","",1)</f>
        <v/>
      </c>
      <c r="C1394" s="259"/>
      <c r="D1394" s="252" t="s">
        <v>18</v>
      </c>
      <c r="E1394" s="253" t="s">
        <v>18</v>
      </c>
      <c r="F1394" s="260" t="s">
        <v>18</v>
      </c>
      <c r="G1394" s="261" t="s">
        <v>18</v>
      </c>
      <c r="H1394" s="255" t="str">
        <f>IF(Table_1[[#This Row],[TOTEUTUSTAPA]]="b) Verkossa","Verkossa","")</f>
        <v/>
      </c>
      <c r="I1394" s="256" t="str">
        <f>IF(Table_1[[#This Row],[SISÄLLÖN NIMI]]="","",1)</f>
        <v/>
      </c>
      <c r="J1394" s="262"/>
      <c r="K1394" s="263"/>
      <c r="L1394" s="248">
        <f>Table_1[[#This Row],[Kävijämäärä a) lapset]]+Table_1[[#This Row],[Kävijämäärä b) aikuiset]]</f>
        <v>0</v>
      </c>
      <c r="M1394" s="248">
        <f>IF(Table_1[[#This Row],[Kokonaiskävijämäärä]]&lt;1,0,SUM(Table_1[[#This Row],[Kävijämäärä a) lapset]]*Table_1[[#This Row],[Tapaamis-kerrat /osallistuja]]))</f>
        <v>0</v>
      </c>
      <c r="N1394" s="248">
        <f>IF(Table_1[[#This Row],[Kokonaiskävijämäärä]]&lt;1,0,SUM(Table_1[[#This Row],[Kävijämäärä b) aikuiset]]*Table_1[[#This Row],[Tapaamis-kerrat /osallistuja]]))</f>
        <v>0</v>
      </c>
      <c r="O1394" s="248">
        <f>IF(Table_1[[#This Row],[Kokonaiskävijämäärä]]&lt;1,0,Table_1[[#This Row],[Kokonaiskävijämäärä]]*Table_1[[#This Row],[Tapaamis-kerrat /osallistuja]])</f>
        <v>0</v>
      </c>
      <c r="P1394" s="264"/>
      <c r="Q1394" s="265"/>
    </row>
    <row r="1395" spans="1:17" ht="15.75" customHeight="1" x14ac:dyDescent="0.25">
      <c r="A1395" s="258"/>
      <c r="B1395" s="250" t="str">
        <f>IF(Table_1[[#This Row],[SISÄLLÖN NIMI]]="","",1)</f>
        <v/>
      </c>
      <c r="C1395" s="259"/>
      <c r="D1395" s="252" t="s">
        <v>18</v>
      </c>
      <c r="E1395" s="253" t="s">
        <v>18</v>
      </c>
      <c r="F1395" s="260" t="s">
        <v>18</v>
      </c>
      <c r="G1395" s="261" t="s">
        <v>18</v>
      </c>
      <c r="H1395" s="255" t="str">
        <f>IF(Table_1[[#This Row],[TOTEUTUSTAPA]]="b) Verkossa","Verkossa","")</f>
        <v/>
      </c>
      <c r="I1395" s="256" t="str">
        <f>IF(Table_1[[#This Row],[SISÄLLÖN NIMI]]="","",1)</f>
        <v/>
      </c>
      <c r="J1395" s="262"/>
      <c r="K1395" s="263"/>
      <c r="L1395" s="248">
        <f>Table_1[[#This Row],[Kävijämäärä a) lapset]]+Table_1[[#This Row],[Kävijämäärä b) aikuiset]]</f>
        <v>0</v>
      </c>
      <c r="M1395" s="248">
        <f>IF(Table_1[[#This Row],[Kokonaiskävijämäärä]]&lt;1,0,SUM(Table_1[[#This Row],[Kävijämäärä a) lapset]]*Table_1[[#This Row],[Tapaamis-kerrat /osallistuja]]))</f>
        <v>0</v>
      </c>
      <c r="N1395" s="248">
        <f>IF(Table_1[[#This Row],[Kokonaiskävijämäärä]]&lt;1,0,SUM(Table_1[[#This Row],[Kävijämäärä b) aikuiset]]*Table_1[[#This Row],[Tapaamis-kerrat /osallistuja]]))</f>
        <v>0</v>
      </c>
      <c r="O1395" s="248">
        <f>IF(Table_1[[#This Row],[Kokonaiskävijämäärä]]&lt;1,0,Table_1[[#This Row],[Kokonaiskävijämäärä]]*Table_1[[#This Row],[Tapaamis-kerrat /osallistuja]])</f>
        <v>0</v>
      </c>
      <c r="P1395" s="264"/>
      <c r="Q1395" s="265"/>
    </row>
    <row r="1396" spans="1:17" ht="15.75" customHeight="1" x14ac:dyDescent="0.25">
      <c r="A1396" s="258"/>
      <c r="B1396" s="250" t="str">
        <f>IF(Table_1[[#This Row],[SISÄLLÖN NIMI]]="","",1)</f>
        <v/>
      </c>
      <c r="C1396" s="259"/>
      <c r="D1396" s="252" t="s">
        <v>18</v>
      </c>
      <c r="E1396" s="253" t="s">
        <v>18</v>
      </c>
      <c r="F1396" s="260" t="s">
        <v>18</v>
      </c>
      <c r="G1396" s="261" t="s">
        <v>18</v>
      </c>
      <c r="H1396" s="255" t="str">
        <f>IF(Table_1[[#This Row],[TOTEUTUSTAPA]]="b) Verkossa","Verkossa","")</f>
        <v/>
      </c>
      <c r="I1396" s="256" t="str">
        <f>IF(Table_1[[#This Row],[SISÄLLÖN NIMI]]="","",1)</f>
        <v/>
      </c>
      <c r="J1396" s="262"/>
      <c r="K1396" s="263"/>
      <c r="L1396" s="248">
        <f>Table_1[[#This Row],[Kävijämäärä a) lapset]]+Table_1[[#This Row],[Kävijämäärä b) aikuiset]]</f>
        <v>0</v>
      </c>
      <c r="M1396" s="248">
        <f>IF(Table_1[[#This Row],[Kokonaiskävijämäärä]]&lt;1,0,SUM(Table_1[[#This Row],[Kävijämäärä a) lapset]]*Table_1[[#This Row],[Tapaamis-kerrat /osallistuja]]))</f>
        <v>0</v>
      </c>
      <c r="N1396" s="248">
        <f>IF(Table_1[[#This Row],[Kokonaiskävijämäärä]]&lt;1,0,SUM(Table_1[[#This Row],[Kävijämäärä b) aikuiset]]*Table_1[[#This Row],[Tapaamis-kerrat /osallistuja]]))</f>
        <v>0</v>
      </c>
      <c r="O1396" s="248">
        <f>IF(Table_1[[#This Row],[Kokonaiskävijämäärä]]&lt;1,0,Table_1[[#This Row],[Kokonaiskävijämäärä]]*Table_1[[#This Row],[Tapaamis-kerrat /osallistuja]])</f>
        <v>0</v>
      </c>
      <c r="P1396" s="264"/>
      <c r="Q1396" s="265"/>
    </row>
    <row r="1397" spans="1:17" ht="15.75" customHeight="1" x14ac:dyDescent="0.25">
      <c r="A1397" s="258"/>
      <c r="B1397" s="250" t="str">
        <f>IF(Table_1[[#This Row],[SISÄLLÖN NIMI]]="","",1)</f>
        <v/>
      </c>
      <c r="C1397" s="259"/>
      <c r="D1397" s="252" t="s">
        <v>18</v>
      </c>
      <c r="E1397" s="253" t="s">
        <v>18</v>
      </c>
      <c r="F1397" s="260" t="s">
        <v>18</v>
      </c>
      <c r="G1397" s="261" t="s">
        <v>18</v>
      </c>
      <c r="H1397" s="255" t="str">
        <f>IF(Table_1[[#This Row],[TOTEUTUSTAPA]]="b) Verkossa","Verkossa","")</f>
        <v/>
      </c>
      <c r="I1397" s="256" t="str">
        <f>IF(Table_1[[#This Row],[SISÄLLÖN NIMI]]="","",1)</f>
        <v/>
      </c>
      <c r="J1397" s="262"/>
      <c r="K1397" s="263"/>
      <c r="L1397" s="248">
        <f>Table_1[[#This Row],[Kävijämäärä a) lapset]]+Table_1[[#This Row],[Kävijämäärä b) aikuiset]]</f>
        <v>0</v>
      </c>
      <c r="M1397" s="248">
        <f>IF(Table_1[[#This Row],[Kokonaiskävijämäärä]]&lt;1,0,SUM(Table_1[[#This Row],[Kävijämäärä a) lapset]]*Table_1[[#This Row],[Tapaamis-kerrat /osallistuja]]))</f>
        <v>0</v>
      </c>
      <c r="N1397" s="248">
        <f>IF(Table_1[[#This Row],[Kokonaiskävijämäärä]]&lt;1,0,SUM(Table_1[[#This Row],[Kävijämäärä b) aikuiset]]*Table_1[[#This Row],[Tapaamis-kerrat /osallistuja]]))</f>
        <v>0</v>
      </c>
      <c r="O1397" s="248">
        <f>IF(Table_1[[#This Row],[Kokonaiskävijämäärä]]&lt;1,0,Table_1[[#This Row],[Kokonaiskävijämäärä]]*Table_1[[#This Row],[Tapaamis-kerrat /osallistuja]])</f>
        <v>0</v>
      </c>
      <c r="P1397" s="264"/>
      <c r="Q1397" s="265"/>
    </row>
    <row r="1398" spans="1:17" ht="15.75" customHeight="1" x14ac:dyDescent="0.25">
      <c r="A1398" s="258"/>
      <c r="B1398" s="250" t="str">
        <f>IF(Table_1[[#This Row],[SISÄLLÖN NIMI]]="","",1)</f>
        <v/>
      </c>
      <c r="C1398" s="259"/>
      <c r="D1398" s="252" t="s">
        <v>18</v>
      </c>
      <c r="E1398" s="253" t="s">
        <v>18</v>
      </c>
      <c r="F1398" s="260" t="s">
        <v>18</v>
      </c>
      <c r="G1398" s="261" t="s">
        <v>18</v>
      </c>
      <c r="H1398" s="255" t="str">
        <f>IF(Table_1[[#This Row],[TOTEUTUSTAPA]]="b) Verkossa","Verkossa","")</f>
        <v/>
      </c>
      <c r="I1398" s="256" t="str">
        <f>IF(Table_1[[#This Row],[SISÄLLÖN NIMI]]="","",1)</f>
        <v/>
      </c>
      <c r="J1398" s="262"/>
      <c r="K1398" s="263"/>
      <c r="L1398" s="248">
        <f>Table_1[[#This Row],[Kävijämäärä a) lapset]]+Table_1[[#This Row],[Kävijämäärä b) aikuiset]]</f>
        <v>0</v>
      </c>
      <c r="M1398" s="248">
        <f>IF(Table_1[[#This Row],[Kokonaiskävijämäärä]]&lt;1,0,SUM(Table_1[[#This Row],[Kävijämäärä a) lapset]]*Table_1[[#This Row],[Tapaamis-kerrat /osallistuja]]))</f>
        <v>0</v>
      </c>
      <c r="N1398" s="248">
        <f>IF(Table_1[[#This Row],[Kokonaiskävijämäärä]]&lt;1,0,SUM(Table_1[[#This Row],[Kävijämäärä b) aikuiset]]*Table_1[[#This Row],[Tapaamis-kerrat /osallistuja]]))</f>
        <v>0</v>
      </c>
      <c r="O1398" s="248">
        <f>IF(Table_1[[#This Row],[Kokonaiskävijämäärä]]&lt;1,0,Table_1[[#This Row],[Kokonaiskävijämäärä]]*Table_1[[#This Row],[Tapaamis-kerrat /osallistuja]])</f>
        <v>0</v>
      </c>
      <c r="P1398" s="264"/>
      <c r="Q1398" s="265"/>
    </row>
    <row r="1399" spans="1:17" ht="15.75" customHeight="1" x14ac:dyDescent="0.25">
      <c r="A1399" s="258"/>
      <c r="B1399" s="250" t="str">
        <f>IF(Table_1[[#This Row],[SISÄLLÖN NIMI]]="","",1)</f>
        <v/>
      </c>
      <c r="C1399" s="259"/>
      <c r="D1399" s="252" t="s">
        <v>18</v>
      </c>
      <c r="E1399" s="253" t="s">
        <v>18</v>
      </c>
      <c r="F1399" s="260" t="s">
        <v>18</v>
      </c>
      <c r="G1399" s="261" t="s">
        <v>18</v>
      </c>
      <c r="H1399" s="255" t="str">
        <f>IF(Table_1[[#This Row],[TOTEUTUSTAPA]]="b) Verkossa","Verkossa","")</f>
        <v/>
      </c>
      <c r="I1399" s="256" t="str">
        <f>IF(Table_1[[#This Row],[SISÄLLÖN NIMI]]="","",1)</f>
        <v/>
      </c>
      <c r="J1399" s="262"/>
      <c r="K1399" s="263"/>
      <c r="L1399" s="248">
        <f>Table_1[[#This Row],[Kävijämäärä a) lapset]]+Table_1[[#This Row],[Kävijämäärä b) aikuiset]]</f>
        <v>0</v>
      </c>
      <c r="M1399" s="248">
        <f>IF(Table_1[[#This Row],[Kokonaiskävijämäärä]]&lt;1,0,SUM(Table_1[[#This Row],[Kävijämäärä a) lapset]]*Table_1[[#This Row],[Tapaamis-kerrat /osallistuja]]))</f>
        <v>0</v>
      </c>
      <c r="N1399" s="248">
        <f>IF(Table_1[[#This Row],[Kokonaiskävijämäärä]]&lt;1,0,SUM(Table_1[[#This Row],[Kävijämäärä b) aikuiset]]*Table_1[[#This Row],[Tapaamis-kerrat /osallistuja]]))</f>
        <v>0</v>
      </c>
      <c r="O1399" s="248">
        <f>IF(Table_1[[#This Row],[Kokonaiskävijämäärä]]&lt;1,0,Table_1[[#This Row],[Kokonaiskävijämäärä]]*Table_1[[#This Row],[Tapaamis-kerrat /osallistuja]])</f>
        <v>0</v>
      </c>
      <c r="P1399" s="264"/>
      <c r="Q1399" s="265"/>
    </row>
    <row r="1400" spans="1:17" ht="15.75" customHeight="1" x14ac:dyDescent="0.25">
      <c r="A1400" s="258"/>
      <c r="B1400" s="250" t="str">
        <f>IF(Table_1[[#This Row],[SISÄLLÖN NIMI]]="","",1)</f>
        <v/>
      </c>
      <c r="C1400" s="259"/>
      <c r="D1400" s="252" t="s">
        <v>18</v>
      </c>
      <c r="E1400" s="253" t="s">
        <v>18</v>
      </c>
      <c r="F1400" s="260" t="s">
        <v>18</v>
      </c>
      <c r="G1400" s="261" t="s">
        <v>18</v>
      </c>
      <c r="H1400" s="255" t="str">
        <f>IF(Table_1[[#This Row],[TOTEUTUSTAPA]]="b) Verkossa","Verkossa","")</f>
        <v/>
      </c>
      <c r="I1400" s="256" t="str">
        <f>IF(Table_1[[#This Row],[SISÄLLÖN NIMI]]="","",1)</f>
        <v/>
      </c>
      <c r="J1400" s="262"/>
      <c r="K1400" s="263"/>
      <c r="L1400" s="248">
        <f>Table_1[[#This Row],[Kävijämäärä a) lapset]]+Table_1[[#This Row],[Kävijämäärä b) aikuiset]]</f>
        <v>0</v>
      </c>
      <c r="M1400" s="248">
        <f>IF(Table_1[[#This Row],[Kokonaiskävijämäärä]]&lt;1,0,SUM(Table_1[[#This Row],[Kävijämäärä a) lapset]]*Table_1[[#This Row],[Tapaamis-kerrat /osallistuja]]))</f>
        <v>0</v>
      </c>
      <c r="N1400" s="248">
        <f>IF(Table_1[[#This Row],[Kokonaiskävijämäärä]]&lt;1,0,SUM(Table_1[[#This Row],[Kävijämäärä b) aikuiset]]*Table_1[[#This Row],[Tapaamis-kerrat /osallistuja]]))</f>
        <v>0</v>
      </c>
      <c r="O1400" s="248">
        <f>IF(Table_1[[#This Row],[Kokonaiskävijämäärä]]&lt;1,0,Table_1[[#This Row],[Kokonaiskävijämäärä]]*Table_1[[#This Row],[Tapaamis-kerrat /osallistuja]])</f>
        <v>0</v>
      </c>
      <c r="P1400" s="264"/>
      <c r="Q1400" s="265"/>
    </row>
    <row r="1401" spans="1:17" ht="15.75" customHeight="1" x14ac:dyDescent="0.25">
      <c r="A1401" s="258"/>
      <c r="B1401" s="250" t="str">
        <f>IF(Table_1[[#This Row],[SISÄLLÖN NIMI]]="","",1)</f>
        <v/>
      </c>
      <c r="C1401" s="259"/>
      <c r="D1401" s="252" t="s">
        <v>18</v>
      </c>
      <c r="E1401" s="253" t="s">
        <v>18</v>
      </c>
      <c r="F1401" s="260" t="s">
        <v>18</v>
      </c>
      <c r="G1401" s="261" t="s">
        <v>18</v>
      </c>
      <c r="H1401" s="255" t="str">
        <f>IF(Table_1[[#This Row],[TOTEUTUSTAPA]]="b) Verkossa","Verkossa","")</f>
        <v/>
      </c>
      <c r="I1401" s="256" t="str">
        <f>IF(Table_1[[#This Row],[SISÄLLÖN NIMI]]="","",1)</f>
        <v/>
      </c>
      <c r="J1401" s="262"/>
      <c r="K1401" s="263"/>
      <c r="L1401" s="248">
        <f>Table_1[[#This Row],[Kävijämäärä a) lapset]]+Table_1[[#This Row],[Kävijämäärä b) aikuiset]]</f>
        <v>0</v>
      </c>
      <c r="M1401" s="248">
        <f>IF(Table_1[[#This Row],[Kokonaiskävijämäärä]]&lt;1,0,SUM(Table_1[[#This Row],[Kävijämäärä a) lapset]]*Table_1[[#This Row],[Tapaamis-kerrat /osallistuja]]))</f>
        <v>0</v>
      </c>
      <c r="N1401" s="248">
        <f>IF(Table_1[[#This Row],[Kokonaiskävijämäärä]]&lt;1,0,SUM(Table_1[[#This Row],[Kävijämäärä b) aikuiset]]*Table_1[[#This Row],[Tapaamis-kerrat /osallistuja]]))</f>
        <v>0</v>
      </c>
      <c r="O1401" s="248">
        <f>IF(Table_1[[#This Row],[Kokonaiskävijämäärä]]&lt;1,0,Table_1[[#This Row],[Kokonaiskävijämäärä]]*Table_1[[#This Row],[Tapaamis-kerrat /osallistuja]])</f>
        <v>0</v>
      </c>
      <c r="P1401" s="264"/>
      <c r="Q1401" s="265"/>
    </row>
    <row r="1402" spans="1:17" ht="15.75" customHeight="1" x14ac:dyDescent="0.25">
      <c r="A1402" s="258"/>
      <c r="B1402" s="250" t="str">
        <f>IF(Table_1[[#This Row],[SISÄLLÖN NIMI]]="","",1)</f>
        <v/>
      </c>
      <c r="C1402" s="259"/>
      <c r="D1402" s="252" t="s">
        <v>18</v>
      </c>
      <c r="E1402" s="253" t="s">
        <v>18</v>
      </c>
      <c r="F1402" s="260" t="s">
        <v>18</v>
      </c>
      <c r="G1402" s="261" t="s">
        <v>18</v>
      </c>
      <c r="H1402" s="255" t="str">
        <f>IF(Table_1[[#This Row],[TOTEUTUSTAPA]]="b) Verkossa","Verkossa","")</f>
        <v/>
      </c>
      <c r="I1402" s="256" t="str">
        <f>IF(Table_1[[#This Row],[SISÄLLÖN NIMI]]="","",1)</f>
        <v/>
      </c>
      <c r="J1402" s="262"/>
      <c r="K1402" s="263"/>
      <c r="L1402" s="248">
        <f>Table_1[[#This Row],[Kävijämäärä a) lapset]]+Table_1[[#This Row],[Kävijämäärä b) aikuiset]]</f>
        <v>0</v>
      </c>
      <c r="M1402" s="248">
        <f>IF(Table_1[[#This Row],[Kokonaiskävijämäärä]]&lt;1,0,SUM(Table_1[[#This Row],[Kävijämäärä a) lapset]]*Table_1[[#This Row],[Tapaamis-kerrat /osallistuja]]))</f>
        <v>0</v>
      </c>
      <c r="N1402" s="248">
        <f>IF(Table_1[[#This Row],[Kokonaiskävijämäärä]]&lt;1,0,SUM(Table_1[[#This Row],[Kävijämäärä b) aikuiset]]*Table_1[[#This Row],[Tapaamis-kerrat /osallistuja]]))</f>
        <v>0</v>
      </c>
      <c r="O1402" s="248">
        <f>IF(Table_1[[#This Row],[Kokonaiskävijämäärä]]&lt;1,0,Table_1[[#This Row],[Kokonaiskävijämäärä]]*Table_1[[#This Row],[Tapaamis-kerrat /osallistuja]])</f>
        <v>0</v>
      </c>
      <c r="P1402" s="264"/>
      <c r="Q1402" s="265"/>
    </row>
    <row r="1403" spans="1:17" ht="15.75" customHeight="1" x14ac:dyDescent="0.25">
      <c r="A1403" s="258"/>
      <c r="B1403" s="250" t="str">
        <f>IF(Table_1[[#This Row],[SISÄLLÖN NIMI]]="","",1)</f>
        <v/>
      </c>
      <c r="C1403" s="259"/>
      <c r="D1403" s="252" t="s">
        <v>18</v>
      </c>
      <c r="E1403" s="253" t="s">
        <v>18</v>
      </c>
      <c r="F1403" s="260" t="s">
        <v>18</v>
      </c>
      <c r="G1403" s="261" t="s">
        <v>18</v>
      </c>
      <c r="H1403" s="255" t="str">
        <f>IF(Table_1[[#This Row],[TOTEUTUSTAPA]]="b) Verkossa","Verkossa","")</f>
        <v/>
      </c>
      <c r="I1403" s="256" t="str">
        <f>IF(Table_1[[#This Row],[SISÄLLÖN NIMI]]="","",1)</f>
        <v/>
      </c>
      <c r="J1403" s="262"/>
      <c r="K1403" s="263"/>
      <c r="L1403" s="248">
        <f>Table_1[[#This Row],[Kävijämäärä a) lapset]]+Table_1[[#This Row],[Kävijämäärä b) aikuiset]]</f>
        <v>0</v>
      </c>
      <c r="M1403" s="248">
        <f>IF(Table_1[[#This Row],[Kokonaiskävijämäärä]]&lt;1,0,SUM(Table_1[[#This Row],[Kävijämäärä a) lapset]]*Table_1[[#This Row],[Tapaamis-kerrat /osallistuja]]))</f>
        <v>0</v>
      </c>
      <c r="N1403" s="248">
        <f>IF(Table_1[[#This Row],[Kokonaiskävijämäärä]]&lt;1,0,SUM(Table_1[[#This Row],[Kävijämäärä b) aikuiset]]*Table_1[[#This Row],[Tapaamis-kerrat /osallistuja]]))</f>
        <v>0</v>
      </c>
      <c r="O1403" s="248">
        <f>IF(Table_1[[#This Row],[Kokonaiskävijämäärä]]&lt;1,0,Table_1[[#This Row],[Kokonaiskävijämäärä]]*Table_1[[#This Row],[Tapaamis-kerrat /osallistuja]])</f>
        <v>0</v>
      </c>
      <c r="P1403" s="264"/>
      <c r="Q1403" s="265"/>
    </row>
    <row r="1404" spans="1:17" ht="15.75" customHeight="1" x14ac:dyDescent="0.25">
      <c r="A1404" s="258"/>
      <c r="B1404" s="250" t="str">
        <f>IF(Table_1[[#This Row],[SISÄLLÖN NIMI]]="","",1)</f>
        <v/>
      </c>
      <c r="C1404" s="259"/>
      <c r="D1404" s="252" t="s">
        <v>18</v>
      </c>
      <c r="E1404" s="253" t="s">
        <v>18</v>
      </c>
      <c r="F1404" s="260" t="s">
        <v>18</v>
      </c>
      <c r="G1404" s="261" t="s">
        <v>18</v>
      </c>
      <c r="H1404" s="255" t="str">
        <f>IF(Table_1[[#This Row],[TOTEUTUSTAPA]]="b) Verkossa","Verkossa","")</f>
        <v/>
      </c>
      <c r="I1404" s="256" t="str">
        <f>IF(Table_1[[#This Row],[SISÄLLÖN NIMI]]="","",1)</f>
        <v/>
      </c>
      <c r="J1404" s="262"/>
      <c r="K1404" s="263"/>
      <c r="L1404" s="248">
        <f>Table_1[[#This Row],[Kävijämäärä a) lapset]]+Table_1[[#This Row],[Kävijämäärä b) aikuiset]]</f>
        <v>0</v>
      </c>
      <c r="M1404" s="248">
        <f>IF(Table_1[[#This Row],[Kokonaiskävijämäärä]]&lt;1,0,SUM(Table_1[[#This Row],[Kävijämäärä a) lapset]]*Table_1[[#This Row],[Tapaamis-kerrat /osallistuja]]))</f>
        <v>0</v>
      </c>
      <c r="N1404" s="248">
        <f>IF(Table_1[[#This Row],[Kokonaiskävijämäärä]]&lt;1,0,SUM(Table_1[[#This Row],[Kävijämäärä b) aikuiset]]*Table_1[[#This Row],[Tapaamis-kerrat /osallistuja]]))</f>
        <v>0</v>
      </c>
      <c r="O1404" s="248">
        <f>IF(Table_1[[#This Row],[Kokonaiskävijämäärä]]&lt;1,0,Table_1[[#This Row],[Kokonaiskävijämäärä]]*Table_1[[#This Row],[Tapaamis-kerrat /osallistuja]])</f>
        <v>0</v>
      </c>
      <c r="P1404" s="264"/>
      <c r="Q1404" s="265"/>
    </row>
    <row r="1405" spans="1:17" ht="15.75" customHeight="1" x14ac:dyDescent="0.25">
      <c r="A1405" s="258"/>
      <c r="B1405" s="250" t="str">
        <f>IF(Table_1[[#This Row],[SISÄLLÖN NIMI]]="","",1)</f>
        <v/>
      </c>
      <c r="C1405" s="259"/>
      <c r="D1405" s="252" t="s">
        <v>18</v>
      </c>
      <c r="E1405" s="253" t="s">
        <v>18</v>
      </c>
      <c r="F1405" s="260" t="s">
        <v>18</v>
      </c>
      <c r="G1405" s="261" t="s">
        <v>18</v>
      </c>
      <c r="H1405" s="255" t="str">
        <f>IF(Table_1[[#This Row],[TOTEUTUSTAPA]]="b) Verkossa","Verkossa","")</f>
        <v/>
      </c>
      <c r="I1405" s="256" t="str">
        <f>IF(Table_1[[#This Row],[SISÄLLÖN NIMI]]="","",1)</f>
        <v/>
      </c>
      <c r="J1405" s="262"/>
      <c r="K1405" s="263"/>
      <c r="L1405" s="248">
        <f>Table_1[[#This Row],[Kävijämäärä a) lapset]]+Table_1[[#This Row],[Kävijämäärä b) aikuiset]]</f>
        <v>0</v>
      </c>
      <c r="M1405" s="248">
        <f>IF(Table_1[[#This Row],[Kokonaiskävijämäärä]]&lt;1,0,SUM(Table_1[[#This Row],[Kävijämäärä a) lapset]]*Table_1[[#This Row],[Tapaamis-kerrat /osallistuja]]))</f>
        <v>0</v>
      </c>
      <c r="N1405" s="248">
        <f>IF(Table_1[[#This Row],[Kokonaiskävijämäärä]]&lt;1,0,SUM(Table_1[[#This Row],[Kävijämäärä b) aikuiset]]*Table_1[[#This Row],[Tapaamis-kerrat /osallistuja]]))</f>
        <v>0</v>
      </c>
      <c r="O1405" s="248">
        <f>IF(Table_1[[#This Row],[Kokonaiskävijämäärä]]&lt;1,0,Table_1[[#This Row],[Kokonaiskävijämäärä]]*Table_1[[#This Row],[Tapaamis-kerrat /osallistuja]])</f>
        <v>0</v>
      </c>
      <c r="P1405" s="264"/>
      <c r="Q1405" s="265"/>
    </row>
    <row r="1406" spans="1:17" ht="15.75" customHeight="1" x14ac:dyDescent="0.25">
      <c r="A1406" s="258"/>
      <c r="B1406" s="250" t="str">
        <f>IF(Table_1[[#This Row],[SISÄLLÖN NIMI]]="","",1)</f>
        <v/>
      </c>
      <c r="C1406" s="259"/>
      <c r="D1406" s="252" t="s">
        <v>18</v>
      </c>
      <c r="E1406" s="253" t="s">
        <v>18</v>
      </c>
      <c r="F1406" s="260" t="s">
        <v>18</v>
      </c>
      <c r="G1406" s="261" t="s">
        <v>18</v>
      </c>
      <c r="H1406" s="255" t="str">
        <f>IF(Table_1[[#This Row],[TOTEUTUSTAPA]]="b) Verkossa","Verkossa","")</f>
        <v/>
      </c>
      <c r="I1406" s="256" t="str">
        <f>IF(Table_1[[#This Row],[SISÄLLÖN NIMI]]="","",1)</f>
        <v/>
      </c>
      <c r="J1406" s="262"/>
      <c r="K1406" s="263"/>
      <c r="L1406" s="248">
        <f>Table_1[[#This Row],[Kävijämäärä a) lapset]]+Table_1[[#This Row],[Kävijämäärä b) aikuiset]]</f>
        <v>0</v>
      </c>
      <c r="M1406" s="248">
        <f>IF(Table_1[[#This Row],[Kokonaiskävijämäärä]]&lt;1,0,SUM(Table_1[[#This Row],[Kävijämäärä a) lapset]]*Table_1[[#This Row],[Tapaamis-kerrat /osallistuja]]))</f>
        <v>0</v>
      </c>
      <c r="N1406" s="248">
        <f>IF(Table_1[[#This Row],[Kokonaiskävijämäärä]]&lt;1,0,SUM(Table_1[[#This Row],[Kävijämäärä b) aikuiset]]*Table_1[[#This Row],[Tapaamis-kerrat /osallistuja]]))</f>
        <v>0</v>
      </c>
      <c r="O1406" s="248">
        <f>IF(Table_1[[#This Row],[Kokonaiskävijämäärä]]&lt;1,0,Table_1[[#This Row],[Kokonaiskävijämäärä]]*Table_1[[#This Row],[Tapaamis-kerrat /osallistuja]])</f>
        <v>0</v>
      </c>
      <c r="P1406" s="264"/>
      <c r="Q1406" s="265"/>
    </row>
    <row r="1407" spans="1:17" ht="15.75" customHeight="1" x14ac:dyDescent="0.25">
      <c r="A1407" s="258"/>
      <c r="B1407" s="250" t="str">
        <f>IF(Table_1[[#This Row],[SISÄLLÖN NIMI]]="","",1)</f>
        <v/>
      </c>
      <c r="C1407" s="259"/>
      <c r="D1407" s="252" t="s">
        <v>18</v>
      </c>
      <c r="E1407" s="253" t="s">
        <v>18</v>
      </c>
      <c r="F1407" s="260" t="s">
        <v>18</v>
      </c>
      <c r="G1407" s="261" t="s">
        <v>18</v>
      </c>
      <c r="H1407" s="255" t="str">
        <f>IF(Table_1[[#This Row],[TOTEUTUSTAPA]]="b) Verkossa","Verkossa","")</f>
        <v/>
      </c>
      <c r="I1407" s="256" t="str">
        <f>IF(Table_1[[#This Row],[SISÄLLÖN NIMI]]="","",1)</f>
        <v/>
      </c>
      <c r="J1407" s="262"/>
      <c r="K1407" s="263"/>
      <c r="L1407" s="248">
        <f>Table_1[[#This Row],[Kävijämäärä a) lapset]]+Table_1[[#This Row],[Kävijämäärä b) aikuiset]]</f>
        <v>0</v>
      </c>
      <c r="M1407" s="248">
        <f>IF(Table_1[[#This Row],[Kokonaiskävijämäärä]]&lt;1,0,SUM(Table_1[[#This Row],[Kävijämäärä a) lapset]]*Table_1[[#This Row],[Tapaamis-kerrat /osallistuja]]))</f>
        <v>0</v>
      </c>
      <c r="N1407" s="248">
        <f>IF(Table_1[[#This Row],[Kokonaiskävijämäärä]]&lt;1,0,SUM(Table_1[[#This Row],[Kävijämäärä b) aikuiset]]*Table_1[[#This Row],[Tapaamis-kerrat /osallistuja]]))</f>
        <v>0</v>
      </c>
      <c r="O1407" s="248">
        <f>IF(Table_1[[#This Row],[Kokonaiskävijämäärä]]&lt;1,0,Table_1[[#This Row],[Kokonaiskävijämäärä]]*Table_1[[#This Row],[Tapaamis-kerrat /osallistuja]])</f>
        <v>0</v>
      </c>
      <c r="P1407" s="264"/>
      <c r="Q1407" s="265"/>
    </row>
    <row r="1408" spans="1:17" ht="15.75" customHeight="1" x14ac:dyDescent="0.25">
      <c r="A1408" s="258"/>
      <c r="B1408" s="250" t="str">
        <f>IF(Table_1[[#This Row],[SISÄLLÖN NIMI]]="","",1)</f>
        <v/>
      </c>
      <c r="C1408" s="259"/>
      <c r="D1408" s="252" t="s">
        <v>18</v>
      </c>
      <c r="E1408" s="253" t="s">
        <v>18</v>
      </c>
      <c r="F1408" s="260" t="s">
        <v>18</v>
      </c>
      <c r="G1408" s="261" t="s">
        <v>18</v>
      </c>
      <c r="H1408" s="255" t="str">
        <f>IF(Table_1[[#This Row],[TOTEUTUSTAPA]]="b) Verkossa","Verkossa","")</f>
        <v/>
      </c>
      <c r="I1408" s="256" t="str">
        <f>IF(Table_1[[#This Row],[SISÄLLÖN NIMI]]="","",1)</f>
        <v/>
      </c>
      <c r="J1408" s="262"/>
      <c r="K1408" s="263"/>
      <c r="L1408" s="248">
        <f>Table_1[[#This Row],[Kävijämäärä a) lapset]]+Table_1[[#This Row],[Kävijämäärä b) aikuiset]]</f>
        <v>0</v>
      </c>
      <c r="M1408" s="248">
        <f>IF(Table_1[[#This Row],[Kokonaiskävijämäärä]]&lt;1,0,SUM(Table_1[[#This Row],[Kävijämäärä a) lapset]]*Table_1[[#This Row],[Tapaamis-kerrat /osallistuja]]))</f>
        <v>0</v>
      </c>
      <c r="N1408" s="248">
        <f>IF(Table_1[[#This Row],[Kokonaiskävijämäärä]]&lt;1,0,SUM(Table_1[[#This Row],[Kävijämäärä b) aikuiset]]*Table_1[[#This Row],[Tapaamis-kerrat /osallistuja]]))</f>
        <v>0</v>
      </c>
      <c r="O1408" s="248">
        <f>IF(Table_1[[#This Row],[Kokonaiskävijämäärä]]&lt;1,0,Table_1[[#This Row],[Kokonaiskävijämäärä]]*Table_1[[#This Row],[Tapaamis-kerrat /osallistuja]])</f>
        <v>0</v>
      </c>
      <c r="P1408" s="264"/>
      <c r="Q1408" s="265"/>
    </row>
    <row r="1409" spans="1:17" ht="15.75" customHeight="1" x14ac:dyDescent="0.25">
      <c r="A1409" s="258"/>
      <c r="B1409" s="250" t="str">
        <f>IF(Table_1[[#This Row],[SISÄLLÖN NIMI]]="","",1)</f>
        <v/>
      </c>
      <c r="C1409" s="259"/>
      <c r="D1409" s="252" t="s">
        <v>18</v>
      </c>
      <c r="E1409" s="253" t="s">
        <v>18</v>
      </c>
      <c r="F1409" s="260" t="s">
        <v>18</v>
      </c>
      <c r="G1409" s="261" t="s">
        <v>18</v>
      </c>
      <c r="H1409" s="255" t="str">
        <f>IF(Table_1[[#This Row],[TOTEUTUSTAPA]]="b) Verkossa","Verkossa","")</f>
        <v/>
      </c>
      <c r="I1409" s="256" t="str">
        <f>IF(Table_1[[#This Row],[SISÄLLÖN NIMI]]="","",1)</f>
        <v/>
      </c>
      <c r="J1409" s="262"/>
      <c r="K1409" s="263"/>
      <c r="L1409" s="248">
        <f>Table_1[[#This Row],[Kävijämäärä a) lapset]]+Table_1[[#This Row],[Kävijämäärä b) aikuiset]]</f>
        <v>0</v>
      </c>
      <c r="M1409" s="248">
        <f>IF(Table_1[[#This Row],[Kokonaiskävijämäärä]]&lt;1,0,SUM(Table_1[[#This Row],[Kävijämäärä a) lapset]]*Table_1[[#This Row],[Tapaamis-kerrat /osallistuja]]))</f>
        <v>0</v>
      </c>
      <c r="N1409" s="248">
        <f>IF(Table_1[[#This Row],[Kokonaiskävijämäärä]]&lt;1,0,SUM(Table_1[[#This Row],[Kävijämäärä b) aikuiset]]*Table_1[[#This Row],[Tapaamis-kerrat /osallistuja]]))</f>
        <v>0</v>
      </c>
      <c r="O1409" s="248">
        <f>IF(Table_1[[#This Row],[Kokonaiskävijämäärä]]&lt;1,0,Table_1[[#This Row],[Kokonaiskävijämäärä]]*Table_1[[#This Row],[Tapaamis-kerrat /osallistuja]])</f>
        <v>0</v>
      </c>
      <c r="P1409" s="264"/>
      <c r="Q1409" s="265"/>
    </row>
    <row r="1410" spans="1:17" ht="15.75" customHeight="1" x14ac:dyDescent="0.25">
      <c r="A1410" s="258"/>
      <c r="B1410" s="250" t="str">
        <f>IF(Table_1[[#This Row],[SISÄLLÖN NIMI]]="","",1)</f>
        <v/>
      </c>
      <c r="C1410" s="259"/>
      <c r="D1410" s="252" t="s">
        <v>18</v>
      </c>
      <c r="E1410" s="253" t="s">
        <v>18</v>
      </c>
      <c r="F1410" s="260" t="s">
        <v>18</v>
      </c>
      <c r="G1410" s="261" t="s">
        <v>18</v>
      </c>
      <c r="H1410" s="255" t="str">
        <f>IF(Table_1[[#This Row],[TOTEUTUSTAPA]]="b) Verkossa","Verkossa","")</f>
        <v/>
      </c>
      <c r="I1410" s="256" t="str">
        <f>IF(Table_1[[#This Row],[SISÄLLÖN NIMI]]="","",1)</f>
        <v/>
      </c>
      <c r="J1410" s="262"/>
      <c r="K1410" s="263"/>
      <c r="L1410" s="248">
        <f>Table_1[[#This Row],[Kävijämäärä a) lapset]]+Table_1[[#This Row],[Kävijämäärä b) aikuiset]]</f>
        <v>0</v>
      </c>
      <c r="M1410" s="248">
        <f>IF(Table_1[[#This Row],[Kokonaiskävijämäärä]]&lt;1,0,SUM(Table_1[[#This Row],[Kävijämäärä a) lapset]]*Table_1[[#This Row],[Tapaamis-kerrat /osallistuja]]))</f>
        <v>0</v>
      </c>
      <c r="N1410" s="248">
        <f>IF(Table_1[[#This Row],[Kokonaiskävijämäärä]]&lt;1,0,SUM(Table_1[[#This Row],[Kävijämäärä b) aikuiset]]*Table_1[[#This Row],[Tapaamis-kerrat /osallistuja]]))</f>
        <v>0</v>
      </c>
      <c r="O1410" s="248">
        <f>IF(Table_1[[#This Row],[Kokonaiskävijämäärä]]&lt;1,0,Table_1[[#This Row],[Kokonaiskävijämäärä]]*Table_1[[#This Row],[Tapaamis-kerrat /osallistuja]])</f>
        <v>0</v>
      </c>
      <c r="P1410" s="264"/>
      <c r="Q1410" s="265"/>
    </row>
    <row r="1411" spans="1:17" ht="15.75" customHeight="1" x14ac:dyDescent="0.25">
      <c r="A1411" s="258"/>
      <c r="B1411" s="250" t="str">
        <f>IF(Table_1[[#This Row],[SISÄLLÖN NIMI]]="","",1)</f>
        <v/>
      </c>
      <c r="C1411" s="259"/>
      <c r="D1411" s="252" t="s">
        <v>18</v>
      </c>
      <c r="E1411" s="253" t="s">
        <v>18</v>
      </c>
      <c r="F1411" s="260" t="s">
        <v>18</v>
      </c>
      <c r="G1411" s="261" t="s">
        <v>18</v>
      </c>
      <c r="H1411" s="255" t="str">
        <f>IF(Table_1[[#This Row],[TOTEUTUSTAPA]]="b) Verkossa","Verkossa","")</f>
        <v/>
      </c>
      <c r="I1411" s="256" t="str">
        <f>IF(Table_1[[#This Row],[SISÄLLÖN NIMI]]="","",1)</f>
        <v/>
      </c>
      <c r="J1411" s="262"/>
      <c r="K1411" s="263"/>
      <c r="L1411" s="248">
        <f>Table_1[[#This Row],[Kävijämäärä a) lapset]]+Table_1[[#This Row],[Kävijämäärä b) aikuiset]]</f>
        <v>0</v>
      </c>
      <c r="M1411" s="248">
        <f>IF(Table_1[[#This Row],[Kokonaiskävijämäärä]]&lt;1,0,SUM(Table_1[[#This Row],[Kävijämäärä a) lapset]]*Table_1[[#This Row],[Tapaamis-kerrat /osallistuja]]))</f>
        <v>0</v>
      </c>
      <c r="N1411" s="248">
        <f>IF(Table_1[[#This Row],[Kokonaiskävijämäärä]]&lt;1,0,SUM(Table_1[[#This Row],[Kävijämäärä b) aikuiset]]*Table_1[[#This Row],[Tapaamis-kerrat /osallistuja]]))</f>
        <v>0</v>
      </c>
      <c r="O1411" s="248">
        <f>IF(Table_1[[#This Row],[Kokonaiskävijämäärä]]&lt;1,0,Table_1[[#This Row],[Kokonaiskävijämäärä]]*Table_1[[#This Row],[Tapaamis-kerrat /osallistuja]])</f>
        <v>0</v>
      </c>
      <c r="P1411" s="264"/>
      <c r="Q1411" s="265"/>
    </row>
    <row r="1412" spans="1:17" ht="15.75" customHeight="1" x14ac:dyDescent="0.25">
      <c r="A1412" s="258"/>
      <c r="B1412" s="250" t="str">
        <f>IF(Table_1[[#This Row],[SISÄLLÖN NIMI]]="","",1)</f>
        <v/>
      </c>
      <c r="C1412" s="259"/>
      <c r="D1412" s="252" t="s">
        <v>18</v>
      </c>
      <c r="E1412" s="253" t="s">
        <v>18</v>
      </c>
      <c r="F1412" s="260" t="s">
        <v>18</v>
      </c>
      <c r="G1412" s="261" t="s">
        <v>18</v>
      </c>
      <c r="H1412" s="255" t="str">
        <f>IF(Table_1[[#This Row],[TOTEUTUSTAPA]]="b) Verkossa","Verkossa","")</f>
        <v/>
      </c>
      <c r="I1412" s="256" t="str">
        <f>IF(Table_1[[#This Row],[SISÄLLÖN NIMI]]="","",1)</f>
        <v/>
      </c>
      <c r="J1412" s="262"/>
      <c r="K1412" s="263"/>
      <c r="L1412" s="248">
        <f>Table_1[[#This Row],[Kävijämäärä a) lapset]]+Table_1[[#This Row],[Kävijämäärä b) aikuiset]]</f>
        <v>0</v>
      </c>
      <c r="M1412" s="248">
        <f>IF(Table_1[[#This Row],[Kokonaiskävijämäärä]]&lt;1,0,SUM(Table_1[[#This Row],[Kävijämäärä a) lapset]]*Table_1[[#This Row],[Tapaamis-kerrat /osallistuja]]))</f>
        <v>0</v>
      </c>
      <c r="N1412" s="248">
        <f>IF(Table_1[[#This Row],[Kokonaiskävijämäärä]]&lt;1,0,SUM(Table_1[[#This Row],[Kävijämäärä b) aikuiset]]*Table_1[[#This Row],[Tapaamis-kerrat /osallistuja]]))</f>
        <v>0</v>
      </c>
      <c r="O1412" s="248">
        <f>IF(Table_1[[#This Row],[Kokonaiskävijämäärä]]&lt;1,0,Table_1[[#This Row],[Kokonaiskävijämäärä]]*Table_1[[#This Row],[Tapaamis-kerrat /osallistuja]])</f>
        <v>0</v>
      </c>
      <c r="P1412" s="264"/>
      <c r="Q1412" s="265"/>
    </row>
    <row r="1413" spans="1:17" ht="15.75" customHeight="1" x14ac:dyDescent="0.25">
      <c r="A1413" s="258"/>
      <c r="B1413" s="250" t="str">
        <f>IF(Table_1[[#This Row],[SISÄLLÖN NIMI]]="","",1)</f>
        <v/>
      </c>
      <c r="C1413" s="259"/>
      <c r="D1413" s="252" t="s">
        <v>18</v>
      </c>
      <c r="E1413" s="253" t="s">
        <v>18</v>
      </c>
      <c r="F1413" s="260" t="s">
        <v>18</v>
      </c>
      <c r="G1413" s="261" t="s">
        <v>18</v>
      </c>
      <c r="H1413" s="255" t="str">
        <f>IF(Table_1[[#This Row],[TOTEUTUSTAPA]]="b) Verkossa","Verkossa","")</f>
        <v/>
      </c>
      <c r="I1413" s="256" t="str">
        <f>IF(Table_1[[#This Row],[SISÄLLÖN NIMI]]="","",1)</f>
        <v/>
      </c>
      <c r="J1413" s="262"/>
      <c r="K1413" s="263"/>
      <c r="L1413" s="248">
        <f>Table_1[[#This Row],[Kävijämäärä a) lapset]]+Table_1[[#This Row],[Kävijämäärä b) aikuiset]]</f>
        <v>0</v>
      </c>
      <c r="M1413" s="248">
        <f>IF(Table_1[[#This Row],[Kokonaiskävijämäärä]]&lt;1,0,SUM(Table_1[[#This Row],[Kävijämäärä a) lapset]]*Table_1[[#This Row],[Tapaamis-kerrat /osallistuja]]))</f>
        <v>0</v>
      </c>
      <c r="N1413" s="248">
        <f>IF(Table_1[[#This Row],[Kokonaiskävijämäärä]]&lt;1,0,SUM(Table_1[[#This Row],[Kävijämäärä b) aikuiset]]*Table_1[[#This Row],[Tapaamis-kerrat /osallistuja]]))</f>
        <v>0</v>
      </c>
      <c r="O1413" s="248">
        <f>IF(Table_1[[#This Row],[Kokonaiskävijämäärä]]&lt;1,0,Table_1[[#This Row],[Kokonaiskävijämäärä]]*Table_1[[#This Row],[Tapaamis-kerrat /osallistuja]])</f>
        <v>0</v>
      </c>
      <c r="P1413" s="264"/>
      <c r="Q1413" s="265"/>
    </row>
    <row r="1414" spans="1:17" ht="15.75" customHeight="1" x14ac:dyDescent="0.25">
      <c r="A1414" s="258"/>
      <c r="B1414" s="250" t="str">
        <f>IF(Table_1[[#This Row],[SISÄLLÖN NIMI]]="","",1)</f>
        <v/>
      </c>
      <c r="C1414" s="259"/>
      <c r="D1414" s="252" t="s">
        <v>18</v>
      </c>
      <c r="E1414" s="253" t="s">
        <v>18</v>
      </c>
      <c r="F1414" s="260" t="s">
        <v>18</v>
      </c>
      <c r="G1414" s="261" t="s">
        <v>18</v>
      </c>
      <c r="H1414" s="255" t="str">
        <f>IF(Table_1[[#This Row],[TOTEUTUSTAPA]]="b) Verkossa","Verkossa","")</f>
        <v/>
      </c>
      <c r="I1414" s="256" t="str">
        <f>IF(Table_1[[#This Row],[SISÄLLÖN NIMI]]="","",1)</f>
        <v/>
      </c>
      <c r="J1414" s="262"/>
      <c r="K1414" s="263"/>
      <c r="L1414" s="248">
        <f>Table_1[[#This Row],[Kävijämäärä a) lapset]]+Table_1[[#This Row],[Kävijämäärä b) aikuiset]]</f>
        <v>0</v>
      </c>
      <c r="M1414" s="248">
        <f>IF(Table_1[[#This Row],[Kokonaiskävijämäärä]]&lt;1,0,SUM(Table_1[[#This Row],[Kävijämäärä a) lapset]]*Table_1[[#This Row],[Tapaamis-kerrat /osallistuja]]))</f>
        <v>0</v>
      </c>
      <c r="N1414" s="248">
        <f>IF(Table_1[[#This Row],[Kokonaiskävijämäärä]]&lt;1,0,SUM(Table_1[[#This Row],[Kävijämäärä b) aikuiset]]*Table_1[[#This Row],[Tapaamis-kerrat /osallistuja]]))</f>
        <v>0</v>
      </c>
      <c r="O1414" s="248">
        <f>IF(Table_1[[#This Row],[Kokonaiskävijämäärä]]&lt;1,0,Table_1[[#This Row],[Kokonaiskävijämäärä]]*Table_1[[#This Row],[Tapaamis-kerrat /osallistuja]])</f>
        <v>0</v>
      </c>
      <c r="P1414" s="264"/>
      <c r="Q1414" s="265"/>
    </row>
    <row r="1415" spans="1:17" ht="15.75" customHeight="1" x14ac:dyDescent="0.25">
      <c r="A1415" s="258"/>
      <c r="B1415" s="250" t="str">
        <f>IF(Table_1[[#This Row],[SISÄLLÖN NIMI]]="","",1)</f>
        <v/>
      </c>
      <c r="C1415" s="259"/>
      <c r="D1415" s="252" t="s">
        <v>18</v>
      </c>
      <c r="E1415" s="253" t="s">
        <v>18</v>
      </c>
      <c r="F1415" s="260" t="s">
        <v>18</v>
      </c>
      <c r="G1415" s="261" t="s">
        <v>18</v>
      </c>
      <c r="H1415" s="255" t="str">
        <f>IF(Table_1[[#This Row],[TOTEUTUSTAPA]]="b) Verkossa","Verkossa","")</f>
        <v/>
      </c>
      <c r="I1415" s="256" t="str">
        <f>IF(Table_1[[#This Row],[SISÄLLÖN NIMI]]="","",1)</f>
        <v/>
      </c>
      <c r="J1415" s="262"/>
      <c r="K1415" s="263"/>
      <c r="L1415" s="248">
        <f>Table_1[[#This Row],[Kävijämäärä a) lapset]]+Table_1[[#This Row],[Kävijämäärä b) aikuiset]]</f>
        <v>0</v>
      </c>
      <c r="M1415" s="248">
        <f>IF(Table_1[[#This Row],[Kokonaiskävijämäärä]]&lt;1,0,SUM(Table_1[[#This Row],[Kävijämäärä a) lapset]]*Table_1[[#This Row],[Tapaamis-kerrat /osallistuja]]))</f>
        <v>0</v>
      </c>
      <c r="N1415" s="248">
        <f>IF(Table_1[[#This Row],[Kokonaiskävijämäärä]]&lt;1,0,SUM(Table_1[[#This Row],[Kävijämäärä b) aikuiset]]*Table_1[[#This Row],[Tapaamis-kerrat /osallistuja]]))</f>
        <v>0</v>
      </c>
      <c r="O1415" s="248">
        <f>IF(Table_1[[#This Row],[Kokonaiskävijämäärä]]&lt;1,0,Table_1[[#This Row],[Kokonaiskävijämäärä]]*Table_1[[#This Row],[Tapaamis-kerrat /osallistuja]])</f>
        <v>0</v>
      </c>
      <c r="P1415" s="264"/>
      <c r="Q1415" s="265"/>
    </row>
    <row r="1416" spans="1:17" ht="15.75" customHeight="1" x14ac:dyDescent="0.25">
      <c r="A1416" s="258"/>
      <c r="B1416" s="250" t="str">
        <f>IF(Table_1[[#This Row],[SISÄLLÖN NIMI]]="","",1)</f>
        <v/>
      </c>
      <c r="C1416" s="259"/>
      <c r="D1416" s="252" t="s">
        <v>18</v>
      </c>
      <c r="E1416" s="253" t="s">
        <v>18</v>
      </c>
      <c r="F1416" s="260" t="s">
        <v>18</v>
      </c>
      <c r="G1416" s="261" t="s">
        <v>18</v>
      </c>
      <c r="H1416" s="255" t="str">
        <f>IF(Table_1[[#This Row],[TOTEUTUSTAPA]]="b) Verkossa","Verkossa","")</f>
        <v/>
      </c>
      <c r="I1416" s="256" t="str">
        <f>IF(Table_1[[#This Row],[SISÄLLÖN NIMI]]="","",1)</f>
        <v/>
      </c>
      <c r="J1416" s="262"/>
      <c r="K1416" s="263"/>
      <c r="L1416" s="248">
        <f>Table_1[[#This Row],[Kävijämäärä a) lapset]]+Table_1[[#This Row],[Kävijämäärä b) aikuiset]]</f>
        <v>0</v>
      </c>
      <c r="M1416" s="248">
        <f>IF(Table_1[[#This Row],[Kokonaiskävijämäärä]]&lt;1,0,SUM(Table_1[[#This Row],[Kävijämäärä a) lapset]]*Table_1[[#This Row],[Tapaamis-kerrat /osallistuja]]))</f>
        <v>0</v>
      </c>
      <c r="N1416" s="248">
        <f>IF(Table_1[[#This Row],[Kokonaiskävijämäärä]]&lt;1,0,SUM(Table_1[[#This Row],[Kävijämäärä b) aikuiset]]*Table_1[[#This Row],[Tapaamis-kerrat /osallistuja]]))</f>
        <v>0</v>
      </c>
      <c r="O1416" s="248">
        <f>IF(Table_1[[#This Row],[Kokonaiskävijämäärä]]&lt;1,0,Table_1[[#This Row],[Kokonaiskävijämäärä]]*Table_1[[#This Row],[Tapaamis-kerrat /osallistuja]])</f>
        <v>0</v>
      </c>
      <c r="P1416" s="264"/>
      <c r="Q1416" s="265"/>
    </row>
    <row r="1417" spans="1:17" ht="15.75" customHeight="1" x14ac:dyDescent="0.25">
      <c r="A1417" s="258"/>
      <c r="B1417" s="250" t="str">
        <f>IF(Table_1[[#This Row],[SISÄLLÖN NIMI]]="","",1)</f>
        <v/>
      </c>
      <c r="C1417" s="259"/>
      <c r="D1417" s="252" t="s">
        <v>18</v>
      </c>
      <c r="E1417" s="253" t="s">
        <v>18</v>
      </c>
      <c r="F1417" s="260" t="s">
        <v>18</v>
      </c>
      <c r="G1417" s="261" t="s">
        <v>18</v>
      </c>
      <c r="H1417" s="255" t="str">
        <f>IF(Table_1[[#This Row],[TOTEUTUSTAPA]]="b) Verkossa","Verkossa","")</f>
        <v/>
      </c>
      <c r="I1417" s="256" t="str">
        <f>IF(Table_1[[#This Row],[SISÄLLÖN NIMI]]="","",1)</f>
        <v/>
      </c>
      <c r="J1417" s="262"/>
      <c r="K1417" s="263"/>
      <c r="L1417" s="248">
        <f>Table_1[[#This Row],[Kävijämäärä a) lapset]]+Table_1[[#This Row],[Kävijämäärä b) aikuiset]]</f>
        <v>0</v>
      </c>
      <c r="M1417" s="248">
        <f>IF(Table_1[[#This Row],[Kokonaiskävijämäärä]]&lt;1,0,SUM(Table_1[[#This Row],[Kävijämäärä a) lapset]]*Table_1[[#This Row],[Tapaamis-kerrat /osallistuja]]))</f>
        <v>0</v>
      </c>
      <c r="N1417" s="248">
        <f>IF(Table_1[[#This Row],[Kokonaiskävijämäärä]]&lt;1,0,SUM(Table_1[[#This Row],[Kävijämäärä b) aikuiset]]*Table_1[[#This Row],[Tapaamis-kerrat /osallistuja]]))</f>
        <v>0</v>
      </c>
      <c r="O1417" s="248">
        <f>IF(Table_1[[#This Row],[Kokonaiskävijämäärä]]&lt;1,0,Table_1[[#This Row],[Kokonaiskävijämäärä]]*Table_1[[#This Row],[Tapaamis-kerrat /osallistuja]])</f>
        <v>0</v>
      </c>
      <c r="P1417" s="264"/>
      <c r="Q1417" s="265"/>
    </row>
    <row r="1418" spans="1:17" ht="15.75" customHeight="1" x14ac:dyDescent="0.25">
      <c r="A1418" s="258"/>
      <c r="B1418" s="250" t="str">
        <f>IF(Table_1[[#This Row],[SISÄLLÖN NIMI]]="","",1)</f>
        <v/>
      </c>
      <c r="C1418" s="259"/>
      <c r="D1418" s="252" t="s">
        <v>18</v>
      </c>
      <c r="E1418" s="253" t="s">
        <v>18</v>
      </c>
      <c r="F1418" s="260" t="s">
        <v>18</v>
      </c>
      <c r="G1418" s="261" t="s">
        <v>18</v>
      </c>
      <c r="H1418" s="255" t="str">
        <f>IF(Table_1[[#This Row],[TOTEUTUSTAPA]]="b) Verkossa","Verkossa","")</f>
        <v/>
      </c>
      <c r="I1418" s="256" t="str">
        <f>IF(Table_1[[#This Row],[SISÄLLÖN NIMI]]="","",1)</f>
        <v/>
      </c>
      <c r="J1418" s="262"/>
      <c r="K1418" s="263"/>
      <c r="L1418" s="248">
        <f>Table_1[[#This Row],[Kävijämäärä a) lapset]]+Table_1[[#This Row],[Kävijämäärä b) aikuiset]]</f>
        <v>0</v>
      </c>
      <c r="M1418" s="248">
        <f>IF(Table_1[[#This Row],[Kokonaiskävijämäärä]]&lt;1,0,SUM(Table_1[[#This Row],[Kävijämäärä a) lapset]]*Table_1[[#This Row],[Tapaamis-kerrat /osallistuja]]))</f>
        <v>0</v>
      </c>
      <c r="N1418" s="248">
        <f>IF(Table_1[[#This Row],[Kokonaiskävijämäärä]]&lt;1,0,SUM(Table_1[[#This Row],[Kävijämäärä b) aikuiset]]*Table_1[[#This Row],[Tapaamis-kerrat /osallistuja]]))</f>
        <v>0</v>
      </c>
      <c r="O1418" s="248">
        <f>IF(Table_1[[#This Row],[Kokonaiskävijämäärä]]&lt;1,0,Table_1[[#This Row],[Kokonaiskävijämäärä]]*Table_1[[#This Row],[Tapaamis-kerrat /osallistuja]])</f>
        <v>0</v>
      </c>
      <c r="P1418" s="264"/>
      <c r="Q1418" s="265"/>
    </row>
    <row r="1419" spans="1:17" ht="15.75" customHeight="1" x14ac:dyDescent="0.25">
      <c r="A1419" s="258"/>
      <c r="B1419" s="250" t="str">
        <f>IF(Table_1[[#This Row],[SISÄLLÖN NIMI]]="","",1)</f>
        <v/>
      </c>
      <c r="C1419" s="259"/>
      <c r="D1419" s="252" t="s">
        <v>18</v>
      </c>
      <c r="E1419" s="253" t="s">
        <v>18</v>
      </c>
      <c r="F1419" s="260" t="s">
        <v>18</v>
      </c>
      <c r="G1419" s="261" t="s">
        <v>18</v>
      </c>
      <c r="H1419" s="255" t="str">
        <f>IF(Table_1[[#This Row],[TOTEUTUSTAPA]]="b) Verkossa","Verkossa","")</f>
        <v/>
      </c>
      <c r="I1419" s="256" t="str">
        <f>IF(Table_1[[#This Row],[SISÄLLÖN NIMI]]="","",1)</f>
        <v/>
      </c>
      <c r="J1419" s="262"/>
      <c r="K1419" s="263"/>
      <c r="L1419" s="248">
        <f>Table_1[[#This Row],[Kävijämäärä a) lapset]]+Table_1[[#This Row],[Kävijämäärä b) aikuiset]]</f>
        <v>0</v>
      </c>
      <c r="M1419" s="248">
        <f>IF(Table_1[[#This Row],[Kokonaiskävijämäärä]]&lt;1,0,SUM(Table_1[[#This Row],[Kävijämäärä a) lapset]]*Table_1[[#This Row],[Tapaamis-kerrat /osallistuja]]))</f>
        <v>0</v>
      </c>
      <c r="N1419" s="248">
        <f>IF(Table_1[[#This Row],[Kokonaiskävijämäärä]]&lt;1,0,SUM(Table_1[[#This Row],[Kävijämäärä b) aikuiset]]*Table_1[[#This Row],[Tapaamis-kerrat /osallistuja]]))</f>
        <v>0</v>
      </c>
      <c r="O1419" s="248">
        <f>IF(Table_1[[#This Row],[Kokonaiskävijämäärä]]&lt;1,0,Table_1[[#This Row],[Kokonaiskävijämäärä]]*Table_1[[#This Row],[Tapaamis-kerrat /osallistuja]])</f>
        <v>0</v>
      </c>
      <c r="P1419" s="264"/>
      <c r="Q1419" s="265"/>
    </row>
    <row r="1420" spans="1:17" ht="15.75" customHeight="1" x14ac:dyDescent="0.25">
      <c r="A1420" s="258"/>
      <c r="B1420" s="250" t="str">
        <f>IF(Table_1[[#This Row],[SISÄLLÖN NIMI]]="","",1)</f>
        <v/>
      </c>
      <c r="C1420" s="259"/>
      <c r="D1420" s="252" t="s">
        <v>18</v>
      </c>
      <c r="E1420" s="253" t="s">
        <v>18</v>
      </c>
      <c r="F1420" s="260" t="s">
        <v>18</v>
      </c>
      <c r="G1420" s="261" t="s">
        <v>18</v>
      </c>
      <c r="H1420" s="255" t="str">
        <f>IF(Table_1[[#This Row],[TOTEUTUSTAPA]]="b) Verkossa","Verkossa","")</f>
        <v/>
      </c>
      <c r="I1420" s="256" t="str">
        <f>IF(Table_1[[#This Row],[SISÄLLÖN NIMI]]="","",1)</f>
        <v/>
      </c>
      <c r="J1420" s="262"/>
      <c r="K1420" s="263"/>
      <c r="L1420" s="248">
        <f>Table_1[[#This Row],[Kävijämäärä a) lapset]]+Table_1[[#This Row],[Kävijämäärä b) aikuiset]]</f>
        <v>0</v>
      </c>
      <c r="M1420" s="248">
        <f>IF(Table_1[[#This Row],[Kokonaiskävijämäärä]]&lt;1,0,SUM(Table_1[[#This Row],[Kävijämäärä a) lapset]]*Table_1[[#This Row],[Tapaamis-kerrat /osallistuja]]))</f>
        <v>0</v>
      </c>
      <c r="N1420" s="248">
        <f>IF(Table_1[[#This Row],[Kokonaiskävijämäärä]]&lt;1,0,SUM(Table_1[[#This Row],[Kävijämäärä b) aikuiset]]*Table_1[[#This Row],[Tapaamis-kerrat /osallistuja]]))</f>
        <v>0</v>
      </c>
      <c r="O1420" s="248">
        <f>IF(Table_1[[#This Row],[Kokonaiskävijämäärä]]&lt;1,0,Table_1[[#This Row],[Kokonaiskävijämäärä]]*Table_1[[#This Row],[Tapaamis-kerrat /osallistuja]])</f>
        <v>0</v>
      </c>
      <c r="P1420" s="264"/>
      <c r="Q1420" s="265"/>
    </row>
    <row r="1421" spans="1:17" ht="15.75" customHeight="1" x14ac:dyDescent="0.25">
      <c r="A1421" s="258"/>
      <c r="B1421" s="250" t="str">
        <f>IF(Table_1[[#This Row],[SISÄLLÖN NIMI]]="","",1)</f>
        <v/>
      </c>
      <c r="C1421" s="259"/>
      <c r="D1421" s="252" t="s">
        <v>18</v>
      </c>
      <c r="E1421" s="253" t="s">
        <v>18</v>
      </c>
      <c r="F1421" s="260" t="s">
        <v>18</v>
      </c>
      <c r="G1421" s="261" t="s">
        <v>18</v>
      </c>
      <c r="H1421" s="255" t="str">
        <f>IF(Table_1[[#This Row],[TOTEUTUSTAPA]]="b) Verkossa","Verkossa","")</f>
        <v/>
      </c>
      <c r="I1421" s="256" t="str">
        <f>IF(Table_1[[#This Row],[SISÄLLÖN NIMI]]="","",1)</f>
        <v/>
      </c>
      <c r="J1421" s="262"/>
      <c r="K1421" s="263"/>
      <c r="L1421" s="248">
        <f>Table_1[[#This Row],[Kävijämäärä a) lapset]]+Table_1[[#This Row],[Kävijämäärä b) aikuiset]]</f>
        <v>0</v>
      </c>
      <c r="M1421" s="248">
        <f>IF(Table_1[[#This Row],[Kokonaiskävijämäärä]]&lt;1,0,SUM(Table_1[[#This Row],[Kävijämäärä a) lapset]]*Table_1[[#This Row],[Tapaamis-kerrat /osallistuja]]))</f>
        <v>0</v>
      </c>
      <c r="N1421" s="248">
        <f>IF(Table_1[[#This Row],[Kokonaiskävijämäärä]]&lt;1,0,SUM(Table_1[[#This Row],[Kävijämäärä b) aikuiset]]*Table_1[[#This Row],[Tapaamis-kerrat /osallistuja]]))</f>
        <v>0</v>
      </c>
      <c r="O1421" s="248">
        <f>IF(Table_1[[#This Row],[Kokonaiskävijämäärä]]&lt;1,0,Table_1[[#This Row],[Kokonaiskävijämäärä]]*Table_1[[#This Row],[Tapaamis-kerrat /osallistuja]])</f>
        <v>0</v>
      </c>
      <c r="P1421" s="264"/>
      <c r="Q1421" s="265"/>
    </row>
    <row r="1422" spans="1:17" ht="15.75" customHeight="1" x14ac:dyDescent="0.25">
      <c r="A1422" s="258"/>
      <c r="B1422" s="250" t="str">
        <f>IF(Table_1[[#This Row],[SISÄLLÖN NIMI]]="","",1)</f>
        <v/>
      </c>
      <c r="C1422" s="259"/>
      <c r="D1422" s="252" t="s">
        <v>18</v>
      </c>
      <c r="E1422" s="253" t="s">
        <v>18</v>
      </c>
      <c r="F1422" s="260" t="s">
        <v>18</v>
      </c>
      <c r="G1422" s="261" t="s">
        <v>18</v>
      </c>
      <c r="H1422" s="255" t="str">
        <f>IF(Table_1[[#This Row],[TOTEUTUSTAPA]]="b) Verkossa","Verkossa","")</f>
        <v/>
      </c>
      <c r="I1422" s="256" t="str">
        <f>IF(Table_1[[#This Row],[SISÄLLÖN NIMI]]="","",1)</f>
        <v/>
      </c>
      <c r="J1422" s="262"/>
      <c r="K1422" s="263"/>
      <c r="L1422" s="248">
        <f>Table_1[[#This Row],[Kävijämäärä a) lapset]]+Table_1[[#This Row],[Kävijämäärä b) aikuiset]]</f>
        <v>0</v>
      </c>
      <c r="M1422" s="248">
        <f>IF(Table_1[[#This Row],[Kokonaiskävijämäärä]]&lt;1,0,SUM(Table_1[[#This Row],[Kävijämäärä a) lapset]]*Table_1[[#This Row],[Tapaamis-kerrat /osallistuja]]))</f>
        <v>0</v>
      </c>
      <c r="N1422" s="248">
        <f>IF(Table_1[[#This Row],[Kokonaiskävijämäärä]]&lt;1,0,SUM(Table_1[[#This Row],[Kävijämäärä b) aikuiset]]*Table_1[[#This Row],[Tapaamis-kerrat /osallistuja]]))</f>
        <v>0</v>
      </c>
      <c r="O1422" s="248">
        <f>IF(Table_1[[#This Row],[Kokonaiskävijämäärä]]&lt;1,0,Table_1[[#This Row],[Kokonaiskävijämäärä]]*Table_1[[#This Row],[Tapaamis-kerrat /osallistuja]])</f>
        <v>0</v>
      </c>
      <c r="P1422" s="264"/>
      <c r="Q1422" s="265"/>
    </row>
    <row r="1423" spans="1:17" ht="15.75" customHeight="1" x14ac:dyDescent="0.25">
      <c r="A1423" s="258"/>
      <c r="B1423" s="250" t="str">
        <f>IF(Table_1[[#This Row],[SISÄLLÖN NIMI]]="","",1)</f>
        <v/>
      </c>
      <c r="C1423" s="259"/>
      <c r="D1423" s="252" t="s">
        <v>18</v>
      </c>
      <c r="E1423" s="253" t="s">
        <v>18</v>
      </c>
      <c r="F1423" s="260" t="s">
        <v>18</v>
      </c>
      <c r="G1423" s="261" t="s">
        <v>18</v>
      </c>
      <c r="H1423" s="255" t="str">
        <f>IF(Table_1[[#This Row],[TOTEUTUSTAPA]]="b) Verkossa","Verkossa","")</f>
        <v/>
      </c>
      <c r="I1423" s="256" t="str">
        <f>IF(Table_1[[#This Row],[SISÄLLÖN NIMI]]="","",1)</f>
        <v/>
      </c>
      <c r="J1423" s="262"/>
      <c r="K1423" s="263"/>
      <c r="L1423" s="248">
        <f>Table_1[[#This Row],[Kävijämäärä a) lapset]]+Table_1[[#This Row],[Kävijämäärä b) aikuiset]]</f>
        <v>0</v>
      </c>
      <c r="M1423" s="248">
        <f>IF(Table_1[[#This Row],[Kokonaiskävijämäärä]]&lt;1,0,SUM(Table_1[[#This Row],[Kävijämäärä a) lapset]]*Table_1[[#This Row],[Tapaamis-kerrat /osallistuja]]))</f>
        <v>0</v>
      </c>
      <c r="N1423" s="248">
        <f>IF(Table_1[[#This Row],[Kokonaiskävijämäärä]]&lt;1,0,SUM(Table_1[[#This Row],[Kävijämäärä b) aikuiset]]*Table_1[[#This Row],[Tapaamis-kerrat /osallistuja]]))</f>
        <v>0</v>
      </c>
      <c r="O1423" s="248">
        <f>IF(Table_1[[#This Row],[Kokonaiskävijämäärä]]&lt;1,0,Table_1[[#This Row],[Kokonaiskävijämäärä]]*Table_1[[#This Row],[Tapaamis-kerrat /osallistuja]])</f>
        <v>0</v>
      </c>
      <c r="P1423" s="264"/>
      <c r="Q1423" s="265"/>
    </row>
    <row r="1424" spans="1:17" ht="15.75" customHeight="1" x14ac:dyDescent="0.25">
      <c r="A1424" s="258"/>
      <c r="B1424" s="250" t="str">
        <f>IF(Table_1[[#This Row],[SISÄLLÖN NIMI]]="","",1)</f>
        <v/>
      </c>
      <c r="C1424" s="259"/>
      <c r="D1424" s="252" t="s">
        <v>18</v>
      </c>
      <c r="E1424" s="253" t="s">
        <v>18</v>
      </c>
      <c r="F1424" s="260" t="s">
        <v>18</v>
      </c>
      <c r="G1424" s="261" t="s">
        <v>18</v>
      </c>
      <c r="H1424" s="255" t="str">
        <f>IF(Table_1[[#This Row],[TOTEUTUSTAPA]]="b) Verkossa","Verkossa","")</f>
        <v/>
      </c>
      <c r="I1424" s="256" t="str">
        <f>IF(Table_1[[#This Row],[SISÄLLÖN NIMI]]="","",1)</f>
        <v/>
      </c>
      <c r="J1424" s="262"/>
      <c r="K1424" s="263"/>
      <c r="L1424" s="248">
        <f>Table_1[[#This Row],[Kävijämäärä a) lapset]]+Table_1[[#This Row],[Kävijämäärä b) aikuiset]]</f>
        <v>0</v>
      </c>
      <c r="M1424" s="248">
        <f>IF(Table_1[[#This Row],[Kokonaiskävijämäärä]]&lt;1,0,SUM(Table_1[[#This Row],[Kävijämäärä a) lapset]]*Table_1[[#This Row],[Tapaamis-kerrat /osallistuja]]))</f>
        <v>0</v>
      </c>
      <c r="N1424" s="248">
        <f>IF(Table_1[[#This Row],[Kokonaiskävijämäärä]]&lt;1,0,SUM(Table_1[[#This Row],[Kävijämäärä b) aikuiset]]*Table_1[[#This Row],[Tapaamis-kerrat /osallistuja]]))</f>
        <v>0</v>
      </c>
      <c r="O1424" s="248">
        <f>IF(Table_1[[#This Row],[Kokonaiskävijämäärä]]&lt;1,0,Table_1[[#This Row],[Kokonaiskävijämäärä]]*Table_1[[#This Row],[Tapaamis-kerrat /osallistuja]])</f>
        <v>0</v>
      </c>
      <c r="P1424" s="264"/>
      <c r="Q1424" s="265"/>
    </row>
    <row r="1425" spans="1:17" ht="15.75" customHeight="1" x14ac:dyDescent="0.25">
      <c r="A1425" s="258"/>
      <c r="B1425" s="250" t="str">
        <f>IF(Table_1[[#This Row],[SISÄLLÖN NIMI]]="","",1)</f>
        <v/>
      </c>
      <c r="C1425" s="259"/>
      <c r="D1425" s="252" t="s">
        <v>18</v>
      </c>
      <c r="E1425" s="253" t="s">
        <v>18</v>
      </c>
      <c r="F1425" s="260" t="s">
        <v>18</v>
      </c>
      <c r="G1425" s="261" t="s">
        <v>18</v>
      </c>
      <c r="H1425" s="255" t="str">
        <f>IF(Table_1[[#This Row],[TOTEUTUSTAPA]]="b) Verkossa","Verkossa","")</f>
        <v/>
      </c>
      <c r="I1425" s="256" t="str">
        <f>IF(Table_1[[#This Row],[SISÄLLÖN NIMI]]="","",1)</f>
        <v/>
      </c>
      <c r="J1425" s="262"/>
      <c r="K1425" s="263"/>
      <c r="L1425" s="248">
        <f>Table_1[[#This Row],[Kävijämäärä a) lapset]]+Table_1[[#This Row],[Kävijämäärä b) aikuiset]]</f>
        <v>0</v>
      </c>
      <c r="M1425" s="248">
        <f>IF(Table_1[[#This Row],[Kokonaiskävijämäärä]]&lt;1,0,SUM(Table_1[[#This Row],[Kävijämäärä a) lapset]]*Table_1[[#This Row],[Tapaamis-kerrat /osallistuja]]))</f>
        <v>0</v>
      </c>
      <c r="N1425" s="248">
        <f>IF(Table_1[[#This Row],[Kokonaiskävijämäärä]]&lt;1,0,SUM(Table_1[[#This Row],[Kävijämäärä b) aikuiset]]*Table_1[[#This Row],[Tapaamis-kerrat /osallistuja]]))</f>
        <v>0</v>
      </c>
      <c r="O1425" s="248">
        <f>IF(Table_1[[#This Row],[Kokonaiskävijämäärä]]&lt;1,0,Table_1[[#This Row],[Kokonaiskävijämäärä]]*Table_1[[#This Row],[Tapaamis-kerrat /osallistuja]])</f>
        <v>0</v>
      </c>
      <c r="P1425" s="264"/>
      <c r="Q1425" s="265"/>
    </row>
    <row r="1426" spans="1:17" ht="15.75" customHeight="1" x14ac:dyDescent="0.25">
      <c r="A1426" s="258"/>
      <c r="B1426" s="250" t="str">
        <f>IF(Table_1[[#This Row],[SISÄLLÖN NIMI]]="","",1)</f>
        <v/>
      </c>
      <c r="C1426" s="259"/>
      <c r="D1426" s="252" t="s">
        <v>18</v>
      </c>
      <c r="E1426" s="253" t="s">
        <v>18</v>
      </c>
      <c r="F1426" s="260" t="s">
        <v>18</v>
      </c>
      <c r="G1426" s="261" t="s">
        <v>18</v>
      </c>
      <c r="H1426" s="255" t="str">
        <f>IF(Table_1[[#This Row],[TOTEUTUSTAPA]]="b) Verkossa","Verkossa","")</f>
        <v/>
      </c>
      <c r="I1426" s="256" t="str">
        <f>IF(Table_1[[#This Row],[SISÄLLÖN NIMI]]="","",1)</f>
        <v/>
      </c>
      <c r="J1426" s="262"/>
      <c r="K1426" s="263"/>
      <c r="L1426" s="248">
        <f>Table_1[[#This Row],[Kävijämäärä a) lapset]]+Table_1[[#This Row],[Kävijämäärä b) aikuiset]]</f>
        <v>0</v>
      </c>
      <c r="M1426" s="248">
        <f>IF(Table_1[[#This Row],[Kokonaiskävijämäärä]]&lt;1,0,SUM(Table_1[[#This Row],[Kävijämäärä a) lapset]]*Table_1[[#This Row],[Tapaamis-kerrat /osallistuja]]))</f>
        <v>0</v>
      </c>
      <c r="N1426" s="248">
        <f>IF(Table_1[[#This Row],[Kokonaiskävijämäärä]]&lt;1,0,SUM(Table_1[[#This Row],[Kävijämäärä b) aikuiset]]*Table_1[[#This Row],[Tapaamis-kerrat /osallistuja]]))</f>
        <v>0</v>
      </c>
      <c r="O1426" s="248">
        <f>IF(Table_1[[#This Row],[Kokonaiskävijämäärä]]&lt;1,0,Table_1[[#This Row],[Kokonaiskävijämäärä]]*Table_1[[#This Row],[Tapaamis-kerrat /osallistuja]])</f>
        <v>0</v>
      </c>
      <c r="P1426" s="264"/>
      <c r="Q1426" s="265"/>
    </row>
    <row r="1427" spans="1:17" ht="15.75" customHeight="1" x14ac:dyDescent="0.25">
      <c r="A1427" s="258"/>
      <c r="B1427" s="250" t="str">
        <f>IF(Table_1[[#This Row],[SISÄLLÖN NIMI]]="","",1)</f>
        <v/>
      </c>
      <c r="C1427" s="259"/>
      <c r="D1427" s="252" t="s">
        <v>18</v>
      </c>
      <c r="E1427" s="253" t="s">
        <v>18</v>
      </c>
      <c r="F1427" s="260" t="s">
        <v>18</v>
      </c>
      <c r="G1427" s="261" t="s">
        <v>18</v>
      </c>
      <c r="H1427" s="255" t="str">
        <f>IF(Table_1[[#This Row],[TOTEUTUSTAPA]]="b) Verkossa","Verkossa","")</f>
        <v/>
      </c>
      <c r="I1427" s="256" t="str">
        <f>IF(Table_1[[#This Row],[SISÄLLÖN NIMI]]="","",1)</f>
        <v/>
      </c>
      <c r="J1427" s="262"/>
      <c r="K1427" s="263"/>
      <c r="L1427" s="248">
        <f>Table_1[[#This Row],[Kävijämäärä a) lapset]]+Table_1[[#This Row],[Kävijämäärä b) aikuiset]]</f>
        <v>0</v>
      </c>
      <c r="M1427" s="248">
        <f>IF(Table_1[[#This Row],[Kokonaiskävijämäärä]]&lt;1,0,SUM(Table_1[[#This Row],[Kävijämäärä a) lapset]]*Table_1[[#This Row],[Tapaamis-kerrat /osallistuja]]))</f>
        <v>0</v>
      </c>
      <c r="N1427" s="248">
        <f>IF(Table_1[[#This Row],[Kokonaiskävijämäärä]]&lt;1,0,SUM(Table_1[[#This Row],[Kävijämäärä b) aikuiset]]*Table_1[[#This Row],[Tapaamis-kerrat /osallistuja]]))</f>
        <v>0</v>
      </c>
      <c r="O1427" s="248">
        <f>IF(Table_1[[#This Row],[Kokonaiskävijämäärä]]&lt;1,0,Table_1[[#This Row],[Kokonaiskävijämäärä]]*Table_1[[#This Row],[Tapaamis-kerrat /osallistuja]])</f>
        <v>0</v>
      </c>
      <c r="P1427" s="264"/>
      <c r="Q1427" s="265"/>
    </row>
    <row r="1428" spans="1:17" ht="15.75" customHeight="1" x14ac:dyDescent="0.25">
      <c r="A1428" s="258"/>
      <c r="B1428" s="250" t="str">
        <f>IF(Table_1[[#This Row],[SISÄLLÖN NIMI]]="","",1)</f>
        <v/>
      </c>
      <c r="C1428" s="259"/>
      <c r="D1428" s="252" t="s">
        <v>18</v>
      </c>
      <c r="E1428" s="253" t="s">
        <v>18</v>
      </c>
      <c r="F1428" s="260" t="s">
        <v>18</v>
      </c>
      <c r="G1428" s="261" t="s">
        <v>18</v>
      </c>
      <c r="H1428" s="255" t="str">
        <f>IF(Table_1[[#This Row],[TOTEUTUSTAPA]]="b) Verkossa","Verkossa","")</f>
        <v/>
      </c>
      <c r="I1428" s="256" t="str">
        <f>IF(Table_1[[#This Row],[SISÄLLÖN NIMI]]="","",1)</f>
        <v/>
      </c>
      <c r="J1428" s="262"/>
      <c r="K1428" s="263"/>
      <c r="L1428" s="248">
        <f>Table_1[[#This Row],[Kävijämäärä a) lapset]]+Table_1[[#This Row],[Kävijämäärä b) aikuiset]]</f>
        <v>0</v>
      </c>
      <c r="M1428" s="248">
        <f>IF(Table_1[[#This Row],[Kokonaiskävijämäärä]]&lt;1,0,SUM(Table_1[[#This Row],[Kävijämäärä a) lapset]]*Table_1[[#This Row],[Tapaamis-kerrat /osallistuja]]))</f>
        <v>0</v>
      </c>
      <c r="N1428" s="248">
        <f>IF(Table_1[[#This Row],[Kokonaiskävijämäärä]]&lt;1,0,SUM(Table_1[[#This Row],[Kävijämäärä b) aikuiset]]*Table_1[[#This Row],[Tapaamis-kerrat /osallistuja]]))</f>
        <v>0</v>
      </c>
      <c r="O1428" s="248">
        <f>IF(Table_1[[#This Row],[Kokonaiskävijämäärä]]&lt;1,0,Table_1[[#This Row],[Kokonaiskävijämäärä]]*Table_1[[#This Row],[Tapaamis-kerrat /osallistuja]])</f>
        <v>0</v>
      </c>
      <c r="P1428" s="264"/>
      <c r="Q1428" s="265"/>
    </row>
    <row r="1429" spans="1:17" ht="15.75" customHeight="1" x14ac:dyDescent="0.25">
      <c r="A1429" s="258"/>
      <c r="B1429" s="250" t="str">
        <f>IF(Table_1[[#This Row],[SISÄLLÖN NIMI]]="","",1)</f>
        <v/>
      </c>
      <c r="C1429" s="259"/>
      <c r="D1429" s="252" t="s">
        <v>18</v>
      </c>
      <c r="E1429" s="253" t="s">
        <v>18</v>
      </c>
      <c r="F1429" s="260" t="s">
        <v>18</v>
      </c>
      <c r="G1429" s="261" t="s">
        <v>18</v>
      </c>
      <c r="H1429" s="255" t="str">
        <f>IF(Table_1[[#This Row],[TOTEUTUSTAPA]]="b) Verkossa","Verkossa","")</f>
        <v/>
      </c>
      <c r="I1429" s="256" t="str">
        <f>IF(Table_1[[#This Row],[SISÄLLÖN NIMI]]="","",1)</f>
        <v/>
      </c>
      <c r="J1429" s="262"/>
      <c r="K1429" s="263"/>
      <c r="L1429" s="248">
        <f>Table_1[[#This Row],[Kävijämäärä a) lapset]]+Table_1[[#This Row],[Kävijämäärä b) aikuiset]]</f>
        <v>0</v>
      </c>
      <c r="M1429" s="248">
        <f>IF(Table_1[[#This Row],[Kokonaiskävijämäärä]]&lt;1,0,SUM(Table_1[[#This Row],[Kävijämäärä a) lapset]]*Table_1[[#This Row],[Tapaamis-kerrat /osallistuja]]))</f>
        <v>0</v>
      </c>
      <c r="N1429" s="248">
        <f>IF(Table_1[[#This Row],[Kokonaiskävijämäärä]]&lt;1,0,SUM(Table_1[[#This Row],[Kävijämäärä b) aikuiset]]*Table_1[[#This Row],[Tapaamis-kerrat /osallistuja]]))</f>
        <v>0</v>
      </c>
      <c r="O1429" s="248">
        <f>IF(Table_1[[#This Row],[Kokonaiskävijämäärä]]&lt;1,0,Table_1[[#This Row],[Kokonaiskävijämäärä]]*Table_1[[#This Row],[Tapaamis-kerrat /osallistuja]])</f>
        <v>0</v>
      </c>
      <c r="P1429" s="264"/>
      <c r="Q1429" s="265"/>
    </row>
    <row r="1430" spans="1:17" ht="15.75" customHeight="1" x14ac:dyDescent="0.25">
      <c r="A1430" s="258"/>
      <c r="B1430" s="250" t="str">
        <f>IF(Table_1[[#This Row],[SISÄLLÖN NIMI]]="","",1)</f>
        <v/>
      </c>
      <c r="C1430" s="259"/>
      <c r="D1430" s="252" t="s">
        <v>18</v>
      </c>
      <c r="E1430" s="253" t="s">
        <v>18</v>
      </c>
      <c r="F1430" s="260" t="s">
        <v>18</v>
      </c>
      <c r="G1430" s="261" t="s">
        <v>18</v>
      </c>
      <c r="H1430" s="255" t="str">
        <f>IF(Table_1[[#This Row],[TOTEUTUSTAPA]]="b) Verkossa","Verkossa","")</f>
        <v/>
      </c>
      <c r="I1430" s="256" t="str">
        <f>IF(Table_1[[#This Row],[SISÄLLÖN NIMI]]="","",1)</f>
        <v/>
      </c>
      <c r="J1430" s="262"/>
      <c r="K1430" s="263"/>
      <c r="L1430" s="248">
        <f>Table_1[[#This Row],[Kävijämäärä a) lapset]]+Table_1[[#This Row],[Kävijämäärä b) aikuiset]]</f>
        <v>0</v>
      </c>
      <c r="M1430" s="248">
        <f>IF(Table_1[[#This Row],[Kokonaiskävijämäärä]]&lt;1,0,SUM(Table_1[[#This Row],[Kävijämäärä a) lapset]]*Table_1[[#This Row],[Tapaamis-kerrat /osallistuja]]))</f>
        <v>0</v>
      </c>
      <c r="N1430" s="248">
        <f>IF(Table_1[[#This Row],[Kokonaiskävijämäärä]]&lt;1,0,SUM(Table_1[[#This Row],[Kävijämäärä b) aikuiset]]*Table_1[[#This Row],[Tapaamis-kerrat /osallistuja]]))</f>
        <v>0</v>
      </c>
      <c r="O1430" s="248">
        <f>IF(Table_1[[#This Row],[Kokonaiskävijämäärä]]&lt;1,0,Table_1[[#This Row],[Kokonaiskävijämäärä]]*Table_1[[#This Row],[Tapaamis-kerrat /osallistuja]])</f>
        <v>0</v>
      </c>
      <c r="P1430" s="264"/>
      <c r="Q1430" s="265"/>
    </row>
    <row r="1431" spans="1:17" ht="15.75" customHeight="1" x14ac:dyDescent="0.25">
      <c r="A1431" s="258"/>
      <c r="B1431" s="250" t="str">
        <f>IF(Table_1[[#This Row],[SISÄLLÖN NIMI]]="","",1)</f>
        <v/>
      </c>
      <c r="C1431" s="259"/>
      <c r="D1431" s="252" t="s">
        <v>18</v>
      </c>
      <c r="E1431" s="253" t="s">
        <v>18</v>
      </c>
      <c r="F1431" s="260" t="s">
        <v>18</v>
      </c>
      <c r="G1431" s="261" t="s">
        <v>18</v>
      </c>
      <c r="H1431" s="255" t="str">
        <f>IF(Table_1[[#This Row],[TOTEUTUSTAPA]]="b) Verkossa","Verkossa","")</f>
        <v/>
      </c>
      <c r="I1431" s="256" t="str">
        <f>IF(Table_1[[#This Row],[SISÄLLÖN NIMI]]="","",1)</f>
        <v/>
      </c>
      <c r="J1431" s="262"/>
      <c r="K1431" s="263"/>
      <c r="L1431" s="248">
        <f>Table_1[[#This Row],[Kävijämäärä a) lapset]]+Table_1[[#This Row],[Kävijämäärä b) aikuiset]]</f>
        <v>0</v>
      </c>
      <c r="M1431" s="248">
        <f>IF(Table_1[[#This Row],[Kokonaiskävijämäärä]]&lt;1,0,SUM(Table_1[[#This Row],[Kävijämäärä a) lapset]]*Table_1[[#This Row],[Tapaamis-kerrat /osallistuja]]))</f>
        <v>0</v>
      </c>
      <c r="N1431" s="248">
        <f>IF(Table_1[[#This Row],[Kokonaiskävijämäärä]]&lt;1,0,SUM(Table_1[[#This Row],[Kävijämäärä b) aikuiset]]*Table_1[[#This Row],[Tapaamis-kerrat /osallistuja]]))</f>
        <v>0</v>
      </c>
      <c r="O1431" s="248">
        <f>IF(Table_1[[#This Row],[Kokonaiskävijämäärä]]&lt;1,0,Table_1[[#This Row],[Kokonaiskävijämäärä]]*Table_1[[#This Row],[Tapaamis-kerrat /osallistuja]])</f>
        <v>0</v>
      </c>
      <c r="P1431" s="264"/>
      <c r="Q1431" s="265"/>
    </row>
    <row r="1432" spans="1:17" ht="15.75" customHeight="1" x14ac:dyDescent="0.25">
      <c r="A1432" s="258"/>
      <c r="B1432" s="250" t="str">
        <f>IF(Table_1[[#This Row],[SISÄLLÖN NIMI]]="","",1)</f>
        <v/>
      </c>
      <c r="C1432" s="259"/>
      <c r="D1432" s="252" t="s">
        <v>18</v>
      </c>
      <c r="E1432" s="253" t="s">
        <v>18</v>
      </c>
      <c r="F1432" s="260" t="s">
        <v>18</v>
      </c>
      <c r="G1432" s="261" t="s">
        <v>18</v>
      </c>
      <c r="H1432" s="255" t="str">
        <f>IF(Table_1[[#This Row],[TOTEUTUSTAPA]]="b) Verkossa","Verkossa","")</f>
        <v/>
      </c>
      <c r="I1432" s="256" t="str">
        <f>IF(Table_1[[#This Row],[SISÄLLÖN NIMI]]="","",1)</f>
        <v/>
      </c>
      <c r="J1432" s="262"/>
      <c r="K1432" s="263"/>
      <c r="L1432" s="248">
        <f>Table_1[[#This Row],[Kävijämäärä a) lapset]]+Table_1[[#This Row],[Kävijämäärä b) aikuiset]]</f>
        <v>0</v>
      </c>
      <c r="M1432" s="248">
        <f>IF(Table_1[[#This Row],[Kokonaiskävijämäärä]]&lt;1,0,SUM(Table_1[[#This Row],[Kävijämäärä a) lapset]]*Table_1[[#This Row],[Tapaamis-kerrat /osallistuja]]))</f>
        <v>0</v>
      </c>
      <c r="N1432" s="248">
        <f>IF(Table_1[[#This Row],[Kokonaiskävijämäärä]]&lt;1,0,SUM(Table_1[[#This Row],[Kävijämäärä b) aikuiset]]*Table_1[[#This Row],[Tapaamis-kerrat /osallistuja]]))</f>
        <v>0</v>
      </c>
      <c r="O1432" s="248">
        <f>IF(Table_1[[#This Row],[Kokonaiskävijämäärä]]&lt;1,0,Table_1[[#This Row],[Kokonaiskävijämäärä]]*Table_1[[#This Row],[Tapaamis-kerrat /osallistuja]])</f>
        <v>0</v>
      </c>
      <c r="P1432" s="264"/>
      <c r="Q1432" s="265"/>
    </row>
    <row r="1433" spans="1:17" ht="15.75" customHeight="1" x14ac:dyDescent="0.25">
      <c r="A1433" s="258"/>
      <c r="B1433" s="250" t="str">
        <f>IF(Table_1[[#This Row],[SISÄLLÖN NIMI]]="","",1)</f>
        <v/>
      </c>
      <c r="C1433" s="259"/>
      <c r="D1433" s="252" t="s">
        <v>18</v>
      </c>
      <c r="E1433" s="253" t="s">
        <v>18</v>
      </c>
      <c r="F1433" s="260" t="s">
        <v>18</v>
      </c>
      <c r="G1433" s="261" t="s">
        <v>18</v>
      </c>
      <c r="H1433" s="255" t="str">
        <f>IF(Table_1[[#This Row],[TOTEUTUSTAPA]]="b) Verkossa","Verkossa","")</f>
        <v/>
      </c>
      <c r="I1433" s="256" t="str">
        <f>IF(Table_1[[#This Row],[SISÄLLÖN NIMI]]="","",1)</f>
        <v/>
      </c>
      <c r="J1433" s="262"/>
      <c r="K1433" s="263"/>
      <c r="L1433" s="248">
        <f>Table_1[[#This Row],[Kävijämäärä a) lapset]]+Table_1[[#This Row],[Kävijämäärä b) aikuiset]]</f>
        <v>0</v>
      </c>
      <c r="M1433" s="248">
        <f>IF(Table_1[[#This Row],[Kokonaiskävijämäärä]]&lt;1,0,SUM(Table_1[[#This Row],[Kävijämäärä a) lapset]]*Table_1[[#This Row],[Tapaamis-kerrat /osallistuja]]))</f>
        <v>0</v>
      </c>
      <c r="N1433" s="248">
        <f>IF(Table_1[[#This Row],[Kokonaiskävijämäärä]]&lt;1,0,SUM(Table_1[[#This Row],[Kävijämäärä b) aikuiset]]*Table_1[[#This Row],[Tapaamis-kerrat /osallistuja]]))</f>
        <v>0</v>
      </c>
      <c r="O1433" s="248">
        <f>IF(Table_1[[#This Row],[Kokonaiskävijämäärä]]&lt;1,0,Table_1[[#This Row],[Kokonaiskävijämäärä]]*Table_1[[#This Row],[Tapaamis-kerrat /osallistuja]])</f>
        <v>0</v>
      </c>
      <c r="P1433" s="264"/>
      <c r="Q1433" s="265"/>
    </row>
    <row r="1434" spans="1:17" ht="15.75" customHeight="1" x14ac:dyDescent="0.25">
      <c r="A1434" s="258"/>
      <c r="B1434" s="250" t="str">
        <f>IF(Table_1[[#This Row],[SISÄLLÖN NIMI]]="","",1)</f>
        <v/>
      </c>
      <c r="C1434" s="259"/>
      <c r="D1434" s="252" t="s">
        <v>18</v>
      </c>
      <c r="E1434" s="253" t="s">
        <v>18</v>
      </c>
      <c r="F1434" s="260" t="s">
        <v>18</v>
      </c>
      <c r="G1434" s="261" t="s">
        <v>18</v>
      </c>
      <c r="H1434" s="255" t="str">
        <f>IF(Table_1[[#This Row],[TOTEUTUSTAPA]]="b) Verkossa","Verkossa","")</f>
        <v/>
      </c>
      <c r="I1434" s="256" t="str">
        <f>IF(Table_1[[#This Row],[SISÄLLÖN NIMI]]="","",1)</f>
        <v/>
      </c>
      <c r="J1434" s="262"/>
      <c r="K1434" s="263"/>
      <c r="L1434" s="248">
        <f>Table_1[[#This Row],[Kävijämäärä a) lapset]]+Table_1[[#This Row],[Kävijämäärä b) aikuiset]]</f>
        <v>0</v>
      </c>
      <c r="M1434" s="248">
        <f>IF(Table_1[[#This Row],[Kokonaiskävijämäärä]]&lt;1,0,SUM(Table_1[[#This Row],[Kävijämäärä a) lapset]]*Table_1[[#This Row],[Tapaamis-kerrat /osallistuja]]))</f>
        <v>0</v>
      </c>
      <c r="N1434" s="248">
        <f>IF(Table_1[[#This Row],[Kokonaiskävijämäärä]]&lt;1,0,SUM(Table_1[[#This Row],[Kävijämäärä b) aikuiset]]*Table_1[[#This Row],[Tapaamis-kerrat /osallistuja]]))</f>
        <v>0</v>
      </c>
      <c r="O1434" s="248">
        <f>IF(Table_1[[#This Row],[Kokonaiskävijämäärä]]&lt;1,0,Table_1[[#This Row],[Kokonaiskävijämäärä]]*Table_1[[#This Row],[Tapaamis-kerrat /osallistuja]])</f>
        <v>0</v>
      </c>
      <c r="P1434" s="264"/>
      <c r="Q1434" s="265"/>
    </row>
    <row r="1435" spans="1:17" ht="15.75" customHeight="1" x14ac:dyDescent="0.25">
      <c r="A1435" s="258"/>
      <c r="B1435" s="250" t="str">
        <f>IF(Table_1[[#This Row],[SISÄLLÖN NIMI]]="","",1)</f>
        <v/>
      </c>
      <c r="C1435" s="259"/>
      <c r="D1435" s="252" t="s">
        <v>18</v>
      </c>
      <c r="E1435" s="253" t="s">
        <v>18</v>
      </c>
      <c r="F1435" s="260" t="s">
        <v>18</v>
      </c>
      <c r="G1435" s="261" t="s">
        <v>18</v>
      </c>
      <c r="H1435" s="255" t="str">
        <f>IF(Table_1[[#This Row],[TOTEUTUSTAPA]]="b) Verkossa","Verkossa","")</f>
        <v/>
      </c>
      <c r="I1435" s="256" t="str">
        <f>IF(Table_1[[#This Row],[SISÄLLÖN NIMI]]="","",1)</f>
        <v/>
      </c>
      <c r="J1435" s="262"/>
      <c r="K1435" s="263"/>
      <c r="L1435" s="248">
        <f>Table_1[[#This Row],[Kävijämäärä a) lapset]]+Table_1[[#This Row],[Kävijämäärä b) aikuiset]]</f>
        <v>0</v>
      </c>
      <c r="M1435" s="248">
        <f>IF(Table_1[[#This Row],[Kokonaiskävijämäärä]]&lt;1,0,SUM(Table_1[[#This Row],[Kävijämäärä a) lapset]]*Table_1[[#This Row],[Tapaamis-kerrat /osallistuja]]))</f>
        <v>0</v>
      </c>
      <c r="N1435" s="248">
        <f>IF(Table_1[[#This Row],[Kokonaiskävijämäärä]]&lt;1,0,SUM(Table_1[[#This Row],[Kävijämäärä b) aikuiset]]*Table_1[[#This Row],[Tapaamis-kerrat /osallistuja]]))</f>
        <v>0</v>
      </c>
      <c r="O1435" s="248">
        <f>IF(Table_1[[#This Row],[Kokonaiskävijämäärä]]&lt;1,0,Table_1[[#This Row],[Kokonaiskävijämäärä]]*Table_1[[#This Row],[Tapaamis-kerrat /osallistuja]])</f>
        <v>0</v>
      </c>
      <c r="P1435" s="264"/>
      <c r="Q1435" s="265"/>
    </row>
    <row r="1436" spans="1:17" ht="15.75" customHeight="1" x14ac:dyDescent="0.25">
      <c r="A1436" s="258"/>
      <c r="B1436" s="250" t="str">
        <f>IF(Table_1[[#This Row],[SISÄLLÖN NIMI]]="","",1)</f>
        <v/>
      </c>
      <c r="C1436" s="259"/>
      <c r="D1436" s="252" t="s">
        <v>18</v>
      </c>
      <c r="E1436" s="253" t="s">
        <v>18</v>
      </c>
      <c r="F1436" s="260" t="s">
        <v>18</v>
      </c>
      <c r="G1436" s="261" t="s">
        <v>18</v>
      </c>
      <c r="H1436" s="255" t="str">
        <f>IF(Table_1[[#This Row],[TOTEUTUSTAPA]]="b) Verkossa","Verkossa","")</f>
        <v/>
      </c>
      <c r="I1436" s="256" t="str">
        <f>IF(Table_1[[#This Row],[SISÄLLÖN NIMI]]="","",1)</f>
        <v/>
      </c>
      <c r="J1436" s="262"/>
      <c r="K1436" s="263"/>
      <c r="L1436" s="248">
        <f>Table_1[[#This Row],[Kävijämäärä a) lapset]]+Table_1[[#This Row],[Kävijämäärä b) aikuiset]]</f>
        <v>0</v>
      </c>
      <c r="M1436" s="248">
        <f>IF(Table_1[[#This Row],[Kokonaiskävijämäärä]]&lt;1,0,SUM(Table_1[[#This Row],[Kävijämäärä a) lapset]]*Table_1[[#This Row],[Tapaamis-kerrat /osallistuja]]))</f>
        <v>0</v>
      </c>
      <c r="N1436" s="248">
        <f>IF(Table_1[[#This Row],[Kokonaiskävijämäärä]]&lt;1,0,SUM(Table_1[[#This Row],[Kävijämäärä b) aikuiset]]*Table_1[[#This Row],[Tapaamis-kerrat /osallistuja]]))</f>
        <v>0</v>
      </c>
      <c r="O1436" s="248">
        <f>IF(Table_1[[#This Row],[Kokonaiskävijämäärä]]&lt;1,0,Table_1[[#This Row],[Kokonaiskävijämäärä]]*Table_1[[#This Row],[Tapaamis-kerrat /osallistuja]])</f>
        <v>0</v>
      </c>
      <c r="P1436" s="264"/>
      <c r="Q1436" s="265"/>
    </row>
    <row r="1437" spans="1:17" ht="15.75" customHeight="1" x14ac:dyDescent="0.25">
      <c r="A1437" s="258"/>
      <c r="B1437" s="250" t="str">
        <f>IF(Table_1[[#This Row],[SISÄLLÖN NIMI]]="","",1)</f>
        <v/>
      </c>
      <c r="C1437" s="259"/>
      <c r="D1437" s="252" t="s">
        <v>18</v>
      </c>
      <c r="E1437" s="253" t="s">
        <v>18</v>
      </c>
      <c r="F1437" s="260" t="s">
        <v>18</v>
      </c>
      <c r="G1437" s="261" t="s">
        <v>18</v>
      </c>
      <c r="H1437" s="255" t="str">
        <f>IF(Table_1[[#This Row],[TOTEUTUSTAPA]]="b) Verkossa","Verkossa","")</f>
        <v/>
      </c>
      <c r="I1437" s="256" t="str">
        <f>IF(Table_1[[#This Row],[SISÄLLÖN NIMI]]="","",1)</f>
        <v/>
      </c>
      <c r="J1437" s="262"/>
      <c r="K1437" s="263"/>
      <c r="L1437" s="248">
        <f>Table_1[[#This Row],[Kävijämäärä a) lapset]]+Table_1[[#This Row],[Kävijämäärä b) aikuiset]]</f>
        <v>0</v>
      </c>
      <c r="M1437" s="248">
        <f>IF(Table_1[[#This Row],[Kokonaiskävijämäärä]]&lt;1,0,SUM(Table_1[[#This Row],[Kävijämäärä a) lapset]]*Table_1[[#This Row],[Tapaamis-kerrat /osallistuja]]))</f>
        <v>0</v>
      </c>
      <c r="N1437" s="248">
        <f>IF(Table_1[[#This Row],[Kokonaiskävijämäärä]]&lt;1,0,SUM(Table_1[[#This Row],[Kävijämäärä b) aikuiset]]*Table_1[[#This Row],[Tapaamis-kerrat /osallistuja]]))</f>
        <v>0</v>
      </c>
      <c r="O1437" s="248">
        <f>IF(Table_1[[#This Row],[Kokonaiskävijämäärä]]&lt;1,0,Table_1[[#This Row],[Kokonaiskävijämäärä]]*Table_1[[#This Row],[Tapaamis-kerrat /osallistuja]])</f>
        <v>0</v>
      </c>
      <c r="P1437" s="264"/>
      <c r="Q1437" s="265"/>
    </row>
    <row r="1438" spans="1:17" ht="15.75" customHeight="1" x14ac:dyDescent="0.25">
      <c r="A1438" s="258"/>
      <c r="B1438" s="250" t="str">
        <f>IF(Table_1[[#This Row],[SISÄLLÖN NIMI]]="","",1)</f>
        <v/>
      </c>
      <c r="C1438" s="259"/>
      <c r="D1438" s="252" t="s">
        <v>18</v>
      </c>
      <c r="E1438" s="253" t="s">
        <v>18</v>
      </c>
      <c r="F1438" s="260" t="s">
        <v>18</v>
      </c>
      <c r="G1438" s="261" t="s">
        <v>18</v>
      </c>
      <c r="H1438" s="255" t="str">
        <f>IF(Table_1[[#This Row],[TOTEUTUSTAPA]]="b) Verkossa","Verkossa","")</f>
        <v/>
      </c>
      <c r="I1438" s="256" t="str">
        <f>IF(Table_1[[#This Row],[SISÄLLÖN NIMI]]="","",1)</f>
        <v/>
      </c>
      <c r="J1438" s="262"/>
      <c r="K1438" s="263"/>
      <c r="L1438" s="248">
        <f>Table_1[[#This Row],[Kävijämäärä a) lapset]]+Table_1[[#This Row],[Kävijämäärä b) aikuiset]]</f>
        <v>0</v>
      </c>
      <c r="M1438" s="248">
        <f>IF(Table_1[[#This Row],[Kokonaiskävijämäärä]]&lt;1,0,SUM(Table_1[[#This Row],[Kävijämäärä a) lapset]]*Table_1[[#This Row],[Tapaamis-kerrat /osallistuja]]))</f>
        <v>0</v>
      </c>
      <c r="N1438" s="248">
        <f>IF(Table_1[[#This Row],[Kokonaiskävijämäärä]]&lt;1,0,SUM(Table_1[[#This Row],[Kävijämäärä b) aikuiset]]*Table_1[[#This Row],[Tapaamis-kerrat /osallistuja]]))</f>
        <v>0</v>
      </c>
      <c r="O1438" s="248">
        <f>IF(Table_1[[#This Row],[Kokonaiskävijämäärä]]&lt;1,0,Table_1[[#This Row],[Kokonaiskävijämäärä]]*Table_1[[#This Row],[Tapaamis-kerrat /osallistuja]])</f>
        <v>0</v>
      </c>
      <c r="P1438" s="264"/>
      <c r="Q1438" s="265"/>
    </row>
    <row r="1439" spans="1:17" ht="15.75" customHeight="1" x14ac:dyDescent="0.25">
      <c r="A1439" s="258"/>
      <c r="B1439" s="250" t="str">
        <f>IF(Table_1[[#This Row],[SISÄLLÖN NIMI]]="","",1)</f>
        <v/>
      </c>
      <c r="C1439" s="259"/>
      <c r="D1439" s="252" t="s">
        <v>18</v>
      </c>
      <c r="E1439" s="253" t="s">
        <v>18</v>
      </c>
      <c r="F1439" s="260" t="s">
        <v>18</v>
      </c>
      <c r="G1439" s="261" t="s">
        <v>18</v>
      </c>
      <c r="H1439" s="255" t="str">
        <f>IF(Table_1[[#This Row],[TOTEUTUSTAPA]]="b) Verkossa","Verkossa","")</f>
        <v/>
      </c>
      <c r="I1439" s="256" t="str">
        <f>IF(Table_1[[#This Row],[SISÄLLÖN NIMI]]="","",1)</f>
        <v/>
      </c>
      <c r="J1439" s="262"/>
      <c r="K1439" s="263"/>
      <c r="L1439" s="248">
        <f>Table_1[[#This Row],[Kävijämäärä a) lapset]]+Table_1[[#This Row],[Kävijämäärä b) aikuiset]]</f>
        <v>0</v>
      </c>
      <c r="M1439" s="248">
        <f>IF(Table_1[[#This Row],[Kokonaiskävijämäärä]]&lt;1,0,SUM(Table_1[[#This Row],[Kävijämäärä a) lapset]]*Table_1[[#This Row],[Tapaamis-kerrat /osallistuja]]))</f>
        <v>0</v>
      </c>
      <c r="N1439" s="248">
        <f>IF(Table_1[[#This Row],[Kokonaiskävijämäärä]]&lt;1,0,SUM(Table_1[[#This Row],[Kävijämäärä b) aikuiset]]*Table_1[[#This Row],[Tapaamis-kerrat /osallistuja]]))</f>
        <v>0</v>
      </c>
      <c r="O1439" s="248">
        <f>IF(Table_1[[#This Row],[Kokonaiskävijämäärä]]&lt;1,0,Table_1[[#This Row],[Kokonaiskävijämäärä]]*Table_1[[#This Row],[Tapaamis-kerrat /osallistuja]])</f>
        <v>0</v>
      </c>
      <c r="P1439" s="264"/>
      <c r="Q1439" s="265"/>
    </row>
    <row r="1440" spans="1:17" ht="15.75" customHeight="1" x14ac:dyDescent="0.25">
      <c r="A1440" s="258"/>
      <c r="B1440" s="250" t="str">
        <f>IF(Table_1[[#This Row],[SISÄLLÖN NIMI]]="","",1)</f>
        <v/>
      </c>
      <c r="C1440" s="259"/>
      <c r="D1440" s="252" t="s">
        <v>18</v>
      </c>
      <c r="E1440" s="253" t="s">
        <v>18</v>
      </c>
      <c r="F1440" s="260" t="s">
        <v>18</v>
      </c>
      <c r="G1440" s="261" t="s">
        <v>18</v>
      </c>
      <c r="H1440" s="255" t="str">
        <f>IF(Table_1[[#This Row],[TOTEUTUSTAPA]]="b) Verkossa","Verkossa","")</f>
        <v/>
      </c>
      <c r="I1440" s="256" t="str">
        <f>IF(Table_1[[#This Row],[SISÄLLÖN NIMI]]="","",1)</f>
        <v/>
      </c>
      <c r="J1440" s="262"/>
      <c r="K1440" s="263"/>
      <c r="L1440" s="248">
        <f>Table_1[[#This Row],[Kävijämäärä a) lapset]]+Table_1[[#This Row],[Kävijämäärä b) aikuiset]]</f>
        <v>0</v>
      </c>
      <c r="M1440" s="248">
        <f>IF(Table_1[[#This Row],[Kokonaiskävijämäärä]]&lt;1,0,SUM(Table_1[[#This Row],[Kävijämäärä a) lapset]]*Table_1[[#This Row],[Tapaamis-kerrat /osallistuja]]))</f>
        <v>0</v>
      </c>
      <c r="N1440" s="248">
        <f>IF(Table_1[[#This Row],[Kokonaiskävijämäärä]]&lt;1,0,SUM(Table_1[[#This Row],[Kävijämäärä b) aikuiset]]*Table_1[[#This Row],[Tapaamis-kerrat /osallistuja]]))</f>
        <v>0</v>
      </c>
      <c r="O1440" s="248">
        <f>IF(Table_1[[#This Row],[Kokonaiskävijämäärä]]&lt;1,0,Table_1[[#This Row],[Kokonaiskävijämäärä]]*Table_1[[#This Row],[Tapaamis-kerrat /osallistuja]])</f>
        <v>0</v>
      </c>
      <c r="P1440" s="264"/>
      <c r="Q1440" s="265"/>
    </row>
    <row r="1441" spans="1:17" ht="15.75" customHeight="1" x14ac:dyDescent="0.25">
      <c r="A1441" s="258"/>
      <c r="B1441" s="250" t="str">
        <f>IF(Table_1[[#This Row],[SISÄLLÖN NIMI]]="","",1)</f>
        <v/>
      </c>
      <c r="C1441" s="259"/>
      <c r="D1441" s="252" t="s">
        <v>18</v>
      </c>
      <c r="E1441" s="253" t="s">
        <v>18</v>
      </c>
      <c r="F1441" s="260" t="s">
        <v>18</v>
      </c>
      <c r="G1441" s="261" t="s">
        <v>18</v>
      </c>
      <c r="H1441" s="255" t="str">
        <f>IF(Table_1[[#This Row],[TOTEUTUSTAPA]]="b) Verkossa","Verkossa","")</f>
        <v/>
      </c>
      <c r="I1441" s="256" t="str">
        <f>IF(Table_1[[#This Row],[SISÄLLÖN NIMI]]="","",1)</f>
        <v/>
      </c>
      <c r="J1441" s="262"/>
      <c r="K1441" s="263"/>
      <c r="L1441" s="248">
        <f>Table_1[[#This Row],[Kävijämäärä a) lapset]]+Table_1[[#This Row],[Kävijämäärä b) aikuiset]]</f>
        <v>0</v>
      </c>
      <c r="M1441" s="248">
        <f>IF(Table_1[[#This Row],[Kokonaiskävijämäärä]]&lt;1,0,SUM(Table_1[[#This Row],[Kävijämäärä a) lapset]]*Table_1[[#This Row],[Tapaamis-kerrat /osallistuja]]))</f>
        <v>0</v>
      </c>
      <c r="N1441" s="248">
        <f>IF(Table_1[[#This Row],[Kokonaiskävijämäärä]]&lt;1,0,SUM(Table_1[[#This Row],[Kävijämäärä b) aikuiset]]*Table_1[[#This Row],[Tapaamis-kerrat /osallistuja]]))</f>
        <v>0</v>
      </c>
      <c r="O1441" s="248">
        <f>IF(Table_1[[#This Row],[Kokonaiskävijämäärä]]&lt;1,0,Table_1[[#This Row],[Kokonaiskävijämäärä]]*Table_1[[#This Row],[Tapaamis-kerrat /osallistuja]])</f>
        <v>0</v>
      </c>
      <c r="P1441" s="264"/>
      <c r="Q1441" s="265"/>
    </row>
    <row r="1442" spans="1:17" ht="15.75" customHeight="1" x14ac:dyDescent="0.25">
      <c r="A1442" s="258"/>
      <c r="B1442" s="250" t="str">
        <f>IF(Table_1[[#This Row],[SISÄLLÖN NIMI]]="","",1)</f>
        <v/>
      </c>
      <c r="C1442" s="259"/>
      <c r="D1442" s="252" t="s">
        <v>18</v>
      </c>
      <c r="E1442" s="253" t="s">
        <v>18</v>
      </c>
      <c r="F1442" s="260" t="s">
        <v>18</v>
      </c>
      <c r="G1442" s="261" t="s">
        <v>18</v>
      </c>
      <c r="H1442" s="255" t="str">
        <f>IF(Table_1[[#This Row],[TOTEUTUSTAPA]]="b) Verkossa","Verkossa","")</f>
        <v/>
      </c>
      <c r="I1442" s="256" t="str">
        <f>IF(Table_1[[#This Row],[SISÄLLÖN NIMI]]="","",1)</f>
        <v/>
      </c>
      <c r="J1442" s="262"/>
      <c r="K1442" s="263"/>
      <c r="L1442" s="248">
        <f>Table_1[[#This Row],[Kävijämäärä a) lapset]]+Table_1[[#This Row],[Kävijämäärä b) aikuiset]]</f>
        <v>0</v>
      </c>
      <c r="M1442" s="248">
        <f>IF(Table_1[[#This Row],[Kokonaiskävijämäärä]]&lt;1,0,SUM(Table_1[[#This Row],[Kävijämäärä a) lapset]]*Table_1[[#This Row],[Tapaamis-kerrat /osallistuja]]))</f>
        <v>0</v>
      </c>
      <c r="N1442" s="248">
        <f>IF(Table_1[[#This Row],[Kokonaiskävijämäärä]]&lt;1,0,SUM(Table_1[[#This Row],[Kävijämäärä b) aikuiset]]*Table_1[[#This Row],[Tapaamis-kerrat /osallistuja]]))</f>
        <v>0</v>
      </c>
      <c r="O1442" s="248">
        <f>IF(Table_1[[#This Row],[Kokonaiskävijämäärä]]&lt;1,0,Table_1[[#This Row],[Kokonaiskävijämäärä]]*Table_1[[#This Row],[Tapaamis-kerrat /osallistuja]])</f>
        <v>0</v>
      </c>
      <c r="P1442" s="264"/>
      <c r="Q1442" s="265"/>
    </row>
    <row r="1443" spans="1:17" ht="15.75" customHeight="1" x14ac:dyDescent="0.25">
      <c r="A1443" s="258"/>
      <c r="B1443" s="250" t="str">
        <f>IF(Table_1[[#This Row],[SISÄLLÖN NIMI]]="","",1)</f>
        <v/>
      </c>
      <c r="C1443" s="259"/>
      <c r="D1443" s="252" t="s">
        <v>18</v>
      </c>
      <c r="E1443" s="253" t="s">
        <v>18</v>
      </c>
      <c r="F1443" s="260" t="s">
        <v>18</v>
      </c>
      <c r="G1443" s="261" t="s">
        <v>18</v>
      </c>
      <c r="H1443" s="255" t="str">
        <f>IF(Table_1[[#This Row],[TOTEUTUSTAPA]]="b) Verkossa","Verkossa","")</f>
        <v/>
      </c>
      <c r="I1443" s="256" t="str">
        <f>IF(Table_1[[#This Row],[SISÄLLÖN NIMI]]="","",1)</f>
        <v/>
      </c>
      <c r="J1443" s="262"/>
      <c r="K1443" s="263"/>
      <c r="L1443" s="248">
        <f>Table_1[[#This Row],[Kävijämäärä a) lapset]]+Table_1[[#This Row],[Kävijämäärä b) aikuiset]]</f>
        <v>0</v>
      </c>
      <c r="M1443" s="248">
        <f>IF(Table_1[[#This Row],[Kokonaiskävijämäärä]]&lt;1,0,SUM(Table_1[[#This Row],[Kävijämäärä a) lapset]]*Table_1[[#This Row],[Tapaamis-kerrat /osallistuja]]))</f>
        <v>0</v>
      </c>
      <c r="N1443" s="248">
        <f>IF(Table_1[[#This Row],[Kokonaiskävijämäärä]]&lt;1,0,SUM(Table_1[[#This Row],[Kävijämäärä b) aikuiset]]*Table_1[[#This Row],[Tapaamis-kerrat /osallistuja]]))</f>
        <v>0</v>
      </c>
      <c r="O1443" s="248">
        <f>IF(Table_1[[#This Row],[Kokonaiskävijämäärä]]&lt;1,0,Table_1[[#This Row],[Kokonaiskävijämäärä]]*Table_1[[#This Row],[Tapaamis-kerrat /osallistuja]])</f>
        <v>0</v>
      </c>
      <c r="P1443" s="264"/>
      <c r="Q1443" s="265"/>
    </row>
    <row r="1444" spans="1:17" ht="15.75" customHeight="1" x14ac:dyDescent="0.25">
      <c r="A1444" s="258"/>
      <c r="B1444" s="250" t="str">
        <f>IF(Table_1[[#This Row],[SISÄLLÖN NIMI]]="","",1)</f>
        <v/>
      </c>
      <c r="C1444" s="259"/>
      <c r="D1444" s="252" t="s">
        <v>18</v>
      </c>
      <c r="E1444" s="253" t="s">
        <v>18</v>
      </c>
      <c r="F1444" s="260" t="s">
        <v>18</v>
      </c>
      <c r="G1444" s="261" t="s">
        <v>18</v>
      </c>
      <c r="H1444" s="255" t="str">
        <f>IF(Table_1[[#This Row],[TOTEUTUSTAPA]]="b) Verkossa","Verkossa","")</f>
        <v/>
      </c>
      <c r="I1444" s="256" t="str">
        <f>IF(Table_1[[#This Row],[SISÄLLÖN NIMI]]="","",1)</f>
        <v/>
      </c>
      <c r="J1444" s="262"/>
      <c r="K1444" s="263"/>
      <c r="L1444" s="248">
        <f>Table_1[[#This Row],[Kävijämäärä a) lapset]]+Table_1[[#This Row],[Kävijämäärä b) aikuiset]]</f>
        <v>0</v>
      </c>
      <c r="M1444" s="248">
        <f>IF(Table_1[[#This Row],[Kokonaiskävijämäärä]]&lt;1,0,SUM(Table_1[[#This Row],[Kävijämäärä a) lapset]]*Table_1[[#This Row],[Tapaamis-kerrat /osallistuja]]))</f>
        <v>0</v>
      </c>
      <c r="N1444" s="248">
        <f>IF(Table_1[[#This Row],[Kokonaiskävijämäärä]]&lt;1,0,SUM(Table_1[[#This Row],[Kävijämäärä b) aikuiset]]*Table_1[[#This Row],[Tapaamis-kerrat /osallistuja]]))</f>
        <v>0</v>
      </c>
      <c r="O1444" s="248">
        <f>IF(Table_1[[#This Row],[Kokonaiskävijämäärä]]&lt;1,0,Table_1[[#This Row],[Kokonaiskävijämäärä]]*Table_1[[#This Row],[Tapaamis-kerrat /osallistuja]])</f>
        <v>0</v>
      </c>
      <c r="P1444" s="264"/>
      <c r="Q1444" s="265"/>
    </row>
    <row r="1445" spans="1:17" ht="15.75" customHeight="1" x14ac:dyDescent="0.25">
      <c r="A1445" s="258"/>
      <c r="B1445" s="250" t="str">
        <f>IF(Table_1[[#This Row],[SISÄLLÖN NIMI]]="","",1)</f>
        <v/>
      </c>
      <c r="C1445" s="259"/>
      <c r="D1445" s="252" t="s">
        <v>18</v>
      </c>
      <c r="E1445" s="253" t="s">
        <v>18</v>
      </c>
      <c r="F1445" s="260" t="s">
        <v>18</v>
      </c>
      <c r="G1445" s="261" t="s">
        <v>18</v>
      </c>
      <c r="H1445" s="255" t="str">
        <f>IF(Table_1[[#This Row],[TOTEUTUSTAPA]]="b) Verkossa","Verkossa","")</f>
        <v/>
      </c>
      <c r="I1445" s="256" t="str">
        <f>IF(Table_1[[#This Row],[SISÄLLÖN NIMI]]="","",1)</f>
        <v/>
      </c>
      <c r="J1445" s="262"/>
      <c r="K1445" s="263"/>
      <c r="L1445" s="248">
        <f>Table_1[[#This Row],[Kävijämäärä a) lapset]]+Table_1[[#This Row],[Kävijämäärä b) aikuiset]]</f>
        <v>0</v>
      </c>
      <c r="M1445" s="248">
        <f>IF(Table_1[[#This Row],[Kokonaiskävijämäärä]]&lt;1,0,SUM(Table_1[[#This Row],[Kävijämäärä a) lapset]]*Table_1[[#This Row],[Tapaamis-kerrat /osallistuja]]))</f>
        <v>0</v>
      </c>
      <c r="N1445" s="248">
        <f>IF(Table_1[[#This Row],[Kokonaiskävijämäärä]]&lt;1,0,SUM(Table_1[[#This Row],[Kävijämäärä b) aikuiset]]*Table_1[[#This Row],[Tapaamis-kerrat /osallistuja]]))</f>
        <v>0</v>
      </c>
      <c r="O1445" s="248">
        <f>IF(Table_1[[#This Row],[Kokonaiskävijämäärä]]&lt;1,0,Table_1[[#This Row],[Kokonaiskävijämäärä]]*Table_1[[#This Row],[Tapaamis-kerrat /osallistuja]])</f>
        <v>0</v>
      </c>
      <c r="P1445" s="264"/>
      <c r="Q1445" s="265"/>
    </row>
    <row r="1446" spans="1:17" ht="15.75" customHeight="1" x14ac:dyDescent="0.25">
      <c r="A1446" s="258"/>
      <c r="B1446" s="250" t="str">
        <f>IF(Table_1[[#This Row],[SISÄLLÖN NIMI]]="","",1)</f>
        <v/>
      </c>
      <c r="C1446" s="259"/>
      <c r="D1446" s="252" t="s">
        <v>18</v>
      </c>
      <c r="E1446" s="253" t="s">
        <v>18</v>
      </c>
      <c r="F1446" s="260" t="s">
        <v>18</v>
      </c>
      <c r="G1446" s="261" t="s">
        <v>18</v>
      </c>
      <c r="H1446" s="255" t="str">
        <f>IF(Table_1[[#This Row],[TOTEUTUSTAPA]]="b) Verkossa","Verkossa","")</f>
        <v/>
      </c>
      <c r="I1446" s="256" t="str">
        <f>IF(Table_1[[#This Row],[SISÄLLÖN NIMI]]="","",1)</f>
        <v/>
      </c>
      <c r="J1446" s="262"/>
      <c r="K1446" s="263"/>
      <c r="L1446" s="248">
        <f>Table_1[[#This Row],[Kävijämäärä a) lapset]]+Table_1[[#This Row],[Kävijämäärä b) aikuiset]]</f>
        <v>0</v>
      </c>
      <c r="M1446" s="248">
        <f>IF(Table_1[[#This Row],[Kokonaiskävijämäärä]]&lt;1,0,SUM(Table_1[[#This Row],[Kävijämäärä a) lapset]]*Table_1[[#This Row],[Tapaamis-kerrat /osallistuja]]))</f>
        <v>0</v>
      </c>
      <c r="N1446" s="248">
        <f>IF(Table_1[[#This Row],[Kokonaiskävijämäärä]]&lt;1,0,SUM(Table_1[[#This Row],[Kävijämäärä b) aikuiset]]*Table_1[[#This Row],[Tapaamis-kerrat /osallistuja]]))</f>
        <v>0</v>
      </c>
      <c r="O1446" s="248">
        <f>IF(Table_1[[#This Row],[Kokonaiskävijämäärä]]&lt;1,0,Table_1[[#This Row],[Kokonaiskävijämäärä]]*Table_1[[#This Row],[Tapaamis-kerrat /osallistuja]])</f>
        <v>0</v>
      </c>
      <c r="P1446" s="264"/>
      <c r="Q1446" s="265"/>
    </row>
    <row r="1447" spans="1:17" ht="15.75" customHeight="1" x14ac:dyDescent="0.25">
      <c r="A1447" s="258"/>
      <c r="B1447" s="250" t="str">
        <f>IF(Table_1[[#This Row],[SISÄLLÖN NIMI]]="","",1)</f>
        <v/>
      </c>
      <c r="C1447" s="259"/>
      <c r="D1447" s="252" t="s">
        <v>18</v>
      </c>
      <c r="E1447" s="253" t="s">
        <v>18</v>
      </c>
      <c r="F1447" s="260" t="s">
        <v>18</v>
      </c>
      <c r="G1447" s="261" t="s">
        <v>18</v>
      </c>
      <c r="H1447" s="255" t="str">
        <f>IF(Table_1[[#This Row],[TOTEUTUSTAPA]]="b) Verkossa","Verkossa","")</f>
        <v/>
      </c>
      <c r="I1447" s="256" t="str">
        <f>IF(Table_1[[#This Row],[SISÄLLÖN NIMI]]="","",1)</f>
        <v/>
      </c>
      <c r="J1447" s="262"/>
      <c r="K1447" s="263"/>
      <c r="L1447" s="248">
        <f>Table_1[[#This Row],[Kävijämäärä a) lapset]]+Table_1[[#This Row],[Kävijämäärä b) aikuiset]]</f>
        <v>0</v>
      </c>
      <c r="M1447" s="248">
        <f>IF(Table_1[[#This Row],[Kokonaiskävijämäärä]]&lt;1,0,SUM(Table_1[[#This Row],[Kävijämäärä a) lapset]]*Table_1[[#This Row],[Tapaamis-kerrat /osallistuja]]))</f>
        <v>0</v>
      </c>
      <c r="N1447" s="248">
        <f>IF(Table_1[[#This Row],[Kokonaiskävijämäärä]]&lt;1,0,SUM(Table_1[[#This Row],[Kävijämäärä b) aikuiset]]*Table_1[[#This Row],[Tapaamis-kerrat /osallistuja]]))</f>
        <v>0</v>
      </c>
      <c r="O1447" s="248">
        <f>IF(Table_1[[#This Row],[Kokonaiskävijämäärä]]&lt;1,0,Table_1[[#This Row],[Kokonaiskävijämäärä]]*Table_1[[#This Row],[Tapaamis-kerrat /osallistuja]])</f>
        <v>0</v>
      </c>
      <c r="P1447" s="264"/>
      <c r="Q1447" s="265"/>
    </row>
    <row r="1448" spans="1:17" ht="15.75" customHeight="1" x14ac:dyDescent="0.25">
      <c r="A1448" s="258"/>
      <c r="B1448" s="250" t="str">
        <f>IF(Table_1[[#This Row],[SISÄLLÖN NIMI]]="","",1)</f>
        <v/>
      </c>
      <c r="C1448" s="259"/>
      <c r="D1448" s="252" t="s">
        <v>18</v>
      </c>
      <c r="E1448" s="253" t="s">
        <v>18</v>
      </c>
      <c r="F1448" s="260" t="s">
        <v>18</v>
      </c>
      <c r="G1448" s="261" t="s">
        <v>18</v>
      </c>
      <c r="H1448" s="255" t="str">
        <f>IF(Table_1[[#This Row],[TOTEUTUSTAPA]]="b) Verkossa","Verkossa","")</f>
        <v/>
      </c>
      <c r="I1448" s="256" t="str">
        <f>IF(Table_1[[#This Row],[SISÄLLÖN NIMI]]="","",1)</f>
        <v/>
      </c>
      <c r="J1448" s="262"/>
      <c r="K1448" s="263"/>
      <c r="L1448" s="248">
        <f>Table_1[[#This Row],[Kävijämäärä a) lapset]]+Table_1[[#This Row],[Kävijämäärä b) aikuiset]]</f>
        <v>0</v>
      </c>
      <c r="M1448" s="248">
        <f>IF(Table_1[[#This Row],[Kokonaiskävijämäärä]]&lt;1,0,SUM(Table_1[[#This Row],[Kävijämäärä a) lapset]]*Table_1[[#This Row],[Tapaamis-kerrat /osallistuja]]))</f>
        <v>0</v>
      </c>
      <c r="N1448" s="248">
        <f>IF(Table_1[[#This Row],[Kokonaiskävijämäärä]]&lt;1,0,SUM(Table_1[[#This Row],[Kävijämäärä b) aikuiset]]*Table_1[[#This Row],[Tapaamis-kerrat /osallistuja]]))</f>
        <v>0</v>
      </c>
      <c r="O1448" s="248">
        <f>IF(Table_1[[#This Row],[Kokonaiskävijämäärä]]&lt;1,0,Table_1[[#This Row],[Kokonaiskävijämäärä]]*Table_1[[#This Row],[Tapaamis-kerrat /osallistuja]])</f>
        <v>0</v>
      </c>
      <c r="P1448" s="264"/>
      <c r="Q1448" s="265"/>
    </row>
    <row r="1449" spans="1:17" ht="15.75" customHeight="1" x14ac:dyDescent="0.25">
      <c r="A1449" s="258"/>
      <c r="B1449" s="250" t="str">
        <f>IF(Table_1[[#This Row],[SISÄLLÖN NIMI]]="","",1)</f>
        <v/>
      </c>
      <c r="C1449" s="259"/>
      <c r="D1449" s="252" t="s">
        <v>18</v>
      </c>
      <c r="E1449" s="253" t="s">
        <v>18</v>
      </c>
      <c r="F1449" s="260" t="s">
        <v>18</v>
      </c>
      <c r="G1449" s="261" t="s">
        <v>18</v>
      </c>
      <c r="H1449" s="255" t="str">
        <f>IF(Table_1[[#This Row],[TOTEUTUSTAPA]]="b) Verkossa","Verkossa","")</f>
        <v/>
      </c>
      <c r="I1449" s="256" t="str">
        <f>IF(Table_1[[#This Row],[SISÄLLÖN NIMI]]="","",1)</f>
        <v/>
      </c>
      <c r="J1449" s="262"/>
      <c r="K1449" s="263"/>
      <c r="L1449" s="248">
        <f>Table_1[[#This Row],[Kävijämäärä a) lapset]]+Table_1[[#This Row],[Kävijämäärä b) aikuiset]]</f>
        <v>0</v>
      </c>
      <c r="M1449" s="248">
        <f>IF(Table_1[[#This Row],[Kokonaiskävijämäärä]]&lt;1,0,SUM(Table_1[[#This Row],[Kävijämäärä a) lapset]]*Table_1[[#This Row],[Tapaamis-kerrat /osallistuja]]))</f>
        <v>0</v>
      </c>
      <c r="N1449" s="248">
        <f>IF(Table_1[[#This Row],[Kokonaiskävijämäärä]]&lt;1,0,SUM(Table_1[[#This Row],[Kävijämäärä b) aikuiset]]*Table_1[[#This Row],[Tapaamis-kerrat /osallistuja]]))</f>
        <v>0</v>
      </c>
      <c r="O1449" s="248">
        <f>IF(Table_1[[#This Row],[Kokonaiskävijämäärä]]&lt;1,0,Table_1[[#This Row],[Kokonaiskävijämäärä]]*Table_1[[#This Row],[Tapaamis-kerrat /osallistuja]])</f>
        <v>0</v>
      </c>
      <c r="P1449" s="264"/>
      <c r="Q1449" s="265"/>
    </row>
    <row r="1450" spans="1:17" ht="15.75" customHeight="1" x14ac:dyDescent="0.25">
      <c r="A1450" s="258"/>
      <c r="B1450" s="250" t="str">
        <f>IF(Table_1[[#This Row],[SISÄLLÖN NIMI]]="","",1)</f>
        <v/>
      </c>
      <c r="C1450" s="259"/>
      <c r="D1450" s="252" t="s">
        <v>18</v>
      </c>
      <c r="E1450" s="253" t="s">
        <v>18</v>
      </c>
      <c r="F1450" s="260" t="s">
        <v>18</v>
      </c>
      <c r="G1450" s="261" t="s">
        <v>18</v>
      </c>
      <c r="H1450" s="255" t="str">
        <f>IF(Table_1[[#This Row],[TOTEUTUSTAPA]]="b) Verkossa","Verkossa","")</f>
        <v/>
      </c>
      <c r="I1450" s="256" t="str">
        <f>IF(Table_1[[#This Row],[SISÄLLÖN NIMI]]="","",1)</f>
        <v/>
      </c>
      <c r="J1450" s="262"/>
      <c r="K1450" s="263"/>
      <c r="L1450" s="248">
        <f>Table_1[[#This Row],[Kävijämäärä a) lapset]]+Table_1[[#This Row],[Kävijämäärä b) aikuiset]]</f>
        <v>0</v>
      </c>
      <c r="M1450" s="248">
        <f>IF(Table_1[[#This Row],[Kokonaiskävijämäärä]]&lt;1,0,SUM(Table_1[[#This Row],[Kävijämäärä a) lapset]]*Table_1[[#This Row],[Tapaamis-kerrat /osallistuja]]))</f>
        <v>0</v>
      </c>
      <c r="N1450" s="248">
        <f>IF(Table_1[[#This Row],[Kokonaiskävijämäärä]]&lt;1,0,SUM(Table_1[[#This Row],[Kävijämäärä b) aikuiset]]*Table_1[[#This Row],[Tapaamis-kerrat /osallistuja]]))</f>
        <v>0</v>
      </c>
      <c r="O1450" s="248">
        <f>IF(Table_1[[#This Row],[Kokonaiskävijämäärä]]&lt;1,0,Table_1[[#This Row],[Kokonaiskävijämäärä]]*Table_1[[#This Row],[Tapaamis-kerrat /osallistuja]])</f>
        <v>0</v>
      </c>
      <c r="P1450" s="264"/>
      <c r="Q1450" s="265"/>
    </row>
    <row r="1451" spans="1:17" ht="15.75" customHeight="1" x14ac:dyDescent="0.25">
      <c r="A1451" s="258"/>
      <c r="B1451" s="250" t="str">
        <f>IF(Table_1[[#This Row],[SISÄLLÖN NIMI]]="","",1)</f>
        <v/>
      </c>
      <c r="C1451" s="259"/>
      <c r="D1451" s="252" t="s">
        <v>18</v>
      </c>
      <c r="E1451" s="253" t="s">
        <v>18</v>
      </c>
      <c r="F1451" s="260" t="s">
        <v>18</v>
      </c>
      <c r="G1451" s="261" t="s">
        <v>18</v>
      </c>
      <c r="H1451" s="255" t="str">
        <f>IF(Table_1[[#This Row],[TOTEUTUSTAPA]]="b) Verkossa","Verkossa","")</f>
        <v/>
      </c>
      <c r="I1451" s="256" t="str">
        <f>IF(Table_1[[#This Row],[SISÄLLÖN NIMI]]="","",1)</f>
        <v/>
      </c>
      <c r="J1451" s="262"/>
      <c r="K1451" s="263"/>
      <c r="L1451" s="248">
        <f>Table_1[[#This Row],[Kävijämäärä a) lapset]]+Table_1[[#This Row],[Kävijämäärä b) aikuiset]]</f>
        <v>0</v>
      </c>
      <c r="M1451" s="248">
        <f>IF(Table_1[[#This Row],[Kokonaiskävijämäärä]]&lt;1,0,SUM(Table_1[[#This Row],[Kävijämäärä a) lapset]]*Table_1[[#This Row],[Tapaamis-kerrat /osallistuja]]))</f>
        <v>0</v>
      </c>
      <c r="N1451" s="248">
        <f>IF(Table_1[[#This Row],[Kokonaiskävijämäärä]]&lt;1,0,SUM(Table_1[[#This Row],[Kävijämäärä b) aikuiset]]*Table_1[[#This Row],[Tapaamis-kerrat /osallistuja]]))</f>
        <v>0</v>
      </c>
      <c r="O1451" s="248">
        <f>IF(Table_1[[#This Row],[Kokonaiskävijämäärä]]&lt;1,0,Table_1[[#This Row],[Kokonaiskävijämäärä]]*Table_1[[#This Row],[Tapaamis-kerrat /osallistuja]])</f>
        <v>0</v>
      </c>
      <c r="P1451" s="264"/>
      <c r="Q1451" s="265"/>
    </row>
    <row r="1452" spans="1:17" ht="15.75" customHeight="1" x14ac:dyDescent="0.25">
      <c r="A1452" s="258"/>
      <c r="B1452" s="250" t="str">
        <f>IF(Table_1[[#This Row],[SISÄLLÖN NIMI]]="","",1)</f>
        <v/>
      </c>
      <c r="C1452" s="259"/>
      <c r="D1452" s="252" t="s">
        <v>18</v>
      </c>
      <c r="E1452" s="253" t="s">
        <v>18</v>
      </c>
      <c r="F1452" s="260" t="s">
        <v>18</v>
      </c>
      <c r="G1452" s="261" t="s">
        <v>18</v>
      </c>
      <c r="H1452" s="255" t="str">
        <f>IF(Table_1[[#This Row],[TOTEUTUSTAPA]]="b) Verkossa","Verkossa","")</f>
        <v/>
      </c>
      <c r="I1452" s="256" t="str">
        <f>IF(Table_1[[#This Row],[SISÄLLÖN NIMI]]="","",1)</f>
        <v/>
      </c>
      <c r="J1452" s="262"/>
      <c r="K1452" s="263"/>
      <c r="L1452" s="248">
        <f>Table_1[[#This Row],[Kävijämäärä a) lapset]]+Table_1[[#This Row],[Kävijämäärä b) aikuiset]]</f>
        <v>0</v>
      </c>
      <c r="M1452" s="248">
        <f>IF(Table_1[[#This Row],[Kokonaiskävijämäärä]]&lt;1,0,SUM(Table_1[[#This Row],[Kävijämäärä a) lapset]]*Table_1[[#This Row],[Tapaamis-kerrat /osallistuja]]))</f>
        <v>0</v>
      </c>
      <c r="N1452" s="248">
        <f>IF(Table_1[[#This Row],[Kokonaiskävijämäärä]]&lt;1,0,SUM(Table_1[[#This Row],[Kävijämäärä b) aikuiset]]*Table_1[[#This Row],[Tapaamis-kerrat /osallistuja]]))</f>
        <v>0</v>
      </c>
      <c r="O1452" s="248">
        <f>IF(Table_1[[#This Row],[Kokonaiskävijämäärä]]&lt;1,0,Table_1[[#This Row],[Kokonaiskävijämäärä]]*Table_1[[#This Row],[Tapaamis-kerrat /osallistuja]])</f>
        <v>0</v>
      </c>
      <c r="P1452" s="264"/>
      <c r="Q1452" s="265"/>
    </row>
    <row r="1453" spans="1:17" ht="15.75" customHeight="1" x14ac:dyDescent="0.25">
      <c r="A1453" s="258"/>
      <c r="B1453" s="250" t="str">
        <f>IF(Table_1[[#This Row],[SISÄLLÖN NIMI]]="","",1)</f>
        <v/>
      </c>
      <c r="C1453" s="259"/>
      <c r="D1453" s="252" t="s">
        <v>18</v>
      </c>
      <c r="E1453" s="253" t="s">
        <v>18</v>
      </c>
      <c r="F1453" s="260" t="s">
        <v>18</v>
      </c>
      <c r="G1453" s="261" t="s">
        <v>18</v>
      </c>
      <c r="H1453" s="255" t="str">
        <f>IF(Table_1[[#This Row],[TOTEUTUSTAPA]]="b) Verkossa","Verkossa","")</f>
        <v/>
      </c>
      <c r="I1453" s="256" t="str">
        <f>IF(Table_1[[#This Row],[SISÄLLÖN NIMI]]="","",1)</f>
        <v/>
      </c>
      <c r="J1453" s="262"/>
      <c r="K1453" s="263"/>
      <c r="L1453" s="248">
        <f>Table_1[[#This Row],[Kävijämäärä a) lapset]]+Table_1[[#This Row],[Kävijämäärä b) aikuiset]]</f>
        <v>0</v>
      </c>
      <c r="M1453" s="248">
        <f>IF(Table_1[[#This Row],[Kokonaiskävijämäärä]]&lt;1,0,SUM(Table_1[[#This Row],[Kävijämäärä a) lapset]]*Table_1[[#This Row],[Tapaamis-kerrat /osallistuja]]))</f>
        <v>0</v>
      </c>
      <c r="N1453" s="248">
        <f>IF(Table_1[[#This Row],[Kokonaiskävijämäärä]]&lt;1,0,SUM(Table_1[[#This Row],[Kävijämäärä b) aikuiset]]*Table_1[[#This Row],[Tapaamis-kerrat /osallistuja]]))</f>
        <v>0</v>
      </c>
      <c r="O1453" s="248">
        <f>IF(Table_1[[#This Row],[Kokonaiskävijämäärä]]&lt;1,0,Table_1[[#This Row],[Kokonaiskävijämäärä]]*Table_1[[#This Row],[Tapaamis-kerrat /osallistuja]])</f>
        <v>0</v>
      </c>
      <c r="P1453" s="264"/>
      <c r="Q1453" s="265"/>
    </row>
    <row r="1454" spans="1:17" ht="15.75" customHeight="1" x14ac:dyDescent="0.25">
      <c r="A1454" s="258"/>
      <c r="B1454" s="250" t="str">
        <f>IF(Table_1[[#This Row],[SISÄLLÖN NIMI]]="","",1)</f>
        <v/>
      </c>
      <c r="C1454" s="259"/>
      <c r="D1454" s="252" t="s">
        <v>18</v>
      </c>
      <c r="E1454" s="253" t="s">
        <v>18</v>
      </c>
      <c r="F1454" s="260" t="s">
        <v>18</v>
      </c>
      <c r="G1454" s="261" t="s">
        <v>18</v>
      </c>
      <c r="H1454" s="255" t="str">
        <f>IF(Table_1[[#This Row],[TOTEUTUSTAPA]]="b) Verkossa","Verkossa","")</f>
        <v/>
      </c>
      <c r="I1454" s="256" t="str">
        <f>IF(Table_1[[#This Row],[SISÄLLÖN NIMI]]="","",1)</f>
        <v/>
      </c>
      <c r="J1454" s="262"/>
      <c r="K1454" s="263"/>
      <c r="L1454" s="248">
        <f>Table_1[[#This Row],[Kävijämäärä a) lapset]]+Table_1[[#This Row],[Kävijämäärä b) aikuiset]]</f>
        <v>0</v>
      </c>
      <c r="M1454" s="248">
        <f>IF(Table_1[[#This Row],[Kokonaiskävijämäärä]]&lt;1,0,SUM(Table_1[[#This Row],[Kävijämäärä a) lapset]]*Table_1[[#This Row],[Tapaamis-kerrat /osallistuja]]))</f>
        <v>0</v>
      </c>
      <c r="N1454" s="248">
        <f>IF(Table_1[[#This Row],[Kokonaiskävijämäärä]]&lt;1,0,SUM(Table_1[[#This Row],[Kävijämäärä b) aikuiset]]*Table_1[[#This Row],[Tapaamis-kerrat /osallistuja]]))</f>
        <v>0</v>
      </c>
      <c r="O1454" s="248">
        <f>IF(Table_1[[#This Row],[Kokonaiskävijämäärä]]&lt;1,0,Table_1[[#This Row],[Kokonaiskävijämäärä]]*Table_1[[#This Row],[Tapaamis-kerrat /osallistuja]])</f>
        <v>0</v>
      </c>
      <c r="P1454" s="264"/>
      <c r="Q1454" s="265"/>
    </row>
    <row r="1455" spans="1:17" ht="15.75" customHeight="1" x14ac:dyDescent="0.25">
      <c r="A1455" s="258"/>
      <c r="B1455" s="250" t="str">
        <f>IF(Table_1[[#This Row],[SISÄLLÖN NIMI]]="","",1)</f>
        <v/>
      </c>
      <c r="C1455" s="259"/>
      <c r="D1455" s="252" t="s">
        <v>18</v>
      </c>
      <c r="E1455" s="253" t="s">
        <v>18</v>
      </c>
      <c r="F1455" s="260" t="s">
        <v>18</v>
      </c>
      <c r="G1455" s="261" t="s">
        <v>18</v>
      </c>
      <c r="H1455" s="255" t="str">
        <f>IF(Table_1[[#This Row],[TOTEUTUSTAPA]]="b) Verkossa","Verkossa","")</f>
        <v/>
      </c>
      <c r="I1455" s="256" t="str">
        <f>IF(Table_1[[#This Row],[SISÄLLÖN NIMI]]="","",1)</f>
        <v/>
      </c>
      <c r="J1455" s="262"/>
      <c r="K1455" s="263"/>
      <c r="L1455" s="248">
        <f>Table_1[[#This Row],[Kävijämäärä a) lapset]]+Table_1[[#This Row],[Kävijämäärä b) aikuiset]]</f>
        <v>0</v>
      </c>
      <c r="M1455" s="248">
        <f>IF(Table_1[[#This Row],[Kokonaiskävijämäärä]]&lt;1,0,SUM(Table_1[[#This Row],[Kävijämäärä a) lapset]]*Table_1[[#This Row],[Tapaamis-kerrat /osallistuja]]))</f>
        <v>0</v>
      </c>
      <c r="N1455" s="248">
        <f>IF(Table_1[[#This Row],[Kokonaiskävijämäärä]]&lt;1,0,SUM(Table_1[[#This Row],[Kävijämäärä b) aikuiset]]*Table_1[[#This Row],[Tapaamis-kerrat /osallistuja]]))</f>
        <v>0</v>
      </c>
      <c r="O1455" s="248">
        <f>IF(Table_1[[#This Row],[Kokonaiskävijämäärä]]&lt;1,0,Table_1[[#This Row],[Kokonaiskävijämäärä]]*Table_1[[#This Row],[Tapaamis-kerrat /osallistuja]])</f>
        <v>0</v>
      </c>
      <c r="P1455" s="264"/>
      <c r="Q1455" s="265"/>
    </row>
    <row r="1456" spans="1:17" ht="15.75" customHeight="1" x14ac:dyDescent="0.25">
      <c r="A1456" s="258"/>
      <c r="B1456" s="250" t="str">
        <f>IF(Table_1[[#This Row],[SISÄLLÖN NIMI]]="","",1)</f>
        <v/>
      </c>
      <c r="C1456" s="259"/>
      <c r="D1456" s="252" t="s">
        <v>18</v>
      </c>
      <c r="E1456" s="253" t="s">
        <v>18</v>
      </c>
      <c r="F1456" s="260" t="s">
        <v>18</v>
      </c>
      <c r="G1456" s="261" t="s">
        <v>18</v>
      </c>
      <c r="H1456" s="255" t="str">
        <f>IF(Table_1[[#This Row],[TOTEUTUSTAPA]]="b) Verkossa","Verkossa","")</f>
        <v/>
      </c>
      <c r="I1456" s="256" t="str">
        <f>IF(Table_1[[#This Row],[SISÄLLÖN NIMI]]="","",1)</f>
        <v/>
      </c>
      <c r="J1456" s="262"/>
      <c r="K1456" s="263"/>
      <c r="L1456" s="248">
        <f>Table_1[[#This Row],[Kävijämäärä a) lapset]]+Table_1[[#This Row],[Kävijämäärä b) aikuiset]]</f>
        <v>0</v>
      </c>
      <c r="M1456" s="248">
        <f>IF(Table_1[[#This Row],[Kokonaiskävijämäärä]]&lt;1,0,SUM(Table_1[[#This Row],[Kävijämäärä a) lapset]]*Table_1[[#This Row],[Tapaamis-kerrat /osallistuja]]))</f>
        <v>0</v>
      </c>
      <c r="N1456" s="248">
        <f>IF(Table_1[[#This Row],[Kokonaiskävijämäärä]]&lt;1,0,SUM(Table_1[[#This Row],[Kävijämäärä b) aikuiset]]*Table_1[[#This Row],[Tapaamis-kerrat /osallistuja]]))</f>
        <v>0</v>
      </c>
      <c r="O1456" s="248">
        <f>IF(Table_1[[#This Row],[Kokonaiskävijämäärä]]&lt;1,0,Table_1[[#This Row],[Kokonaiskävijämäärä]]*Table_1[[#This Row],[Tapaamis-kerrat /osallistuja]])</f>
        <v>0</v>
      </c>
      <c r="P1456" s="264"/>
      <c r="Q1456" s="265"/>
    </row>
    <row r="1457" spans="1:17" ht="15.75" customHeight="1" x14ac:dyDescent="0.25">
      <c r="A1457" s="258"/>
      <c r="B1457" s="250" t="str">
        <f>IF(Table_1[[#This Row],[SISÄLLÖN NIMI]]="","",1)</f>
        <v/>
      </c>
      <c r="C1457" s="259"/>
      <c r="D1457" s="252" t="s">
        <v>18</v>
      </c>
      <c r="E1457" s="253" t="s">
        <v>18</v>
      </c>
      <c r="F1457" s="260" t="s">
        <v>18</v>
      </c>
      <c r="G1457" s="261" t="s">
        <v>18</v>
      </c>
      <c r="H1457" s="255" t="str">
        <f>IF(Table_1[[#This Row],[TOTEUTUSTAPA]]="b) Verkossa","Verkossa","")</f>
        <v/>
      </c>
      <c r="I1457" s="256" t="str">
        <f>IF(Table_1[[#This Row],[SISÄLLÖN NIMI]]="","",1)</f>
        <v/>
      </c>
      <c r="J1457" s="262"/>
      <c r="K1457" s="263"/>
      <c r="L1457" s="248">
        <f>Table_1[[#This Row],[Kävijämäärä a) lapset]]+Table_1[[#This Row],[Kävijämäärä b) aikuiset]]</f>
        <v>0</v>
      </c>
      <c r="M1457" s="248">
        <f>IF(Table_1[[#This Row],[Kokonaiskävijämäärä]]&lt;1,0,SUM(Table_1[[#This Row],[Kävijämäärä a) lapset]]*Table_1[[#This Row],[Tapaamis-kerrat /osallistuja]]))</f>
        <v>0</v>
      </c>
      <c r="N1457" s="248">
        <f>IF(Table_1[[#This Row],[Kokonaiskävijämäärä]]&lt;1,0,SUM(Table_1[[#This Row],[Kävijämäärä b) aikuiset]]*Table_1[[#This Row],[Tapaamis-kerrat /osallistuja]]))</f>
        <v>0</v>
      </c>
      <c r="O1457" s="248">
        <f>IF(Table_1[[#This Row],[Kokonaiskävijämäärä]]&lt;1,0,Table_1[[#This Row],[Kokonaiskävijämäärä]]*Table_1[[#This Row],[Tapaamis-kerrat /osallistuja]])</f>
        <v>0</v>
      </c>
      <c r="P1457" s="264"/>
      <c r="Q1457" s="265"/>
    </row>
    <row r="1458" spans="1:17" ht="15.75" customHeight="1" x14ac:dyDescent="0.25">
      <c r="A1458" s="258"/>
      <c r="B1458" s="250" t="str">
        <f>IF(Table_1[[#This Row],[SISÄLLÖN NIMI]]="","",1)</f>
        <v/>
      </c>
      <c r="C1458" s="259"/>
      <c r="D1458" s="252" t="s">
        <v>18</v>
      </c>
      <c r="E1458" s="253" t="s">
        <v>18</v>
      </c>
      <c r="F1458" s="260" t="s">
        <v>18</v>
      </c>
      <c r="G1458" s="261" t="s">
        <v>18</v>
      </c>
      <c r="H1458" s="255" t="str">
        <f>IF(Table_1[[#This Row],[TOTEUTUSTAPA]]="b) Verkossa","Verkossa","")</f>
        <v/>
      </c>
      <c r="I1458" s="256" t="str">
        <f>IF(Table_1[[#This Row],[SISÄLLÖN NIMI]]="","",1)</f>
        <v/>
      </c>
      <c r="J1458" s="262"/>
      <c r="K1458" s="263"/>
      <c r="L1458" s="248">
        <f>Table_1[[#This Row],[Kävijämäärä a) lapset]]+Table_1[[#This Row],[Kävijämäärä b) aikuiset]]</f>
        <v>0</v>
      </c>
      <c r="M1458" s="248">
        <f>IF(Table_1[[#This Row],[Kokonaiskävijämäärä]]&lt;1,0,SUM(Table_1[[#This Row],[Kävijämäärä a) lapset]]*Table_1[[#This Row],[Tapaamis-kerrat /osallistuja]]))</f>
        <v>0</v>
      </c>
      <c r="N1458" s="248">
        <f>IF(Table_1[[#This Row],[Kokonaiskävijämäärä]]&lt;1,0,SUM(Table_1[[#This Row],[Kävijämäärä b) aikuiset]]*Table_1[[#This Row],[Tapaamis-kerrat /osallistuja]]))</f>
        <v>0</v>
      </c>
      <c r="O1458" s="248">
        <f>IF(Table_1[[#This Row],[Kokonaiskävijämäärä]]&lt;1,0,Table_1[[#This Row],[Kokonaiskävijämäärä]]*Table_1[[#This Row],[Tapaamis-kerrat /osallistuja]])</f>
        <v>0</v>
      </c>
      <c r="P1458" s="264"/>
      <c r="Q1458" s="265"/>
    </row>
    <row r="1459" spans="1:17" ht="15.75" customHeight="1" x14ac:dyDescent="0.25">
      <c r="A1459" s="258"/>
      <c r="B1459" s="250" t="str">
        <f>IF(Table_1[[#This Row],[SISÄLLÖN NIMI]]="","",1)</f>
        <v/>
      </c>
      <c r="C1459" s="259"/>
      <c r="D1459" s="252" t="s">
        <v>18</v>
      </c>
      <c r="E1459" s="253" t="s">
        <v>18</v>
      </c>
      <c r="F1459" s="260" t="s">
        <v>18</v>
      </c>
      <c r="G1459" s="261" t="s">
        <v>18</v>
      </c>
      <c r="H1459" s="255" t="str">
        <f>IF(Table_1[[#This Row],[TOTEUTUSTAPA]]="b) Verkossa","Verkossa","")</f>
        <v/>
      </c>
      <c r="I1459" s="256" t="str">
        <f>IF(Table_1[[#This Row],[SISÄLLÖN NIMI]]="","",1)</f>
        <v/>
      </c>
      <c r="J1459" s="262"/>
      <c r="K1459" s="263"/>
      <c r="L1459" s="248">
        <f>Table_1[[#This Row],[Kävijämäärä a) lapset]]+Table_1[[#This Row],[Kävijämäärä b) aikuiset]]</f>
        <v>0</v>
      </c>
      <c r="M1459" s="248">
        <f>IF(Table_1[[#This Row],[Kokonaiskävijämäärä]]&lt;1,0,SUM(Table_1[[#This Row],[Kävijämäärä a) lapset]]*Table_1[[#This Row],[Tapaamis-kerrat /osallistuja]]))</f>
        <v>0</v>
      </c>
      <c r="N1459" s="248">
        <f>IF(Table_1[[#This Row],[Kokonaiskävijämäärä]]&lt;1,0,SUM(Table_1[[#This Row],[Kävijämäärä b) aikuiset]]*Table_1[[#This Row],[Tapaamis-kerrat /osallistuja]]))</f>
        <v>0</v>
      </c>
      <c r="O1459" s="248">
        <f>IF(Table_1[[#This Row],[Kokonaiskävijämäärä]]&lt;1,0,Table_1[[#This Row],[Kokonaiskävijämäärä]]*Table_1[[#This Row],[Tapaamis-kerrat /osallistuja]])</f>
        <v>0</v>
      </c>
      <c r="P1459" s="264"/>
      <c r="Q1459" s="265"/>
    </row>
    <row r="1460" spans="1:17" ht="15.75" customHeight="1" x14ac:dyDescent="0.25">
      <c r="A1460" s="258"/>
      <c r="B1460" s="250" t="str">
        <f>IF(Table_1[[#This Row],[SISÄLLÖN NIMI]]="","",1)</f>
        <v/>
      </c>
      <c r="C1460" s="259"/>
      <c r="D1460" s="252" t="s">
        <v>18</v>
      </c>
      <c r="E1460" s="253" t="s">
        <v>18</v>
      </c>
      <c r="F1460" s="260" t="s">
        <v>18</v>
      </c>
      <c r="G1460" s="261" t="s">
        <v>18</v>
      </c>
      <c r="H1460" s="255" t="str">
        <f>IF(Table_1[[#This Row],[TOTEUTUSTAPA]]="b) Verkossa","Verkossa","")</f>
        <v/>
      </c>
      <c r="I1460" s="256" t="str">
        <f>IF(Table_1[[#This Row],[SISÄLLÖN NIMI]]="","",1)</f>
        <v/>
      </c>
      <c r="J1460" s="262"/>
      <c r="K1460" s="263"/>
      <c r="L1460" s="248">
        <f>Table_1[[#This Row],[Kävijämäärä a) lapset]]+Table_1[[#This Row],[Kävijämäärä b) aikuiset]]</f>
        <v>0</v>
      </c>
      <c r="M1460" s="248">
        <f>IF(Table_1[[#This Row],[Kokonaiskävijämäärä]]&lt;1,0,SUM(Table_1[[#This Row],[Kävijämäärä a) lapset]]*Table_1[[#This Row],[Tapaamis-kerrat /osallistuja]]))</f>
        <v>0</v>
      </c>
      <c r="N1460" s="248">
        <f>IF(Table_1[[#This Row],[Kokonaiskävijämäärä]]&lt;1,0,SUM(Table_1[[#This Row],[Kävijämäärä b) aikuiset]]*Table_1[[#This Row],[Tapaamis-kerrat /osallistuja]]))</f>
        <v>0</v>
      </c>
      <c r="O1460" s="248">
        <f>IF(Table_1[[#This Row],[Kokonaiskävijämäärä]]&lt;1,0,Table_1[[#This Row],[Kokonaiskävijämäärä]]*Table_1[[#This Row],[Tapaamis-kerrat /osallistuja]])</f>
        <v>0</v>
      </c>
      <c r="P1460" s="264"/>
      <c r="Q1460" s="265"/>
    </row>
    <row r="1461" spans="1:17" ht="15.75" customHeight="1" x14ac:dyDescent="0.25">
      <c r="A1461" s="258"/>
      <c r="B1461" s="250" t="str">
        <f>IF(Table_1[[#This Row],[SISÄLLÖN NIMI]]="","",1)</f>
        <v/>
      </c>
      <c r="C1461" s="259"/>
      <c r="D1461" s="252" t="s">
        <v>18</v>
      </c>
      <c r="E1461" s="253" t="s">
        <v>18</v>
      </c>
      <c r="F1461" s="260" t="s">
        <v>18</v>
      </c>
      <c r="G1461" s="261" t="s">
        <v>18</v>
      </c>
      <c r="H1461" s="255" t="str">
        <f>IF(Table_1[[#This Row],[TOTEUTUSTAPA]]="b) Verkossa","Verkossa","")</f>
        <v/>
      </c>
      <c r="I1461" s="256" t="str">
        <f>IF(Table_1[[#This Row],[SISÄLLÖN NIMI]]="","",1)</f>
        <v/>
      </c>
      <c r="J1461" s="262"/>
      <c r="K1461" s="263"/>
      <c r="L1461" s="248">
        <f>Table_1[[#This Row],[Kävijämäärä a) lapset]]+Table_1[[#This Row],[Kävijämäärä b) aikuiset]]</f>
        <v>0</v>
      </c>
      <c r="M1461" s="248">
        <f>IF(Table_1[[#This Row],[Kokonaiskävijämäärä]]&lt;1,0,SUM(Table_1[[#This Row],[Kävijämäärä a) lapset]]*Table_1[[#This Row],[Tapaamis-kerrat /osallistuja]]))</f>
        <v>0</v>
      </c>
      <c r="N1461" s="248">
        <f>IF(Table_1[[#This Row],[Kokonaiskävijämäärä]]&lt;1,0,SUM(Table_1[[#This Row],[Kävijämäärä b) aikuiset]]*Table_1[[#This Row],[Tapaamis-kerrat /osallistuja]]))</f>
        <v>0</v>
      </c>
      <c r="O1461" s="248">
        <f>IF(Table_1[[#This Row],[Kokonaiskävijämäärä]]&lt;1,0,Table_1[[#This Row],[Kokonaiskävijämäärä]]*Table_1[[#This Row],[Tapaamis-kerrat /osallistuja]])</f>
        <v>0</v>
      </c>
      <c r="P1461" s="264"/>
      <c r="Q1461" s="265"/>
    </row>
    <row r="1462" spans="1:17" ht="15.75" customHeight="1" x14ac:dyDescent="0.25">
      <c r="A1462" s="258"/>
      <c r="B1462" s="250" t="str">
        <f>IF(Table_1[[#This Row],[SISÄLLÖN NIMI]]="","",1)</f>
        <v/>
      </c>
      <c r="C1462" s="259"/>
      <c r="D1462" s="252" t="s">
        <v>18</v>
      </c>
      <c r="E1462" s="253" t="s">
        <v>18</v>
      </c>
      <c r="F1462" s="260" t="s">
        <v>18</v>
      </c>
      <c r="G1462" s="261" t="s">
        <v>18</v>
      </c>
      <c r="H1462" s="255" t="str">
        <f>IF(Table_1[[#This Row],[TOTEUTUSTAPA]]="b) Verkossa","Verkossa","")</f>
        <v/>
      </c>
      <c r="I1462" s="256" t="str">
        <f>IF(Table_1[[#This Row],[SISÄLLÖN NIMI]]="","",1)</f>
        <v/>
      </c>
      <c r="J1462" s="262"/>
      <c r="K1462" s="263"/>
      <c r="L1462" s="248">
        <f>Table_1[[#This Row],[Kävijämäärä a) lapset]]+Table_1[[#This Row],[Kävijämäärä b) aikuiset]]</f>
        <v>0</v>
      </c>
      <c r="M1462" s="248">
        <f>IF(Table_1[[#This Row],[Kokonaiskävijämäärä]]&lt;1,0,SUM(Table_1[[#This Row],[Kävijämäärä a) lapset]]*Table_1[[#This Row],[Tapaamis-kerrat /osallistuja]]))</f>
        <v>0</v>
      </c>
      <c r="N1462" s="248">
        <f>IF(Table_1[[#This Row],[Kokonaiskävijämäärä]]&lt;1,0,SUM(Table_1[[#This Row],[Kävijämäärä b) aikuiset]]*Table_1[[#This Row],[Tapaamis-kerrat /osallistuja]]))</f>
        <v>0</v>
      </c>
      <c r="O1462" s="248">
        <f>IF(Table_1[[#This Row],[Kokonaiskävijämäärä]]&lt;1,0,Table_1[[#This Row],[Kokonaiskävijämäärä]]*Table_1[[#This Row],[Tapaamis-kerrat /osallistuja]])</f>
        <v>0</v>
      </c>
      <c r="P1462" s="264"/>
      <c r="Q1462" s="265"/>
    </row>
    <row r="1463" spans="1:17" ht="15.75" customHeight="1" x14ac:dyDescent="0.25">
      <c r="A1463" s="258"/>
      <c r="B1463" s="250" t="str">
        <f>IF(Table_1[[#This Row],[SISÄLLÖN NIMI]]="","",1)</f>
        <v/>
      </c>
      <c r="C1463" s="259"/>
      <c r="D1463" s="252" t="s">
        <v>18</v>
      </c>
      <c r="E1463" s="253" t="s">
        <v>18</v>
      </c>
      <c r="F1463" s="260" t="s">
        <v>18</v>
      </c>
      <c r="G1463" s="261" t="s">
        <v>18</v>
      </c>
      <c r="H1463" s="255" t="str">
        <f>IF(Table_1[[#This Row],[TOTEUTUSTAPA]]="b) Verkossa","Verkossa","")</f>
        <v/>
      </c>
      <c r="I1463" s="256" t="str">
        <f>IF(Table_1[[#This Row],[SISÄLLÖN NIMI]]="","",1)</f>
        <v/>
      </c>
      <c r="J1463" s="262"/>
      <c r="K1463" s="263"/>
      <c r="L1463" s="248">
        <f>Table_1[[#This Row],[Kävijämäärä a) lapset]]+Table_1[[#This Row],[Kävijämäärä b) aikuiset]]</f>
        <v>0</v>
      </c>
      <c r="M1463" s="248">
        <f>IF(Table_1[[#This Row],[Kokonaiskävijämäärä]]&lt;1,0,SUM(Table_1[[#This Row],[Kävijämäärä a) lapset]]*Table_1[[#This Row],[Tapaamis-kerrat /osallistuja]]))</f>
        <v>0</v>
      </c>
      <c r="N1463" s="248">
        <f>IF(Table_1[[#This Row],[Kokonaiskävijämäärä]]&lt;1,0,SUM(Table_1[[#This Row],[Kävijämäärä b) aikuiset]]*Table_1[[#This Row],[Tapaamis-kerrat /osallistuja]]))</f>
        <v>0</v>
      </c>
      <c r="O1463" s="248">
        <f>IF(Table_1[[#This Row],[Kokonaiskävijämäärä]]&lt;1,0,Table_1[[#This Row],[Kokonaiskävijämäärä]]*Table_1[[#This Row],[Tapaamis-kerrat /osallistuja]])</f>
        <v>0</v>
      </c>
      <c r="P1463" s="264"/>
      <c r="Q1463" s="265"/>
    </row>
    <row r="1464" spans="1:17" ht="15.75" customHeight="1" x14ac:dyDescent="0.25">
      <c r="A1464" s="258"/>
      <c r="B1464" s="250" t="str">
        <f>IF(Table_1[[#This Row],[SISÄLLÖN NIMI]]="","",1)</f>
        <v/>
      </c>
      <c r="C1464" s="259"/>
      <c r="D1464" s="252" t="s">
        <v>18</v>
      </c>
      <c r="E1464" s="253" t="s">
        <v>18</v>
      </c>
      <c r="F1464" s="260" t="s">
        <v>18</v>
      </c>
      <c r="G1464" s="261" t="s">
        <v>18</v>
      </c>
      <c r="H1464" s="255" t="str">
        <f>IF(Table_1[[#This Row],[TOTEUTUSTAPA]]="b) Verkossa","Verkossa","")</f>
        <v/>
      </c>
      <c r="I1464" s="256" t="str">
        <f>IF(Table_1[[#This Row],[SISÄLLÖN NIMI]]="","",1)</f>
        <v/>
      </c>
      <c r="J1464" s="262"/>
      <c r="K1464" s="263"/>
      <c r="L1464" s="248">
        <f>Table_1[[#This Row],[Kävijämäärä a) lapset]]+Table_1[[#This Row],[Kävijämäärä b) aikuiset]]</f>
        <v>0</v>
      </c>
      <c r="M1464" s="248">
        <f>IF(Table_1[[#This Row],[Kokonaiskävijämäärä]]&lt;1,0,SUM(Table_1[[#This Row],[Kävijämäärä a) lapset]]*Table_1[[#This Row],[Tapaamis-kerrat /osallistuja]]))</f>
        <v>0</v>
      </c>
      <c r="N1464" s="248">
        <f>IF(Table_1[[#This Row],[Kokonaiskävijämäärä]]&lt;1,0,SUM(Table_1[[#This Row],[Kävijämäärä b) aikuiset]]*Table_1[[#This Row],[Tapaamis-kerrat /osallistuja]]))</f>
        <v>0</v>
      </c>
      <c r="O1464" s="248">
        <f>IF(Table_1[[#This Row],[Kokonaiskävijämäärä]]&lt;1,0,Table_1[[#This Row],[Kokonaiskävijämäärä]]*Table_1[[#This Row],[Tapaamis-kerrat /osallistuja]])</f>
        <v>0</v>
      </c>
      <c r="P1464" s="264"/>
      <c r="Q1464" s="265"/>
    </row>
    <row r="1465" spans="1:17" ht="15.75" customHeight="1" x14ac:dyDescent="0.25">
      <c r="A1465" s="258"/>
      <c r="B1465" s="250" t="str">
        <f>IF(Table_1[[#This Row],[SISÄLLÖN NIMI]]="","",1)</f>
        <v/>
      </c>
      <c r="C1465" s="259"/>
      <c r="D1465" s="252" t="s">
        <v>18</v>
      </c>
      <c r="E1465" s="253" t="s">
        <v>18</v>
      </c>
      <c r="F1465" s="260" t="s">
        <v>18</v>
      </c>
      <c r="G1465" s="261" t="s">
        <v>18</v>
      </c>
      <c r="H1465" s="255" t="str">
        <f>IF(Table_1[[#This Row],[TOTEUTUSTAPA]]="b) Verkossa","Verkossa","")</f>
        <v/>
      </c>
      <c r="I1465" s="256" t="str">
        <f>IF(Table_1[[#This Row],[SISÄLLÖN NIMI]]="","",1)</f>
        <v/>
      </c>
      <c r="J1465" s="262"/>
      <c r="K1465" s="263"/>
      <c r="L1465" s="248">
        <f>Table_1[[#This Row],[Kävijämäärä a) lapset]]+Table_1[[#This Row],[Kävijämäärä b) aikuiset]]</f>
        <v>0</v>
      </c>
      <c r="M1465" s="248">
        <f>IF(Table_1[[#This Row],[Kokonaiskävijämäärä]]&lt;1,0,SUM(Table_1[[#This Row],[Kävijämäärä a) lapset]]*Table_1[[#This Row],[Tapaamis-kerrat /osallistuja]]))</f>
        <v>0</v>
      </c>
      <c r="N1465" s="248">
        <f>IF(Table_1[[#This Row],[Kokonaiskävijämäärä]]&lt;1,0,SUM(Table_1[[#This Row],[Kävijämäärä b) aikuiset]]*Table_1[[#This Row],[Tapaamis-kerrat /osallistuja]]))</f>
        <v>0</v>
      </c>
      <c r="O1465" s="248">
        <f>IF(Table_1[[#This Row],[Kokonaiskävijämäärä]]&lt;1,0,Table_1[[#This Row],[Kokonaiskävijämäärä]]*Table_1[[#This Row],[Tapaamis-kerrat /osallistuja]])</f>
        <v>0</v>
      </c>
      <c r="P1465" s="264"/>
      <c r="Q1465" s="265"/>
    </row>
    <row r="1466" spans="1:17" ht="15.75" customHeight="1" x14ac:dyDescent="0.25">
      <c r="A1466" s="258"/>
      <c r="B1466" s="250" t="str">
        <f>IF(Table_1[[#This Row],[SISÄLLÖN NIMI]]="","",1)</f>
        <v/>
      </c>
      <c r="C1466" s="259"/>
      <c r="D1466" s="252" t="s">
        <v>18</v>
      </c>
      <c r="E1466" s="253" t="s">
        <v>18</v>
      </c>
      <c r="F1466" s="260" t="s">
        <v>18</v>
      </c>
      <c r="G1466" s="261" t="s">
        <v>18</v>
      </c>
      <c r="H1466" s="255" t="str">
        <f>IF(Table_1[[#This Row],[TOTEUTUSTAPA]]="b) Verkossa","Verkossa","")</f>
        <v/>
      </c>
      <c r="I1466" s="256" t="str">
        <f>IF(Table_1[[#This Row],[SISÄLLÖN NIMI]]="","",1)</f>
        <v/>
      </c>
      <c r="J1466" s="262"/>
      <c r="K1466" s="263"/>
      <c r="L1466" s="248">
        <f>Table_1[[#This Row],[Kävijämäärä a) lapset]]+Table_1[[#This Row],[Kävijämäärä b) aikuiset]]</f>
        <v>0</v>
      </c>
      <c r="M1466" s="248">
        <f>IF(Table_1[[#This Row],[Kokonaiskävijämäärä]]&lt;1,0,SUM(Table_1[[#This Row],[Kävijämäärä a) lapset]]*Table_1[[#This Row],[Tapaamis-kerrat /osallistuja]]))</f>
        <v>0</v>
      </c>
      <c r="N1466" s="248">
        <f>IF(Table_1[[#This Row],[Kokonaiskävijämäärä]]&lt;1,0,SUM(Table_1[[#This Row],[Kävijämäärä b) aikuiset]]*Table_1[[#This Row],[Tapaamis-kerrat /osallistuja]]))</f>
        <v>0</v>
      </c>
      <c r="O1466" s="248">
        <f>IF(Table_1[[#This Row],[Kokonaiskävijämäärä]]&lt;1,0,Table_1[[#This Row],[Kokonaiskävijämäärä]]*Table_1[[#This Row],[Tapaamis-kerrat /osallistuja]])</f>
        <v>0</v>
      </c>
      <c r="P1466" s="264"/>
      <c r="Q1466" s="265"/>
    </row>
    <row r="1467" spans="1:17" ht="15.75" customHeight="1" x14ac:dyDescent="0.25">
      <c r="A1467" s="258"/>
      <c r="B1467" s="250" t="str">
        <f>IF(Table_1[[#This Row],[SISÄLLÖN NIMI]]="","",1)</f>
        <v/>
      </c>
      <c r="C1467" s="259"/>
      <c r="D1467" s="252" t="s">
        <v>18</v>
      </c>
      <c r="E1467" s="253" t="s">
        <v>18</v>
      </c>
      <c r="F1467" s="260" t="s">
        <v>18</v>
      </c>
      <c r="G1467" s="261" t="s">
        <v>18</v>
      </c>
      <c r="H1467" s="255" t="str">
        <f>IF(Table_1[[#This Row],[TOTEUTUSTAPA]]="b) Verkossa","Verkossa","")</f>
        <v/>
      </c>
      <c r="I1467" s="256" t="str">
        <f>IF(Table_1[[#This Row],[SISÄLLÖN NIMI]]="","",1)</f>
        <v/>
      </c>
      <c r="J1467" s="262"/>
      <c r="K1467" s="263"/>
      <c r="L1467" s="248">
        <f>Table_1[[#This Row],[Kävijämäärä a) lapset]]+Table_1[[#This Row],[Kävijämäärä b) aikuiset]]</f>
        <v>0</v>
      </c>
      <c r="M1467" s="248">
        <f>IF(Table_1[[#This Row],[Kokonaiskävijämäärä]]&lt;1,0,SUM(Table_1[[#This Row],[Kävijämäärä a) lapset]]*Table_1[[#This Row],[Tapaamis-kerrat /osallistuja]]))</f>
        <v>0</v>
      </c>
      <c r="N1467" s="248">
        <f>IF(Table_1[[#This Row],[Kokonaiskävijämäärä]]&lt;1,0,SUM(Table_1[[#This Row],[Kävijämäärä b) aikuiset]]*Table_1[[#This Row],[Tapaamis-kerrat /osallistuja]]))</f>
        <v>0</v>
      </c>
      <c r="O1467" s="248">
        <f>IF(Table_1[[#This Row],[Kokonaiskävijämäärä]]&lt;1,0,Table_1[[#This Row],[Kokonaiskävijämäärä]]*Table_1[[#This Row],[Tapaamis-kerrat /osallistuja]])</f>
        <v>0</v>
      </c>
      <c r="P1467" s="264"/>
      <c r="Q1467" s="265"/>
    </row>
    <row r="1468" spans="1:17" ht="15.75" customHeight="1" x14ac:dyDescent="0.25">
      <c r="A1468" s="258"/>
      <c r="B1468" s="250" t="str">
        <f>IF(Table_1[[#This Row],[SISÄLLÖN NIMI]]="","",1)</f>
        <v/>
      </c>
      <c r="C1468" s="259"/>
      <c r="D1468" s="252" t="s">
        <v>18</v>
      </c>
      <c r="E1468" s="253" t="s">
        <v>18</v>
      </c>
      <c r="F1468" s="260" t="s">
        <v>18</v>
      </c>
      <c r="G1468" s="261" t="s">
        <v>18</v>
      </c>
      <c r="H1468" s="255" t="str">
        <f>IF(Table_1[[#This Row],[TOTEUTUSTAPA]]="b) Verkossa","Verkossa","")</f>
        <v/>
      </c>
      <c r="I1468" s="256" t="str">
        <f>IF(Table_1[[#This Row],[SISÄLLÖN NIMI]]="","",1)</f>
        <v/>
      </c>
      <c r="J1468" s="262"/>
      <c r="K1468" s="263"/>
      <c r="L1468" s="248">
        <f>Table_1[[#This Row],[Kävijämäärä a) lapset]]+Table_1[[#This Row],[Kävijämäärä b) aikuiset]]</f>
        <v>0</v>
      </c>
      <c r="M1468" s="248">
        <f>IF(Table_1[[#This Row],[Kokonaiskävijämäärä]]&lt;1,0,SUM(Table_1[[#This Row],[Kävijämäärä a) lapset]]*Table_1[[#This Row],[Tapaamis-kerrat /osallistuja]]))</f>
        <v>0</v>
      </c>
      <c r="N1468" s="248">
        <f>IF(Table_1[[#This Row],[Kokonaiskävijämäärä]]&lt;1,0,SUM(Table_1[[#This Row],[Kävijämäärä b) aikuiset]]*Table_1[[#This Row],[Tapaamis-kerrat /osallistuja]]))</f>
        <v>0</v>
      </c>
      <c r="O1468" s="248">
        <f>IF(Table_1[[#This Row],[Kokonaiskävijämäärä]]&lt;1,0,Table_1[[#This Row],[Kokonaiskävijämäärä]]*Table_1[[#This Row],[Tapaamis-kerrat /osallistuja]])</f>
        <v>0</v>
      </c>
      <c r="P1468" s="264"/>
      <c r="Q1468" s="265"/>
    </row>
    <row r="1469" spans="1:17" ht="15.75" customHeight="1" x14ac:dyDescent="0.25">
      <c r="A1469" s="258"/>
      <c r="B1469" s="250" t="str">
        <f>IF(Table_1[[#This Row],[SISÄLLÖN NIMI]]="","",1)</f>
        <v/>
      </c>
      <c r="C1469" s="259"/>
      <c r="D1469" s="252" t="s">
        <v>18</v>
      </c>
      <c r="E1469" s="253" t="s">
        <v>18</v>
      </c>
      <c r="F1469" s="260" t="s">
        <v>18</v>
      </c>
      <c r="G1469" s="261" t="s">
        <v>18</v>
      </c>
      <c r="H1469" s="255" t="str">
        <f>IF(Table_1[[#This Row],[TOTEUTUSTAPA]]="b) Verkossa","Verkossa","")</f>
        <v/>
      </c>
      <c r="I1469" s="256" t="str">
        <f>IF(Table_1[[#This Row],[SISÄLLÖN NIMI]]="","",1)</f>
        <v/>
      </c>
      <c r="J1469" s="262"/>
      <c r="K1469" s="263"/>
      <c r="L1469" s="248">
        <f>Table_1[[#This Row],[Kävijämäärä a) lapset]]+Table_1[[#This Row],[Kävijämäärä b) aikuiset]]</f>
        <v>0</v>
      </c>
      <c r="M1469" s="248">
        <f>IF(Table_1[[#This Row],[Kokonaiskävijämäärä]]&lt;1,0,SUM(Table_1[[#This Row],[Kävijämäärä a) lapset]]*Table_1[[#This Row],[Tapaamis-kerrat /osallistuja]]))</f>
        <v>0</v>
      </c>
      <c r="N1469" s="248">
        <f>IF(Table_1[[#This Row],[Kokonaiskävijämäärä]]&lt;1,0,SUM(Table_1[[#This Row],[Kävijämäärä b) aikuiset]]*Table_1[[#This Row],[Tapaamis-kerrat /osallistuja]]))</f>
        <v>0</v>
      </c>
      <c r="O1469" s="248">
        <f>IF(Table_1[[#This Row],[Kokonaiskävijämäärä]]&lt;1,0,Table_1[[#This Row],[Kokonaiskävijämäärä]]*Table_1[[#This Row],[Tapaamis-kerrat /osallistuja]])</f>
        <v>0</v>
      </c>
      <c r="P1469" s="264"/>
      <c r="Q1469" s="265"/>
    </row>
    <row r="1470" spans="1:17" ht="15.75" customHeight="1" x14ac:dyDescent="0.25">
      <c r="A1470" s="258"/>
      <c r="B1470" s="250" t="str">
        <f>IF(Table_1[[#This Row],[SISÄLLÖN NIMI]]="","",1)</f>
        <v/>
      </c>
      <c r="C1470" s="259"/>
      <c r="D1470" s="252" t="s">
        <v>18</v>
      </c>
      <c r="E1470" s="253" t="s">
        <v>18</v>
      </c>
      <c r="F1470" s="260" t="s">
        <v>18</v>
      </c>
      <c r="G1470" s="261" t="s">
        <v>18</v>
      </c>
      <c r="H1470" s="255" t="str">
        <f>IF(Table_1[[#This Row],[TOTEUTUSTAPA]]="b) Verkossa","Verkossa","")</f>
        <v/>
      </c>
      <c r="I1470" s="256" t="str">
        <f>IF(Table_1[[#This Row],[SISÄLLÖN NIMI]]="","",1)</f>
        <v/>
      </c>
      <c r="J1470" s="262"/>
      <c r="K1470" s="263"/>
      <c r="L1470" s="248">
        <f>Table_1[[#This Row],[Kävijämäärä a) lapset]]+Table_1[[#This Row],[Kävijämäärä b) aikuiset]]</f>
        <v>0</v>
      </c>
      <c r="M1470" s="248">
        <f>IF(Table_1[[#This Row],[Kokonaiskävijämäärä]]&lt;1,0,SUM(Table_1[[#This Row],[Kävijämäärä a) lapset]]*Table_1[[#This Row],[Tapaamis-kerrat /osallistuja]]))</f>
        <v>0</v>
      </c>
      <c r="N1470" s="248">
        <f>IF(Table_1[[#This Row],[Kokonaiskävijämäärä]]&lt;1,0,SUM(Table_1[[#This Row],[Kävijämäärä b) aikuiset]]*Table_1[[#This Row],[Tapaamis-kerrat /osallistuja]]))</f>
        <v>0</v>
      </c>
      <c r="O1470" s="248">
        <f>IF(Table_1[[#This Row],[Kokonaiskävijämäärä]]&lt;1,0,Table_1[[#This Row],[Kokonaiskävijämäärä]]*Table_1[[#This Row],[Tapaamis-kerrat /osallistuja]])</f>
        <v>0</v>
      </c>
      <c r="P1470" s="264"/>
      <c r="Q1470" s="265"/>
    </row>
    <row r="1471" spans="1:17" ht="15.75" customHeight="1" x14ac:dyDescent="0.25">
      <c r="A1471" s="258"/>
      <c r="B1471" s="250" t="str">
        <f>IF(Table_1[[#This Row],[SISÄLLÖN NIMI]]="","",1)</f>
        <v/>
      </c>
      <c r="C1471" s="259"/>
      <c r="D1471" s="252" t="s">
        <v>18</v>
      </c>
      <c r="E1471" s="253" t="s">
        <v>18</v>
      </c>
      <c r="F1471" s="260" t="s">
        <v>18</v>
      </c>
      <c r="G1471" s="261" t="s">
        <v>18</v>
      </c>
      <c r="H1471" s="255" t="str">
        <f>IF(Table_1[[#This Row],[TOTEUTUSTAPA]]="b) Verkossa","Verkossa","")</f>
        <v/>
      </c>
      <c r="I1471" s="256" t="str">
        <f>IF(Table_1[[#This Row],[SISÄLLÖN NIMI]]="","",1)</f>
        <v/>
      </c>
      <c r="J1471" s="262"/>
      <c r="K1471" s="263"/>
      <c r="L1471" s="248">
        <f>Table_1[[#This Row],[Kävijämäärä a) lapset]]+Table_1[[#This Row],[Kävijämäärä b) aikuiset]]</f>
        <v>0</v>
      </c>
      <c r="M1471" s="248">
        <f>IF(Table_1[[#This Row],[Kokonaiskävijämäärä]]&lt;1,0,SUM(Table_1[[#This Row],[Kävijämäärä a) lapset]]*Table_1[[#This Row],[Tapaamis-kerrat /osallistuja]]))</f>
        <v>0</v>
      </c>
      <c r="N1471" s="248">
        <f>IF(Table_1[[#This Row],[Kokonaiskävijämäärä]]&lt;1,0,SUM(Table_1[[#This Row],[Kävijämäärä b) aikuiset]]*Table_1[[#This Row],[Tapaamis-kerrat /osallistuja]]))</f>
        <v>0</v>
      </c>
      <c r="O1471" s="248">
        <f>IF(Table_1[[#This Row],[Kokonaiskävijämäärä]]&lt;1,0,Table_1[[#This Row],[Kokonaiskävijämäärä]]*Table_1[[#This Row],[Tapaamis-kerrat /osallistuja]])</f>
        <v>0</v>
      </c>
      <c r="P1471" s="264"/>
      <c r="Q1471" s="265"/>
    </row>
    <row r="1472" spans="1:17" ht="15.75" customHeight="1" x14ac:dyDescent="0.25">
      <c r="A1472" s="258"/>
      <c r="B1472" s="250" t="str">
        <f>IF(Table_1[[#This Row],[SISÄLLÖN NIMI]]="","",1)</f>
        <v/>
      </c>
      <c r="C1472" s="259"/>
      <c r="D1472" s="252" t="s">
        <v>18</v>
      </c>
      <c r="E1472" s="253" t="s">
        <v>18</v>
      </c>
      <c r="F1472" s="260" t="s">
        <v>18</v>
      </c>
      <c r="G1472" s="261" t="s">
        <v>18</v>
      </c>
      <c r="H1472" s="255" t="str">
        <f>IF(Table_1[[#This Row],[TOTEUTUSTAPA]]="b) Verkossa","Verkossa","")</f>
        <v/>
      </c>
      <c r="I1472" s="256" t="str">
        <f>IF(Table_1[[#This Row],[SISÄLLÖN NIMI]]="","",1)</f>
        <v/>
      </c>
      <c r="J1472" s="262"/>
      <c r="K1472" s="263"/>
      <c r="L1472" s="248">
        <f>Table_1[[#This Row],[Kävijämäärä a) lapset]]+Table_1[[#This Row],[Kävijämäärä b) aikuiset]]</f>
        <v>0</v>
      </c>
      <c r="M1472" s="248">
        <f>IF(Table_1[[#This Row],[Kokonaiskävijämäärä]]&lt;1,0,SUM(Table_1[[#This Row],[Kävijämäärä a) lapset]]*Table_1[[#This Row],[Tapaamis-kerrat /osallistuja]]))</f>
        <v>0</v>
      </c>
      <c r="N1472" s="248">
        <f>IF(Table_1[[#This Row],[Kokonaiskävijämäärä]]&lt;1,0,SUM(Table_1[[#This Row],[Kävijämäärä b) aikuiset]]*Table_1[[#This Row],[Tapaamis-kerrat /osallistuja]]))</f>
        <v>0</v>
      </c>
      <c r="O1472" s="248">
        <f>IF(Table_1[[#This Row],[Kokonaiskävijämäärä]]&lt;1,0,Table_1[[#This Row],[Kokonaiskävijämäärä]]*Table_1[[#This Row],[Tapaamis-kerrat /osallistuja]])</f>
        <v>0</v>
      </c>
      <c r="P1472" s="264"/>
      <c r="Q1472" s="265"/>
    </row>
    <row r="1473" spans="1:17" ht="15.75" customHeight="1" x14ac:dyDescent="0.25">
      <c r="A1473" s="258"/>
      <c r="B1473" s="250" t="str">
        <f>IF(Table_1[[#This Row],[SISÄLLÖN NIMI]]="","",1)</f>
        <v/>
      </c>
      <c r="C1473" s="259"/>
      <c r="D1473" s="252" t="s">
        <v>18</v>
      </c>
      <c r="E1473" s="253" t="s">
        <v>18</v>
      </c>
      <c r="F1473" s="260" t="s">
        <v>18</v>
      </c>
      <c r="G1473" s="261" t="s">
        <v>18</v>
      </c>
      <c r="H1473" s="255" t="str">
        <f>IF(Table_1[[#This Row],[TOTEUTUSTAPA]]="b) Verkossa","Verkossa","")</f>
        <v/>
      </c>
      <c r="I1473" s="256" t="str">
        <f>IF(Table_1[[#This Row],[SISÄLLÖN NIMI]]="","",1)</f>
        <v/>
      </c>
      <c r="J1473" s="262"/>
      <c r="K1473" s="263"/>
      <c r="L1473" s="248">
        <f>Table_1[[#This Row],[Kävijämäärä a) lapset]]+Table_1[[#This Row],[Kävijämäärä b) aikuiset]]</f>
        <v>0</v>
      </c>
      <c r="M1473" s="248">
        <f>IF(Table_1[[#This Row],[Kokonaiskävijämäärä]]&lt;1,0,SUM(Table_1[[#This Row],[Kävijämäärä a) lapset]]*Table_1[[#This Row],[Tapaamis-kerrat /osallistuja]]))</f>
        <v>0</v>
      </c>
      <c r="N1473" s="248">
        <f>IF(Table_1[[#This Row],[Kokonaiskävijämäärä]]&lt;1,0,SUM(Table_1[[#This Row],[Kävijämäärä b) aikuiset]]*Table_1[[#This Row],[Tapaamis-kerrat /osallistuja]]))</f>
        <v>0</v>
      </c>
      <c r="O1473" s="248">
        <f>IF(Table_1[[#This Row],[Kokonaiskävijämäärä]]&lt;1,0,Table_1[[#This Row],[Kokonaiskävijämäärä]]*Table_1[[#This Row],[Tapaamis-kerrat /osallistuja]])</f>
        <v>0</v>
      </c>
      <c r="P1473" s="264"/>
      <c r="Q1473" s="265"/>
    </row>
    <row r="1474" spans="1:17" ht="15.75" customHeight="1" x14ac:dyDescent="0.25">
      <c r="A1474" s="258"/>
      <c r="B1474" s="250" t="str">
        <f>IF(Table_1[[#This Row],[SISÄLLÖN NIMI]]="","",1)</f>
        <v/>
      </c>
      <c r="C1474" s="259"/>
      <c r="D1474" s="252" t="s">
        <v>18</v>
      </c>
      <c r="E1474" s="253" t="s">
        <v>18</v>
      </c>
      <c r="F1474" s="260" t="s">
        <v>18</v>
      </c>
      <c r="G1474" s="261" t="s">
        <v>18</v>
      </c>
      <c r="H1474" s="255" t="str">
        <f>IF(Table_1[[#This Row],[TOTEUTUSTAPA]]="b) Verkossa","Verkossa","")</f>
        <v/>
      </c>
      <c r="I1474" s="256" t="str">
        <f>IF(Table_1[[#This Row],[SISÄLLÖN NIMI]]="","",1)</f>
        <v/>
      </c>
      <c r="J1474" s="262"/>
      <c r="K1474" s="263"/>
      <c r="L1474" s="248">
        <f>Table_1[[#This Row],[Kävijämäärä a) lapset]]+Table_1[[#This Row],[Kävijämäärä b) aikuiset]]</f>
        <v>0</v>
      </c>
      <c r="M1474" s="248">
        <f>IF(Table_1[[#This Row],[Kokonaiskävijämäärä]]&lt;1,0,SUM(Table_1[[#This Row],[Kävijämäärä a) lapset]]*Table_1[[#This Row],[Tapaamis-kerrat /osallistuja]]))</f>
        <v>0</v>
      </c>
      <c r="N1474" s="248">
        <f>IF(Table_1[[#This Row],[Kokonaiskävijämäärä]]&lt;1,0,SUM(Table_1[[#This Row],[Kävijämäärä b) aikuiset]]*Table_1[[#This Row],[Tapaamis-kerrat /osallistuja]]))</f>
        <v>0</v>
      </c>
      <c r="O1474" s="248">
        <f>IF(Table_1[[#This Row],[Kokonaiskävijämäärä]]&lt;1,0,Table_1[[#This Row],[Kokonaiskävijämäärä]]*Table_1[[#This Row],[Tapaamis-kerrat /osallistuja]])</f>
        <v>0</v>
      </c>
      <c r="P1474" s="264"/>
      <c r="Q1474" s="265"/>
    </row>
    <row r="1475" spans="1:17" ht="15.75" customHeight="1" x14ac:dyDescent="0.25">
      <c r="A1475" s="258"/>
      <c r="B1475" s="250" t="str">
        <f>IF(Table_1[[#This Row],[SISÄLLÖN NIMI]]="","",1)</f>
        <v/>
      </c>
      <c r="C1475" s="259"/>
      <c r="D1475" s="252" t="s">
        <v>18</v>
      </c>
      <c r="E1475" s="253" t="s">
        <v>18</v>
      </c>
      <c r="F1475" s="260" t="s">
        <v>18</v>
      </c>
      <c r="G1475" s="261" t="s">
        <v>18</v>
      </c>
      <c r="H1475" s="255" t="str">
        <f>IF(Table_1[[#This Row],[TOTEUTUSTAPA]]="b) Verkossa","Verkossa","")</f>
        <v/>
      </c>
      <c r="I1475" s="256" t="str">
        <f>IF(Table_1[[#This Row],[SISÄLLÖN NIMI]]="","",1)</f>
        <v/>
      </c>
      <c r="J1475" s="262"/>
      <c r="K1475" s="263"/>
      <c r="L1475" s="248">
        <f>Table_1[[#This Row],[Kävijämäärä a) lapset]]+Table_1[[#This Row],[Kävijämäärä b) aikuiset]]</f>
        <v>0</v>
      </c>
      <c r="M1475" s="248">
        <f>IF(Table_1[[#This Row],[Kokonaiskävijämäärä]]&lt;1,0,SUM(Table_1[[#This Row],[Kävijämäärä a) lapset]]*Table_1[[#This Row],[Tapaamis-kerrat /osallistuja]]))</f>
        <v>0</v>
      </c>
      <c r="N1475" s="248">
        <f>IF(Table_1[[#This Row],[Kokonaiskävijämäärä]]&lt;1,0,SUM(Table_1[[#This Row],[Kävijämäärä b) aikuiset]]*Table_1[[#This Row],[Tapaamis-kerrat /osallistuja]]))</f>
        <v>0</v>
      </c>
      <c r="O1475" s="248">
        <f>IF(Table_1[[#This Row],[Kokonaiskävijämäärä]]&lt;1,0,Table_1[[#This Row],[Kokonaiskävijämäärä]]*Table_1[[#This Row],[Tapaamis-kerrat /osallistuja]])</f>
        <v>0</v>
      </c>
      <c r="P1475" s="264"/>
      <c r="Q1475" s="265"/>
    </row>
    <row r="1476" spans="1:17" ht="15.75" customHeight="1" x14ac:dyDescent="0.25">
      <c r="A1476" s="258"/>
      <c r="B1476" s="250" t="str">
        <f>IF(Table_1[[#This Row],[SISÄLLÖN NIMI]]="","",1)</f>
        <v/>
      </c>
      <c r="C1476" s="259"/>
      <c r="D1476" s="252" t="s">
        <v>18</v>
      </c>
      <c r="E1476" s="253" t="s">
        <v>18</v>
      </c>
      <c r="F1476" s="260" t="s">
        <v>18</v>
      </c>
      <c r="G1476" s="261" t="s">
        <v>18</v>
      </c>
      <c r="H1476" s="255" t="str">
        <f>IF(Table_1[[#This Row],[TOTEUTUSTAPA]]="b) Verkossa","Verkossa","")</f>
        <v/>
      </c>
      <c r="I1476" s="256" t="str">
        <f>IF(Table_1[[#This Row],[SISÄLLÖN NIMI]]="","",1)</f>
        <v/>
      </c>
      <c r="J1476" s="262"/>
      <c r="K1476" s="263"/>
      <c r="L1476" s="248">
        <f>Table_1[[#This Row],[Kävijämäärä a) lapset]]+Table_1[[#This Row],[Kävijämäärä b) aikuiset]]</f>
        <v>0</v>
      </c>
      <c r="M1476" s="248">
        <f>IF(Table_1[[#This Row],[Kokonaiskävijämäärä]]&lt;1,0,SUM(Table_1[[#This Row],[Kävijämäärä a) lapset]]*Table_1[[#This Row],[Tapaamis-kerrat /osallistuja]]))</f>
        <v>0</v>
      </c>
      <c r="N1476" s="248">
        <f>IF(Table_1[[#This Row],[Kokonaiskävijämäärä]]&lt;1,0,SUM(Table_1[[#This Row],[Kävijämäärä b) aikuiset]]*Table_1[[#This Row],[Tapaamis-kerrat /osallistuja]]))</f>
        <v>0</v>
      </c>
      <c r="O1476" s="248">
        <f>IF(Table_1[[#This Row],[Kokonaiskävijämäärä]]&lt;1,0,Table_1[[#This Row],[Kokonaiskävijämäärä]]*Table_1[[#This Row],[Tapaamis-kerrat /osallistuja]])</f>
        <v>0</v>
      </c>
      <c r="P1476" s="264"/>
      <c r="Q1476" s="265"/>
    </row>
    <row r="1477" spans="1:17" ht="15.75" customHeight="1" x14ac:dyDescent="0.25">
      <c r="A1477" s="258"/>
      <c r="B1477" s="250" t="str">
        <f>IF(Table_1[[#This Row],[SISÄLLÖN NIMI]]="","",1)</f>
        <v/>
      </c>
      <c r="C1477" s="259"/>
      <c r="D1477" s="252" t="s">
        <v>18</v>
      </c>
      <c r="E1477" s="253" t="s">
        <v>18</v>
      </c>
      <c r="F1477" s="260" t="s">
        <v>18</v>
      </c>
      <c r="G1477" s="261" t="s">
        <v>18</v>
      </c>
      <c r="H1477" s="255" t="str">
        <f>IF(Table_1[[#This Row],[TOTEUTUSTAPA]]="b) Verkossa","Verkossa","")</f>
        <v/>
      </c>
      <c r="I1477" s="256" t="str">
        <f>IF(Table_1[[#This Row],[SISÄLLÖN NIMI]]="","",1)</f>
        <v/>
      </c>
      <c r="J1477" s="262"/>
      <c r="K1477" s="263"/>
      <c r="L1477" s="248">
        <f>Table_1[[#This Row],[Kävijämäärä a) lapset]]+Table_1[[#This Row],[Kävijämäärä b) aikuiset]]</f>
        <v>0</v>
      </c>
      <c r="M1477" s="248">
        <f>IF(Table_1[[#This Row],[Kokonaiskävijämäärä]]&lt;1,0,SUM(Table_1[[#This Row],[Kävijämäärä a) lapset]]*Table_1[[#This Row],[Tapaamis-kerrat /osallistuja]]))</f>
        <v>0</v>
      </c>
      <c r="N1477" s="248">
        <f>IF(Table_1[[#This Row],[Kokonaiskävijämäärä]]&lt;1,0,SUM(Table_1[[#This Row],[Kävijämäärä b) aikuiset]]*Table_1[[#This Row],[Tapaamis-kerrat /osallistuja]]))</f>
        <v>0</v>
      </c>
      <c r="O1477" s="248">
        <f>IF(Table_1[[#This Row],[Kokonaiskävijämäärä]]&lt;1,0,Table_1[[#This Row],[Kokonaiskävijämäärä]]*Table_1[[#This Row],[Tapaamis-kerrat /osallistuja]])</f>
        <v>0</v>
      </c>
      <c r="P1477" s="264"/>
      <c r="Q1477" s="265"/>
    </row>
    <row r="1478" spans="1:17" ht="15.75" customHeight="1" x14ac:dyDescent="0.25">
      <c r="A1478" s="258"/>
      <c r="B1478" s="250" t="str">
        <f>IF(Table_1[[#This Row],[SISÄLLÖN NIMI]]="","",1)</f>
        <v/>
      </c>
      <c r="C1478" s="259"/>
      <c r="D1478" s="252" t="s">
        <v>18</v>
      </c>
      <c r="E1478" s="253" t="s">
        <v>18</v>
      </c>
      <c r="F1478" s="260" t="s">
        <v>18</v>
      </c>
      <c r="G1478" s="261" t="s">
        <v>18</v>
      </c>
      <c r="H1478" s="255" t="str">
        <f>IF(Table_1[[#This Row],[TOTEUTUSTAPA]]="b) Verkossa","Verkossa","")</f>
        <v/>
      </c>
      <c r="I1478" s="256" t="str">
        <f>IF(Table_1[[#This Row],[SISÄLLÖN NIMI]]="","",1)</f>
        <v/>
      </c>
      <c r="J1478" s="262"/>
      <c r="K1478" s="263"/>
      <c r="L1478" s="248">
        <f>Table_1[[#This Row],[Kävijämäärä a) lapset]]+Table_1[[#This Row],[Kävijämäärä b) aikuiset]]</f>
        <v>0</v>
      </c>
      <c r="M1478" s="248">
        <f>IF(Table_1[[#This Row],[Kokonaiskävijämäärä]]&lt;1,0,SUM(Table_1[[#This Row],[Kävijämäärä a) lapset]]*Table_1[[#This Row],[Tapaamis-kerrat /osallistuja]]))</f>
        <v>0</v>
      </c>
      <c r="N1478" s="248">
        <f>IF(Table_1[[#This Row],[Kokonaiskävijämäärä]]&lt;1,0,SUM(Table_1[[#This Row],[Kävijämäärä b) aikuiset]]*Table_1[[#This Row],[Tapaamis-kerrat /osallistuja]]))</f>
        <v>0</v>
      </c>
      <c r="O1478" s="248">
        <f>IF(Table_1[[#This Row],[Kokonaiskävijämäärä]]&lt;1,0,Table_1[[#This Row],[Kokonaiskävijämäärä]]*Table_1[[#This Row],[Tapaamis-kerrat /osallistuja]])</f>
        <v>0</v>
      </c>
      <c r="P1478" s="264"/>
      <c r="Q1478" s="265"/>
    </row>
    <row r="1479" spans="1:17" ht="15.75" customHeight="1" x14ac:dyDescent="0.25">
      <c r="A1479" s="258"/>
      <c r="B1479" s="250" t="str">
        <f>IF(Table_1[[#This Row],[SISÄLLÖN NIMI]]="","",1)</f>
        <v/>
      </c>
      <c r="C1479" s="259"/>
      <c r="D1479" s="252" t="s">
        <v>18</v>
      </c>
      <c r="E1479" s="253" t="s">
        <v>18</v>
      </c>
      <c r="F1479" s="260" t="s">
        <v>18</v>
      </c>
      <c r="G1479" s="261" t="s">
        <v>18</v>
      </c>
      <c r="H1479" s="255" t="str">
        <f>IF(Table_1[[#This Row],[TOTEUTUSTAPA]]="b) Verkossa","Verkossa","")</f>
        <v/>
      </c>
      <c r="I1479" s="256" t="str">
        <f>IF(Table_1[[#This Row],[SISÄLLÖN NIMI]]="","",1)</f>
        <v/>
      </c>
      <c r="J1479" s="262"/>
      <c r="K1479" s="263"/>
      <c r="L1479" s="248">
        <f>Table_1[[#This Row],[Kävijämäärä a) lapset]]+Table_1[[#This Row],[Kävijämäärä b) aikuiset]]</f>
        <v>0</v>
      </c>
      <c r="M1479" s="248">
        <f>IF(Table_1[[#This Row],[Kokonaiskävijämäärä]]&lt;1,0,SUM(Table_1[[#This Row],[Kävijämäärä a) lapset]]*Table_1[[#This Row],[Tapaamis-kerrat /osallistuja]]))</f>
        <v>0</v>
      </c>
      <c r="N1479" s="248">
        <f>IF(Table_1[[#This Row],[Kokonaiskävijämäärä]]&lt;1,0,SUM(Table_1[[#This Row],[Kävijämäärä b) aikuiset]]*Table_1[[#This Row],[Tapaamis-kerrat /osallistuja]]))</f>
        <v>0</v>
      </c>
      <c r="O1479" s="248">
        <f>IF(Table_1[[#This Row],[Kokonaiskävijämäärä]]&lt;1,0,Table_1[[#This Row],[Kokonaiskävijämäärä]]*Table_1[[#This Row],[Tapaamis-kerrat /osallistuja]])</f>
        <v>0</v>
      </c>
      <c r="P1479" s="264"/>
      <c r="Q1479" s="265"/>
    </row>
    <row r="1480" spans="1:17" ht="15.75" customHeight="1" x14ac:dyDescent="0.25">
      <c r="A1480" s="258"/>
      <c r="B1480" s="250" t="str">
        <f>IF(Table_1[[#This Row],[SISÄLLÖN NIMI]]="","",1)</f>
        <v/>
      </c>
      <c r="C1480" s="259"/>
      <c r="D1480" s="252" t="s">
        <v>18</v>
      </c>
      <c r="E1480" s="253" t="s">
        <v>18</v>
      </c>
      <c r="F1480" s="260" t="s">
        <v>18</v>
      </c>
      <c r="G1480" s="261" t="s">
        <v>18</v>
      </c>
      <c r="H1480" s="255" t="str">
        <f>IF(Table_1[[#This Row],[TOTEUTUSTAPA]]="b) Verkossa","Verkossa","")</f>
        <v/>
      </c>
      <c r="I1480" s="256" t="str">
        <f>IF(Table_1[[#This Row],[SISÄLLÖN NIMI]]="","",1)</f>
        <v/>
      </c>
      <c r="J1480" s="262"/>
      <c r="K1480" s="263"/>
      <c r="L1480" s="248">
        <f>Table_1[[#This Row],[Kävijämäärä a) lapset]]+Table_1[[#This Row],[Kävijämäärä b) aikuiset]]</f>
        <v>0</v>
      </c>
      <c r="M1480" s="248">
        <f>IF(Table_1[[#This Row],[Kokonaiskävijämäärä]]&lt;1,0,SUM(Table_1[[#This Row],[Kävijämäärä a) lapset]]*Table_1[[#This Row],[Tapaamis-kerrat /osallistuja]]))</f>
        <v>0</v>
      </c>
      <c r="N1480" s="248">
        <f>IF(Table_1[[#This Row],[Kokonaiskävijämäärä]]&lt;1,0,SUM(Table_1[[#This Row],[Kävijämäärä b) aikuiset]]*Table_1[[#This Row],[Tapaamis-kerrat /osallistuja]]))</f>
        <v>0</v>
      </c>
      <c r="O1480" s="248">
        <f>IF(Table_1[[#This Row],[Kokonaiskävijämäärä]]&lt;1,0,Table_1[[#This Row],[Kokonaiskävijämäärä]]*Table_1[[#This Row],[Tapaamis-kerrat /osallistuja]])</f>
        <v>0</v>
      </c>
      <c r="P1480" s="264"/>
      <c r="Q1480" s="265"/>
    </row>
    <row r="1481" spans="1:17" ht="15.75" customHeight="1" x14ac:dyDescent="0.25">
      <c r="A1481" s="258"/>
      <c r="B1481" s="250" t="str">
        <f>IF(Table_1[[#This Row],[SISÄLLÖN NIMI]]="","",1)</f>
        <v/>
      </c>
      <c r="C1481" s="259"/>
      <c r="D1481" s="252" t="s">
        <v>18</v>
      </c>
      <c r="E1481" s="253" t="s">
        <v>18</v>
      </c>
      <c r="F1481" s="260" t="s">
        <v>18</v>
      </c>
      <c r="G1481" s="261" t="s">
        <v>18</v>
      </c>
      <c r="H1481" s="255" t="str">
        <f>IF(Table_1[[#This Row],[TOTEUTUSTAPA]]="b) Verkossa","Verkossa","")</f>
        <v/>
      </c>
      <c r="I1481" s="256" t="str">
        <f>IF(Table_1[[#This Row],[SISÄLLÖN NIMI]]="","",1)</f>
        <v/>
      </c>
      <c r="J1481" s="262"/>
      <c r="K1481" s="263"/>
      <c r="L1481" s="248">
        <f>Table_1[[#This Row],[Kävijämäärä a) lapset]]+Table_1[[#This Row],[Kävijämäärä b) aikuiset]]</f>
        <v>0</v>
      </c>
      <c r="M1481" s="248">
        <f>IF(Table_1[[#This Row],[Kokonaiskävijämäärä]]&lt;1,0,SUM(Table_1[[#This Row],[Kävijämäärä a) lapset]]*Table_1[[#This Row],[Tapaamis-kerrat /osallistuja]]))</f>
        <v>0</v>
      </c>
      <c r="N1481" s="248">
        <f>IF(Table_1[[#This Row],[Kokonaiskävijämäärä]]&lt;1,0,SUM(Table_1[[#This Row],[Kävijämäärä b) aikuiset]]*Table_1[[#This Row],[Tapaamis-kerrat /osallistuja]]))</f>
        <v>0</v>
      </c>
      <c r="O1481" s="248">
        <f>IF(Table_1[[#This Row],[Kokonaiskävijämäärä]]&lt;1,0,Table_1[[#This Row],[Kokonaiskävijämäärä]]*Table_1[[#This Row],[Tapaamis-kerrat /osallistuja]])</f>
        <v>0</v>
      </c>
      <c r="P1481" s="264"/>
      <c r="Q1481" s="265"/>
    </row>
    <row r="1482" spans="1:17" ht="15.75" customHeight="1" x14ac:dyDescent="0.25">
      <c r="A1482" s="258"/>
      <c r="B1482" s="250" t="str">
        <f>IF(Table_1[[#This Row],[SISÄLLÖN NIMI]]="","",1)</f>
        <v/>
      </c>
      <c r="C1482" s="259"/>
      <c r="D1482" s="252" t="s">
        <v>18</v>
      </c>
      <c r="E1482" s="253" t="s">
        <v>18</v>
      </c>
      <c r="F1482" s="260" t="s">
        <v>18</v>
      </c>
      <c r="G1482" s="261" t="s">
        <v>18</v>
      </c>
      <c r="H1482" s="255" t="str">
        <f>IF(Table_1[[#This Row],[TOTEUTUSTAPA]]="b) Verkossa","Verkossa","")</f>
        <v/>
      </c>
      <c r="I1482" s="256" t="str">
        <f>IF(Table_1[[#This Row],[SISÄLLÖN NIMI]]="","",1)</f>
        <v/>
      </c>
      <c r="J1482" s="262"/>
      <c r="K1482" s="263"/>
      <c r="L1482" s="248">
        <f>Table_1[[#This Row],[Kävijämäärä a) lapset]]+Table_1[[#This Row],[Kävijämäärä b) aikuiset]]</f>
        <v>0</v>
      </c>
      <c r="M1482" s="248">
        <f>IF(Table_1[[#This Row],[Kokonaiskävijämäärä]]&lt;1,0,SUM(Table_1[[#This Row],[Kävijämäärä a) lapset]]*Table_1[[#This Row],[Tapaamis-kerrat /osallistuja]]))</f>
        <v>0</v>
      </c>
      <c r="N1482" s="248">
        <f>IF(Table_1[[#This Row],[Kokonaiskävijämäärä]]&lt;1,0,SUM(Table_1[[#This Row],[Kävijämäärä b) aikuiset]]*Table_1[[#This Row],[Tapaamis-kerrat /osallistuja]]))</f>
        <v>0</v>
      </c>
      <c r="O1482" s="248">
        <f>IF(Table_1[[#This Row],[Kokonaiskävijämäärä]]&lt;1,0,Table_1[[#This Row],[Kokonaiskävijämäärä]]*Table_1[[#This Row],[Tapaamis-kerrat /osallistuja]])</f>
        <v>0</v>
      </c>
      <c r="P1482" s="264"/>
      <c r="Q1482" s="265"/>
    </row>
    <row r="1483" spans="1:17" ht="15.75" customHeight="1" x14ac:dyDescent="0.25">
      <c r="A1483" s="258"/>
      <c r="B1483" s="250" t="str">
        <f>IF(Table_1[[#This Row],[SISÄLLÖN NIMI]]="","",1)</f>
        <v/>
      </c>
      <c r="C1483" s="259"/>
      <c r="D1483" s="252" t="s">
        <v>18</v>
      </c>
      <c r="E1483" s="253" t="s">
        <v>18</v>
      </c>
      <c r="F1483" s="260" t="s">
        <v>18</v>
      </c>
      <c r="G1483" s="261" t="s">
        <v>18</v>
      </c>
      <c r="H1483" s="255" t="str">
        <f>IF(Table_1[[#This Row],[TOTEUTUSTAPA]]="b) Verkossa","Verkossa","")</f>
        <v/>
      </c>
      <c r="I1483" s="256" t="str">
        <f>IF(Table_1[[#This Row],[SISÄLLÖN NIMI]]="","",1)</f>
        <v/>
      </c>
      <c r="J1483" s="262"/>
      <c r="K1483" s="263"/>
      <c r="L1483" s="248">
        <f>Table_1[[#This Row],[Kävijämäärä a) lapset]]+Table_1[[#This Row],[Kävijämäärä b) aikuiset]]</f>
        <v>0</v>
      </c>
      <c r="M1483" s="248">
        <f>IF(Table_1[[#This Row],[Kokonaiskävijämäärä]]&lt;1,0,SUM(Table_1[[#This Row],[Kävijämäärä a) lapset]]*Table_1[[#This Row],[Tapaamis-kerrat /osallistuja]]))</f>
        <v>0</v>
      </c>
      <c r="N1483" s="248">
        <f>IF(Table_1[[#This Row],[Kokonaiskävijämäärä]]&lt;1,0,SUM(Table_1[[#This Row],[Kävijämäärä b) aikuiset]]*Table_1[[#This Row],[Tapaamis-kerrat /osallistuja]]))</f>
        <v>0</v>
      </c>
      <c r="O1483" s="248">
        <f>IF(Table_1[[#This Row],[Kokonaiskävijämäärä]]&lt;1,0,Table_1[[#This Row],[Kokonaiskävijämäärä]]*Table_1[[#This Row],[Tapaamis-kerrat /osallistuja]])</f>
        <v>0</v>
      </c>
      <c r="P1483" s="264"/>
      <c r="Q1483" s="265"/>
    </row>
    <row r="1484" spans="1:17" ht="15.75" customHeight="1" x14ac:dyDescent="0.25">
      <c r="A1484" s="258"/>
      <c r="B1484" s="250" t="str">
        <f>IF(Table_1[[#This Row],[SISÄLLÖN NIMI]]="","",1)</f>
        <v/>
      </c>
      <c r="C1484" s="259"/>
      <c r="D1484" s="252" t="s">
        <v>18</v>
      </c>
      <c r="E1484" s="253" t="s">
        <v>18</v>
      </c>
      <c r="F1484" s="260" t="s">
        <v>18</v>
      </c>
      <c r="G1484" s="261" t="s">
        <v>18</v>
      </c>
      <c r="H1484" s="255" t="str">
        <f>IF(Table_1[[#This Row],[TOTEUTUSTAPA]]="b) Verkossa","Verkossa","")</f>
        <v/>
      </c>
      <c r="I1484" s="256" t="str">
        <f>IF(Table_1[[#This Row],[SISÄLLÖN NIMI]]="","",1)</f>
        <v/>
      </c>
      <c r="J1484" s="262"/>
      <c r="K1484" s="263"/>
      <c r="L1484" s="248">
        <f>Table_1[[#This Row],[Kävijämäärä a) lapset]]+Table_1[[#This Row],[Kävijämäärä b) aikuiset]]</f>
        <v>0</v>
      </c>
      <c r="M1484" s="248">
        <f>IF(Table_1[[#This Row],[Kokonaiskävijämäärä]]&lt;1,0,SUM(Table_1[[#This Row],[Kävijämäärä a) lapset]]*Table_1[[#This Row],[Tapaamis-kerrat /osallistuja]]))</f>
        <v>0</v>
      </c>
      <c r="N1484" s="248">
        <f>IF(Table_1[[#This Row],[Kokonaiskävijämäärä]]&lt;1,0,SUM(Table_1[[#This Row],[Kävijämäärä b) aikuiset]]*Table_1[[#This Row],[Tapaamis-kerrat /osallistuja]]))</f>
        <v>0</v>
      </c>
      <c r="O1484" s="248">
        <f>IF(Table_1[[#This Row],[Kokonaiskävijämäärä]]&lt;1,0,Table_1[[#This Row],[Kokonaiskävijämäärä]]*Table_1[[#This Row],[Tapaamis-kerrat /osallistuja]])</f>
        <v>0</v>
      </c>
      <c r="P1484" s="264"/>
      <c r="Q1484" s="265"/>
    </row>
    <row r="1485" spans="1:17" ht="15.75" customHeight="1" x14ac:dyDescent="0.25">
      <c r="A1485" s="258"/>
      <c r="B1485" s="250" t="str">
        <f>IF(Table_1[[#This Row],[SISÄLLÖN NIMI]]="","",1)</f>
        <v/>
      </c>
      <c r="C1485" s="259"/>
      <c r="D1485" s="252" t="s">
        <v>18</v>
      </c>
      <c r="E1485" s="253" t="s">
        <v>18</v>
      </c>
      <c r="F1485" s="260" t="s">
        <v>18</v>
      </c>
      <c r="G1485" s="261" t="s">
        <v>18</v>
      </c>
      <c r="H1485" s="255" t="str">
        <f>IF(Table_1[[#This Row],[TOTEUTUSTAPA]]="b) Verkossa","Verkossa","")</f>
        <v/>
      </c>
      <c r="I1485" s="256" t="str">
        <f>IF(Table_1[[#This Row],[SISÄLLÖN NIMI]]="","",1)</f>
        <v/>
      </c>
      <c r="J1485" s="262"/>
      <c r="K1485" s="263"/>
      <c r="L1485" s="248">
        <f>Table_1[[#This Row],[Kävijämäärä a) lapset]]+Table_1[[#This Row],[Kävijämäärä b) aikuiset]]</f>
        <v>0</v>
      </c>
      <c r="M1485" s="248">
        <f>IF(Table_1[[#This Row],[Kokonaiskävijämäärä]]&lt;1,0,SUM(Table_1[[#This Row],[Kävijämäärä a) lapset]]*Table_1[[#This Row],[Tapaamis-kerrat /osallistuja]]))</f>
        <v>0</v>
      </c>
      <c r="N1485" s="248">
        <f>IF(Table_1[[#This Row],[Kokonaiskävijämäärä]]&lt;1,0,SUM(Table_1[[#This Row],[Kävijämäärä b) aikuiset]]*Table_1[[#This Row],[Tapaamis-kerrat /osallistuja]]))</f>
        <v>0</v>
      </c>
      <c r="O1485" s="248">
        <f>IF(Table_1[[#This Row],[Kokonaiskävijämäärä]]&lt;1,0,Table_1[[#This Row],[Kokonaiskävijämäärä]]*Table_1[[#This Row],[Tapaamis-kerrat /osallistuja]])</f>
        <v>0</v>
      </c>
      <c r="P1485" s="264"/>
      <c r="Q1485" s="265"/>
    </row>
    <row r="1486" spans="1:17" ht="15.75" customHeight="1" x14ac:dyDescent="0.25">
      <c r="A1486" s="258"/>
      <c r="B1486" s="250" t="str">
        <f>IF(Table_1[[#This Row],[SISÄLLÖN NIMI]]="","",1)</f>
        <v/>
      </c>
      <c r="C1486" s="259"/>
      <c r="D1486" s="252" t="s">
        <v>18</v>
      </c>
      <c r="E1486" s="253" t="s">
        <v>18</v>
      </c>
      <c r="F1486" s="260" t="s">
        <v>18</v>
      </c>
      <c r="G1486" s="261" t="s">
        <v>18</v>
      </c>
      <c r="H1486" s="255" t="str">
        <f>IF(Table_1[[#This Row],[TOTEUTUSTAPA]]="b) Verkossa","Verkossa","")</f>
        <v/>
      </c>
      <c r="I1486" s="256" t="str">
        <f>IF(Table_1[[#This Row],[SISÄLLÖN NIMI]]="","",1)</f>
        <v/>
      </c>
      <c r="J1486" s="262"/>
      <c r="K1486" s="263"/>
      <c r="L1486" s="248">
        <f>Table_1[[#This Row],[Kävijämäärä a) lapset]]+Table_1[[#This Row],[Kävijämäärä b) aikuiset]]</f>
        <v>0</v>
      </c>
      <c r="M1486" s="248">
        <f>IF(Table_1[[#This Row],[Kokonaiskävijämäärä]]&lt;1,0,SUM(Table_1[[#This Row],[Kävijämäärä a) lapset]]*Table_1[[#This Row],[Tapaamis-kerrat /osallistuja]]))</f>
        <v>0</v>
      </c>
      <c r="N1486" s="248">
        <f>IF(Table_1[[#This Row],[Kokonaiskävijämäärä]]&lt;1,0,SUM(Table_1[[#This Row],[Kävijämäärä b) aikuiset]]*Table_1[[#This Row],[Tapaamis-kerrat /osallistuja]]))</f>
        <v>0</v>
      </c>
      <c r="O1486" s="248">
        <f>IF(Table_1[[#This Row],[Kokonaiskävijämäärä]]&lt;1,0,Table_1[[#This Row],[Kokonaiskävijämäärä]]*Table_1[[#This Row],[Tapaamis-kerrat /osallistuja]])</f>
        <v>0</v>
      </c>
      <c r="P1486" s="264"/>
      <c r="Q1486" s="265"/>
    </row>
    <row r="1487" spans="1:17" ht="15.75" customHeight="1" x14ac:dyDescent="0.25">
      <c r="A1487" s="258"/>
      <c r="B1487" s="250" t="str">
        <f>IF(Table_1[[#This Row],[SISÄLLÖN NIMI]]="","",1)</f>
        <v/>
      </c>
      <c r="C1487" s="259"/>
      <c r="D1487" s="252" t="s">
        <v>18</v>
      </c>
      <c r="E1487" s="253" t="s">
        <v>18</v>
      </c>
      <c r="F1487" s="260" t="s">
        <v>18</v>
      </c>
      <c r="G1487" s="261" t="s">
        <v>18</v>
      </c>
      <c r="H1487" s="255" t="str">
        <f>IF(Table_1[[#This Row],[TOTEUTUSTAPA]]="b) Verkossa","Verkossa","")</f>
        <v/>
      </c>
      <c r="I1487" s="256" t="str">
        <f>IF(Table_1[[#This Row],[SISÄLLÖN NIMI]]="","",1)</f>
        <v/>
      </c>
      <c r="J1487" s="262"/>
      <c r="K1487" s="263"/>
      <c r="L1487" s="248">
        <f>Table_1[[#This Row],[Kävijämäärä a) lapset]]+Table_1[[#This Row],[Kävijämäärä b) aikuiset]]</f>
        <v>0</v>
      </c>
      <c r="M1487" s="248">
        <f>IF(Table_1[[#This Row],[Kokonaiskävijämäärä]]&lt;1,0,SUM(Table_1[[#This Row],[Kävijämäärä a) lapset]]*Table_1[[#This Row],[Tapaamis-kerrat /osallistuja]]))</f>
        <v>0</v>
      </c>
      <c r="N1487" s="248">
        <f>IF(Table_1[[#This Row],[Kokonaiskävijämäärä]]&lt;1,0,SUM(Table_1[[#This Row],[Kävijämäärä b) aikuiset]]*Table_1[[#This Row],[Tapaamis-kerrat /osallistuja]]))</f>
        <v>0</v>
      </c>
      <c r="O1487" s="248">
        <f>IF(Table_1[[#This Row],[Kokonaiskävijämäärä]]&lt;1,0,Table_1[[#This Row],[Kokonaiskävijämäärä]]*Table_1[[#This Row],[Tapaamis-kerrat /osallistuja]])</f>
        <v>0</v>
      </c>
      <c r="P1487" s="264"/>
      <c r="Q1487" s="265"/>
    </row>
    <row r="1488" spans="1:17" ht="15.75" customHeight="1" x14ac:dyDescent="0.25">
      <c r="A1488" s="258"/>
      <c r="B1488" s="250" t="str">
        <f>IF(Table_1[[#This Row],[SISÄLLÖN NIMI]]="","",1)</f>
        <v/>
      </c>
      <c r="C1488" s="259"/>
      <c r="D1488" s="252" t="s">
        <v>18</v>
      </c>
      <c r="E1488" s="253" t="s">
        <v>18</v>
      </c>
      <c r="F1488" s="260" t="s">
        <v>18</v>
      </c>
      <c r="G1488" s="261" t="s">
        <v>18</v>
      </c>
      <c r="H1488" s="255" t="str">
        <f>IF(Table_1[[#This Row],[TOTEUTUSTAPA]]="b) Verkossa","Verkossa","")</f>
        <v/>
      </c>
      <c r="I1488" s="256" t="str">
        <f>IF(Table_1[[#This Row],[SISÄLLÖN NIMI]]="","",1)</f>
        <v/>
      </c>
      <c r="J1488" s="262"/>
      <c r="K1488" s="263"/>
      <c r="L1488" s="248">
        <f>Table_1[[#This Row],[Kävijämäärä a) lapset]]+Table_1[[#This Row],[Kävijämäärä b) aikuiset]]</f>
        <v>0</v>
      </c>
      <c r="M1488" s="248">
        <f>IF(Table_1[[#This Row],[Kokonaiskävijämäärä]]&lt;1,0,SUM(Table_1[[#This Row],[Kävijämäärä a) lapset]]*Table_1[[#This Row],[Tapaamis-kerrat /osallistuja]]))</f>
        <v>0</v>
      </c>
      <c r="N1488" s="248">
        <f>IF(Table_1[[#This Row],[Kokonaiskävijämäärä]]&lt;1,0,SUM(Table_1[[#This Row],[Kävijämäärä b) aikuiset]]*Table_1[[#This Row],[Tapaamis-kerrat /osallistuja]]))</f>
        <v>0</v>
      </c>
      <c r="O1488" s="248">
        <f>IF(Table_1[[#This Row],[Kokonaiskävijämäärä]]&lt;1,0,Table_1[[#This Row],[Kokonaiskävijämäärä]]*Table_1[[#This Row],[Tapaamis-kerrat /osallistuja]])</f>
        <v>0</v>
      </c>
      <c r="P1488" s="264"/>
      <c r="Q1488" s="265"/>
    </row>
    <row r="1489" spans="1:17" ht="15.75" customHeight="1" x14ac:dyDescent="0.25">
      <c r="A1489" s="258"/>
      <c r="B1489" s="250" t="str">
        <f>IF(Table_1[[#This Row],[SISÄLLÖN NIMI]]="","",1)</f>
        <v/>
      </c>
      <c r="C1489" s="259"/>
      <c r="D1489" s="252" t="s">
        <v>18</v>
      </c>
      <c r="E1489" s="253" t="s">
        <v>18</v>
      </c>
      <c r="F1489" s="260" t="s">
        <v>18</v>
      </c>
      <c r="G1489" s="261" t="s">
        <v>18</v>
      </c>
      <c r="H1489" s="255" t="str">
        <f>IF(Table_1[[#This Row],[TOTEUTUSTAPA]]="b) Verkossa","Verkossa","")</f>
        <v/>
      </c>
      <c r="I1489" s="256" t="str">
        <f>IF(Table_1[[#This Row],[SISÄLLÖN NIMI]]="","",1)</f>
        <v/>
      </c>
      <c r="J1489" s="262"/>
      <c r="K1489" s="263"/>
      <c r="L1489" s="248">
        <f>Table_1[[#This Row],[Kävijämäärä a) lapset]]+Table_1[[#This Row],[Kävijämäärä b) aikuiset]]</f>
        <v>0</v>
      </c>
      <c r="M1489" s="248">
        <f>IF(Table_1[[#This Row],[Kokonaiskävijämäärä]]&lt;1,0,SUM(Table_1[[#This Row],[Kävijämäärä a) lapset]]*Table_1[[#This Row],[Tapaamis-kerrat /osallistuja]]))</f>
        <v>0</v>
      </c>
      <c r="N1489" s="248">
        <f>IF(Table_1[[#This Row],[Kokonaiskävijämäärä]]&lt;1,0,SUM(Table_1[[#This Row],[Kävijämäärä b) aikuiset]]*Table_1[[#This Row],[Tapaamis-kerrat /osallistuja]]))</f>
        <v>0</v>
      </c>
      <c r="O1489" s="248">
        <f>IF(Table_1[[#This Row],[Kokonaiskävijämäärä]]&lt;1,0,Table_1[[#This Row],[Kokonaiskävijämäärä]]*Table_1[[#This Row],[Tapaamis-kerrat /osallistuja]])</f>
        <v>0</v>
      </c>
      <c r="P1489" s="264"/>
      <c r="Q1489" s="265"/>
    </row>
    <row r="1490" spans="1:17" ht="15.75" customHeight="1" x14ac:dyDescent="0.25">
      <c r="A1490" s="258"/>
      <c r="B1490" s="250" t="str">
        <f>IF(Table_1[[#This Row],[SISÄLLÖN NIMI]]="","",1)</f>
        <v/>
      </c>
      <c r="C1490" s="259"/>
      <c r="D1490" s="252" t="s">
        <v>18</v>
      </c>
      <c r="E1490" s="253" t="s">
        <v>18</v>
      </c>
      <c r="F1490" s="260" t="s">
        <v>18</v>
      </c>
      <c r="G1490" s="261" t="s">
        <v>18</v>
      </c>
      <c r="H1490" s="255" t="str">
        <f>IF(Table_1[[#This Row],[TOTEUTUSTAPA]]="b) Verkossa","Verkossa","")</f>
        <v/>
      </c>
      <c r="I1490" s="256" t="str">
        <f>IF(Table_1[[#This Row],[SISÄLLÖN NIMI]]="","",1)</f>
        <v/>
      </c>
      <c r="J1490" s="262"/>
      <c r="K1490" s="263"/>
      <c r="L1490" s="248">
        <f>Table_1[[#This Row],[Kävijämäärä a) lapset]]+Table_1[[#This Row],[Kävijämäärä b) aikuiset]]</f>
        <v>0</v>
      </c>
      <c r="M1490" s="248">
        <f>IF(Table_1[[#This Row],[Kokonaiskävijämäärä]]&lt;1,0,SUM(Table_1[[#This Row],[Kävijämäärä a) lapset]]*Table_1[[#This Row],[Tapaamis-kerrat /osallistuja]]))</f>
        <v>0</v>
      </c>
      <c r="N1490" s="248">
        <f>IF(Table_1[[#This Row],[Kokonaiskävijämäärä]]&lt;1,0,SUM(Table_1[[#This Row],[Kävijämäärä b) aikuiset]]*Table_1[[#This Row],[Tapaamis-kerrat /osallistuja]]))</f>
        <v>0</v>
      </c>
      <c r="O1490" s="248">
        <f>IF(Table_1[[#This Row],[Kokonaiskävijämäärä]]&lt;1,0,Table_1[[#This Row],[Kokonaiskävijämäärä]]*Table_1[[#This Row],[Tapaamis-kerrat /osallistuja]])</f>
        <v>0</v>
      </c>
      <c r="P1490" s="264"/>
      <c r="Q1490" s="265"/>
    </row>
    <row r="1491" spans="1:17" ht="15.75" customHeight="1" x14ac:dyDescent="0.25">
      <c r="A1491" s="258"/>
      <c r="B1491" s="250" t="str">
        <f>IF(Table_1[[#This Row],[SISÄLLÖN NIMI]]="","",1)</f>
        <v/>
      </c>
      <c r="C1491" s="259"/>
      <c r="D1491" s="252" t="s">
        <v>18</v>
      </c>
      <c r="E1491" s="253" t="s">
        <v>18</v>
      </c>
      <c r="F1491" s="260" t="s">
        <v>18</v>
      </c>
      <c r="G1491" s="261" t="s">
        <v>18</v>
      </c>
      <c r="H1491" s="255" t="str">
        <f>IF(Table_1[[#This Row],[TOTEUTUSTAPA]]="b) Verkossa","Verkossa","")</f>
        <v/>
      </c>
      <c r="I1491" s="256" t="str">
        <f>IF(Table_1[[#This Row],[SISÄLLÖN NIMI]]="","",1)</f>
        <v/>
      </c>
      <c r="J1491" s="262"/>
      <c r="K1491" s="263"/>
      <c r="L1491" s="248">
        <f>Table_1[[#This Row],[Kävijämäärä a) lapset]]+Table_1[[#This Row],[Kävijämäärä b) aikuiset]]</f>
        <v>0</v>
      </c>
      <c r="M1491" s="248">
        <f>IF(Table_1[[#This Row],[Kokonaiskävijämäärä]]&lt;1,0,SUM(Table_1[[#This Row],[Kävijämäärä a) lapset]]*Table_1[[#This Row],[Tapaamis-kerrat /osallistuja]]))</f>
        <v>0</v>
      </c>
      <c r="N1491" s="248">
        <f>IF(Table_1[[#This Row],[Kokonaiskävijämäärä]]&lt;1,0,SUM(Table_1[[#This Row],[Kävijämäärä b) aikuiset]]*Table_1[[#This Row],[Tapaamis-kerrat /osallistuja]]))</f>
        <v>0</v>
      </c>
      <c r="O1491" s="248">
        <f>IF(Table_1[[#This Row],[Kokonaiskävijämäärä]]&lt;1,0,Table_1[[#This Row],[Kokonaiskävijämäärä]]*Table_1[[#This Row],[Tapaamis-kerrat /osallistuja]])</f>
        <v>0</v>
      </c>
      <c r="P1491" s="264"/>
      <c r="Q1491" s="265"/>
    </row>
    <row r="1492" spans="1:17" ht="15.75" customHeight="1" x14ac:dyDescent="0.25">
      <c r="A1492" s="258"/>
      <c r="B1492" s="250" t="str">
        <f>IF(Table_1[[#This Row],[SISÄLLÖN NIMI]]="","",1)</f>
        <v/>
      </c>
      <c r="C1492" s="259"/>
      <c r="D1492" s="252" t="s">
        <v>18</v>
      </c>
      <c r="E1492" s="253" t="s">
        <v>18</v>
      </c>
      <c r="F1492" s="260" t="s">
        <v>18</v>
      </c>
      <c r="G1492" s="261" t="s">
        <v>18</v>
      </c>
      <c r="H1492" s="255" t="str">
        <f>IF(Table_1[[#This Row],[TOTEUTUSTAPA]]="b) Verkossa","Verkossa","")</f>
        <v/>
      </c>
      <c r="I1492" s="256" t="str">
        <f>IF(Table_1[[#This Row],[SISÄLLÖN NIMI]]="","",1)</f>
        <v/>
      </c>
      <c r="J1492" s="262"/>
      <c r="K1492" s="263"/>
      <c r="L1492" s="248">
        <f>Table_1[[#This Row],[Kävijämäärä a) lapset]]+Table_1[[#This Row],[Kävijämäärä b) aikuiset]]</f>
        <v>0</v>
      </c>
      <c r="M1492" s="248">
        <f>IF(Table_1[[#This Row],[Kokonaiskävijämäärä]]&lt;1,0,SUM(Table_1[[#This Row],[Kävijämäärä a) lapset]]*Table_1[[#This Row],[Tapaamis-kerrat /osallistuja]]))</f>
        <v>0</v>
      </c>
      <c r="N1492" s="248">
        <f>IF(Table_1[[#This Row],[Kokonaiskävijämäärä]]&lt;1,0,SUM(Table_1[[#This Row],[Kävijämäärä b) aikuiset]]*Table_1[[#This Row],[Tapaamis-kerrat /osallistuja]]))</f>
        <v>0</v>
      </c>
      <c r="O1492" s="248">
        <f>IF(Table_1[[#This Row],[Kokonaiskävijämäärä]]&lt;1,0,Table_1[[#This Row],[Kokonaiskävijämäärä]]*Table_1[[#This Row],[Tapaamis-kerrat /osallistuja]])</f>
        <v>0</v>
      </c>
      <c r="P1492" s="264"/>
      <c r="Q1492" s="265"/>
    </row>
    <row r="1493" spans="1:17" ht="15.75" customHeight="1" x14ac:dyDescent="0.25">
      <c r="A1493" s="258"/>
      <c r="B1493" s="250" t="str">
        <f>IF(Table_1[[#This Row],[SISÄLLÖN NIMI]]="","",1)</f>
        <v/>
      </c>
      <c r="C1493" s="259"/>
      <c r="D1493" s="252" t="s">
        <v>18</v>
      </c>
      <c r="E1493" s="253" t="s">
        <v>18</v>
      </c>
      <c r="F1493" s="260" t="s">
        <v>18</v>
      </c>
      <c r="G1493" s="261" t="s">
        <v>18</v>
      </c>
      <c r="H1493" s="255" t="str">
        <f>IF(Table_1[[#This Row],[TOTEUTUSTAPA]]="b) Verkossa","Verkossa","")</f>
        <v/>
      </c>
      <c r="I1493" s="256" t="str">
        <f>IF(Table_1[[#This Row],[SISÄLLÖN NIMI]]="","",1)</f>
        <v/>
      </c>
      <c r="J1493" s="262"/>
      <c r="K1493" s="263"/>
      <c r="L1493" s="248">
        <f>Table_1[[#This Row],[Kävijämäärä a) lapset]]+Table_1[[#This Row],[Kävijämäärä b) aikuiset]]</f>
        <v>0</v>
      </c>
      <c r="M1493" s="248">
        <f>IF(Table_1[[#This Row],[Kokonaiskävijämäärä]]&lt;1,0,SUM(Table_1[[#This Row],[Kävijämäärä a) lapset]]*Table_1[[#This Row],[Tapaamis-kerrat /osallistuja]]))</f>
        <v>0</v>
      </c>
      <c r="N1493" s="248">
        <f>IF(Table_1[[#This Row],[Kokonaiskävijämäärä]]&lt;1,0,SUM(Table_1[[#This Row],[Kävijämäärä b) aikuiset]]*Table_1[[#This Row],[Tapaamis-kerrat /osallistuja]]))</f>
        <v>0</v>
      </c>
      <c r="O1493" s="248">
        <f>IF(Table_1[[#This Row],[Kokonaiskävijämäärä]]&lt;1,0,Table_1[[#This Row],[Kokonaiskävijämäärä]]*Table_1[[#This Row],[Tapaamis-kerrat /osallistuja]])</f>
        <v>0</v>
      </c>
      <c r="P1493" s="264"/>
      <c r="Q1493" s="265"/>
    </row>
    <row r="1494" spans="1:17" ht="15.75" customHeight="1" x14ac:dyDescent="0.25">
      <c r="A1494" s="258"/>
      <c r="B1494" s="250" t="str">
        <f>IF(Table_1[[#This Row],[SISÄLLÖN NIMI]]="","",1)</f>
        <v/>
      </c>
      <c r="C1494" s="259"/>
      <c r="D1494" s="252" t="s">
        <v>18</v>
      </c>
      <c r="E1494" s="253" t="s">
        <v>18</v>
      </c>
      <c r="F1494" s="260" t="s">
        <v>18</v>
      </c>
      <c r="G1494" s="261" t="s">
        <v>18</v>
      </c>
      <c r="H1494" s="255" t="str">
        <f>IF(Table_1[[#This Row],[TOTEUTUSTAPA]]="b) Verkossa","Verkossa","")</f>
        <v/>
      </c>
      <c r="I1494" s="256" t="str">
        <f>IF(Table_1[[#This Row],[SISÄLLÖN NIMI]]="","",1)</f>
        <v/>
      </c>
      <c r="J1494" s="262"/>
      <c r="K1494" s="263"/>
      <c r="L1494" s="248">
        <f>Table_1[[#This Row],[Kävijämäärä a) lapset]]+Table_1[[#This Row],[Kävijämäärä b) aikuiset]]</f>
        <v>0</v>
      </c>
      <c r="M1494" s="248">
        <f>IF(Table_1[[#This Row],[Kokonaiskävijämäärä]]&lt;1,0,SUM(Table_1[[#This Row],[Kävijämäärä a) lapset]]*Table_1[[#This Row],[Tapaamis-kerrat /osallistuja]]))</f>
        <v>0</v>
      </c>
      <c r="N1494" s="248">
        <f>IF(Table_1[[#This Row],[Kokonaiskävijämäärä]]&lt;1,0,SUM(Table_1[[#This Row],[Kävijämäärä b) aikuiset]]*Table_1[[#This Row],[Tapaamis-kerrat /osallistuja]]))</f>
        <v>0</v>
      </c>
      <c r="O1494" s="248">
        <f>IF(Table_1[[#This Row],[Kokonaiskävijämäärä]]&lt;1,0,Table_1[[#This Row],[Kokonaiskävijämäärä]]*Table_1[[#This Row],[Tapaamis-kerrat /osallistuja]])</f>
        <v>0</v>
      </c>
      <c r="P1494" s="264"/>
      <c r="Q1494" s="265"/>
    </row>
    <row r="1495" spans="1:17" ht="15.75" customHeight="1" x14ac:dyDescent="0.25">
      <c r="A1495" s="258"/>
      <c r="B1495" s="250" t="str">
        <f>IF(Table_1[[#This Row],[SISÄLLÖN NIMI]]="","",1)</f>
        <v/>
      </c>
      <c r="C1495" s="259"/>
      <c r="D1495" s="252" t="s">
        <v>18</v>
      </c>
      <c r="E1495" s="253" t="s">
        <v>18</v>
      </c>
      <c r="F1495" s="260" t="s">
        <v>18</v>
      </c>
      <c r="G1495" s="261" t="s">
        <v>18</v>
      </c>
      <c r="H1495" s="255" t="str">
        <f>IF(Table_1[[#This Row],[TOTEUTUSTAPA]]="b) Verkossa","Verkossa","")</f>
        <v/>
      </c>
      <c r="I1495" s="256" t="str">
        <f>IF(Table_1[[#This Row],[SISÄLLÖN NIMI]]="","",1)</f>
        <v/>
      </c>
      <c r="J1495" s="262"/>
      <c r="K1495" s="263"/>
      <c r="L1495" s="248">
        <f>Table_1[[#This Row],[Kävijämäärä a) lapset]]+Table_1[[#This Row],[Kävijämäärä b) aikuiset]]</f>
        <v>0</v>
      </c>
      <c r="M1495" s="248">
        <f>IF(Table_1[[#This Row],[Kokonaiskävijämäärä]]&lt;1,0,SUM(Table_1[[#This Row],[Kävijämäärä a) lapset]]*Table_1[[#This Row],[Tapaamis-kerrat /osallistuja]]))</f>
        <v>0</v>
      </c>
      <c r="N1495" s="248">
        <f>IF(Table_1[[#This Row],[Kokonaiskävijämäärä]]&lt;1,0,SUM(Table_1[[#This Row],[Kävijämäärä b) aikuiset]]*Table_1[[#This Row],[Tapaamis-kerrat /osallistuja]]))</f>
        <v>0</v>
      </c>
      <c r="O1495" s="248">
        <f>IF(Table_1[[#This Row],[Kokonaiskävijämäärä]]&lt;1,0,Table_1[[#This Row],[Kokonaiskävijämäärä]]*Table_1[[#This Row],[Tapaamis-kerrat /osallistuja]])</f>
        <v>0</v>
      </c>
      <c r="P1495" s="264"/>
      <c r="Q1495" s="265"/>
    </row>
    <row r="1496" spans="1:17" ht="15.75" customHeight="1" x14ac:dyDescent="0.25">
      <c r="A1496" s="258"/>
      <c r="B1496" s="250" t="str">
        <f>IF(Table_1[[#This Row],[SISÄLLÖN NIMI]]="","",1)</f>
        <v/>
      </c>
      <c r="C1496" s="259"/>
      <c r="D1496" s="252" t="s">
        <v>18</v>
      </c>
      <c r="E1496" s="253" t="s">
        <v>18</v>
      </c>
      <c r="F1496" s="260" t="s">
        <v>18</v>
      </c>
      <c r="G1496" s="261" t="s">
        <v>18</v>
      </c>
      <c r="H1496" s="255" t="str">
        <f>IF(Table_1[[#This Row],[TOTEUTUSTAPA]]="b) Verkossa","Verkossa","")</f>
        <v/>
      </c>
      <c r="I1496" s="256" t="str">
        <f>IF(Table_1[[#This Row],[SISÄLLÖN NIMI]]="","",1)</f>
        <v/>
      </c>
      <c r="J1496" s="262"/>
      <c r="K1496" s="263"/>
      <c r="L1496" s="248">
        <f>Table_1[[#This Row],[Kävijämäärä a) lapset]]+Table_1[[#This Row],[Kävijämäärä b) aikuiset]]</f>
        <v>0</v>
      </c>
      <c r="M1496" s="248">
        <f>IF(Table_1[[#This Row],[Kokonaiskävijämäärä]]&lt;1,0,SUM(Table_1[[#This Row],[Kävijämäärä a) lapset]]*Table_1[[#This Row],[Tapaamis-kerrat /osallistuja]]))</f>
        <v>0</v>
      </c>
      <c r="N1496" s="248">
        <f>IF(Table_1[[#This Row],[Kokonaiskävijämäärä]]&lt;1,0,SUM(Table_1[[#This Row],[Kävijämäärä b) aikuiset]]*Table_1[[#This Row],[Tapaamis-kerrat /osallistuja]]))</f>
        <v>0</v>
      </c>
      <c r="O1496" s="248">
        <f>IF(Table_1[[#This Row],[Kokonaiskävijämäärä]]&lt;1,0,Table_1[[#This Row],[Kokonaiskävijämäärä]]*Table_1[[#This Row],[Tapaamis-kerrat /osallistuja]])</f>
        <v>0</v>
      </c>
      <c r="P1496" s="264"/>
      <c r="Q1496" s="265"/>
    </row>
    <row r="1497" spans="1:17" ht="15.75" customHeight="1" x14ac:dyDescent="0.25">
      <c r="A1497" s="258"/>
      <c r="B1497" s="250" t="str">
        <f>IF(Table_1[[#This Row],[SISÄLLÖN NIMI]]="","",1)</f>
        <v/>
      </c>
      <c r="C1497" s="259"/>
      <c r="D1497" s="252" t="s">
        <v>18</v>
      </c>
      <c r="E1497" s="253" t="s">
        <v>18</v>
      </c>
      <c r="F1497" s="260" t="s">
        <v>18</v>
      </c>
      <c r="G1497" s="261" t="s">
        <v>18</v>
      </c>
      <c r="H1497" s="255" t="str">
        <f>IF(Table_1[[#This Row],[TOTEUTUSTAPA]]="b) Verkossa","Verkossa","")</f>
        <v/>
      </c>
      <c r="I1497" s="256" t="str">
        <f>IF(Table_1[[#This Row],[SISÄLLÖN NIMI]]="","",1)</f>
        <v/>
      </c>
      <c r="J1497" s="262"/>
      <c r="K1497" s="263"/>
      <c r="L1497" s="248">
        <f>Table_1[[#This Row],[Kävijämäärä a) lapset]]+Table_1[[#This Row],[Kävijämäärä b) aikuiset]]</f>
        <v>0</v>
      </c>
      <c r="M1497" s="248">
        <f>IF(Table_1[[#This Row],[Kokonaiskävijämäärä]]&lt;1,0,SUM(Table_1[[#This Row],[Kävijämäärä a) lapset]]*Table_1[[#This Row],[Tapaamis-kerrat /osallistuja]]))</f>
        <v>0</v>
      </c>
      <c r="N1497" s="248">
        <f>IF(Table_1[[#This Row],[Kokonaiskävijämäärä]]&lt;1,0,SUM(Table_1[[#This Row],[Kävijämäärä b) aikuiset]]*Table_1[[#This Row],[Tapaamis-kerrat /osallistuja]]))</f>
        <v>0</v>
      </c>
      <c r="O1497" s="248">
        <f>IF(Table_1[[#This Row],[Kokonaiskävijämäärä]]&lt;1,0,Table_1[[#This Row],[Kokonaiskävijämäärä]]*Table_1[[#This Row],[Tapaamis-kerrat /osallistuja]])</f>
        <v>0</v>
      </c>
      <c r="P1497" s="264"/>
      <c r="Q1497" s="265"/>
    </row>
    <row r="1498" spans="1:17" ht="15.75" customHeight="1" x14ac:dyDescent="0.25">
      <c r="A1498" s="258"/>
      <c r="B1498" s="250" t="str">
        <f>IF(Table_1[[#This Row],[SISÄLLÖN NIMI]]="","",1)</f>
        <v/>
      </c>
      <c r="C1498" s="259"/>
      <c r="D1498" s="252" t="s">
        <v>18</v>
      </c>
      <c r="E1498" s="253" t="s">
        <v>18</v>
      </c>
      <c r="F1498" s="260" t="s">
        <v>18</v>
      </c>
      <c r="G1498" s="261" t="s">
        <v>18</v>
      </c>
      <c r="H1498" s="255" t="str">
        <f>IF(Table_1[[#This Row],[TOTEUTUSTAPA]]="b) Verkossa","Verkossa","")</f>
        <v/>
      </c>
      <c r="I1498" s="256" t="str">
        <f>IF(Table_1[[#This Row],[SISÄLLÖN NIMI]]="","",1)</f>
        <v/>
      </c>
      <c r="J1498" s="262"/>
      <c r="K1498" s="263"/>
      <c r="L1498" s="248">
        <f>Table_1[[#This Row],[Kävijämäärä a) lapset]]+Table_1[[#This Row],[Kävijämäärä b) aikuiset]]</f>
        <v>0</v>
      </c>
      <c r="M1498" s="248">
        <f>IF(Table_1[[#This Row],[Kokonaiskävijämäärä]]&lt;1,0,SUM(Table_1[[#This Row],[Kävijämäärä a) lapset]]*Table_1[[#This Row],[Tapaamis-kerrat /osallistuja]]))</f>
        <v>0</v>
      </c>
      <c r="N1498" s="248">
        <f>IF(Table_1[[#This Row],[Kokonaiskävijämäärä]]&lt;1,0,SUM(Table_1[[#This Row],[Kävijämäärä b) aikuiset]]*Table_1[[#This Row],[Tapaamis-kerrat /osallistuja]]))</f>
        <v>0</v>
      </c>
      <c r="O1498" s="248">
        <f>IF(Table_1[[#This Row],[Kokonaiskävijämäärä]]&lt;1,0,Table_1[[#This Row],[Kokonaiskävijämäärä]]*Table_1[[#This Row],[Tapaamis-kerrat /osallistuja]])</f>
        <v>0</v>
      </c>
      <c r="P1498" s="264"/>
      <c r="Q1498" s="265"/>
    </row>
    <row r="1499" spans="1:17" ht="15.75" customHeight="1" x14ac:dyDescent="0.25">
      <c r="A1499" s="258"/>
      <c r="B1499" s="250" t="str">
        <f>IF(Table_1[[#This Row],[SISÄLLÖN NIMI]]="","",1)</f>
        <v/>
      </c>
      <c r="C1499" s="259"/>
      <c r="D1499" s="252" t="s">
        <v>18</v>
      </c>
      <c r="E1499" s="253" t="s">
        <v>18</v>
      </c>
      <c r="F1499" s="260" t="s">
        <v>18</v>
      </c>
      <c r="G1499" s="261" t="s">
        <v>18</v>
      </c>
      <c r="H1499" s="255" t="str">
        <f>IF(Table_1[[#This Row],[TOTEUTUSTAPA]]="b) Verkossa","Verkossa","")</f>
        <v/>
      </c>
      <c r="I1499" s="256" t="str">
        <f>IF(Table_1[[#This Row],[SISÄLLÖN NIMI]]="","",1)</f>
        <v/>
      </c>
      <c r="J1499" s="262"/>
      <c r="K1499" s="263"/>
      <c r="L1499" s="248">
        <f>Table_1[[#This Row],[Kävijämäärä a) lapset]]+Table_1[[#This Row],[Kävijämäärä b) aikuiset]]</f>
        <v>0</v>
      </c>
      <c r="M1499" s="248">
        <f>IF(Table_1[[#This Row],[Kokonaiskävijämäärä]]&lt;1,0,SUM(Table_1[[#This Row],[Kävijämäärä a) lapset]]*Table_1[[#This Row],[Tapaamis-kerrat /osallistuja]]))</f>
        <v>0</v>
      </c>
      <c r="N1499" s="248">
        <f>IF(Table_1[[#This Row],[Kokonaiskävijämäärä]]&lt;1,0,SUM(Table_1[[#This Row],[Kävijämäärä b) aikuiset]]*Table_1[[#This Row],[Tapaamis-kerrat /osallistuja]]))</f>
        <v>0</v>
      </c>
      <c r="O1499" s="248">
        <f>IF(Table_1[[#This Row],[Kokonaiskävijämäärä]]&lt;1,0,Table_1[[#This Row],[Kokonaiskävijämäärä]]*Table_1[[#This Row],[Tapaamis-kerrat /osallistuja]])</f>
        <v>0</v>
      </c>
      <c r="P1499" s="264"/>
      <c r="Q1499" s="265"/>
    </row>
    <row r="1500" spans="1:17" ht="15.75" customHeight="1" x14ac:dyDescent="0.25">
      <c r="A1500" s="258"/>
      <c r="B1500" s="250" t="str">
        <f>IF(Table_1[[#This Row],[SISÄLLÖN NIMI]]="","",1)</f>
        <v/>
      </c>
      <c r="C1500" s="259"/>
      <c r="D1500" s="252" t="s">
        <v>18</v>
      </c>
      <c r="E1500" s="253" t="s">
        <v>18</v>
      </c>
      <c r="F1500" s="260" t="s">
        <v>18</v>
      </c>
      <c r="G1500" s="261" t="s">
        <v>18</v>
      </c>
      <c r="H1500" s="255" t="str">
        <f>IF(Table_1[[#This Row],[TOTEUTUSTAPA]]="b) Verkossa","Verkossa","")</f>
        <v/>
      </c>
      <c r="I1500" s="256" t="str">
        <f>IF(Table_1[[#This Row],[SISÄLLÖN NIMI]]="","",1)</f>
        <v/>
      </c>
      <c r="J1500" s="262"/>
      <c r="K1500" s="263"/>
      <c r="L1500" s="248">
        <f>Table_1[[#This Row],[Kävijämäärä a) lapset]]+Table_1[[#This Row],[Kävijämäärä b) aikuiset]]</f>
        <v>0</v>
      </c>
      <c r="M1500" s="248">
        <f>IF(Table_1[[#This Row],[Kokonaiskävijämäärä]]&lt;1,0,SUM(Table_1[[#This Row],[Kävijämäärä a) lapset]]*Table_1[[#This Row],[Tapaamis-kerrat /osallistuja]]))</f>
        <v>0</v>
      </c>
      <c r="N1500" s="248">
        <f>IF(Table_1[[#This Row],[Kokonaiskävijämäärä]]&lt;1,0,SUM(Table_1[[#This Row],[Kävijämäärä b) aikuiset]]*Table_1[[#This Row],[Tapaamis-kerrat /osallistuja]]))</f>
        <v>0</v>
      </c>
      <c r="O1500" s="248">
        <f>IF(Table_1[[#This Row],[Kokonaiskävijämäärä]]&lt;1,0,Table_1[[#This Row],[Kokonaiskävijämäärä]]*Table_1[[#This Row],[Tapaamis-kerrat /osallistuja]])</f>
        <v>0</v>
      </c>
      <c r="P1500" s="264"/>
      <c r="Q1500" s="265"/>
    </row>
    <row r="1501" spans="1:17" ht="15.75" customHeight="1" x14ac:dyDescent="0.25">
      <c r="A1501" s="258"/>
      <c r="B1501" s="250" t="str">
        <f>IF(Table_1[[#This Row],[SISÄLLÖN NIMI]]="","",1)</f>
        <v/>
      </c>
      <c r="C1501" s="259"/>
      <c r="D1501" s="252" t="s">
        <v>18</v>
      </c>
      <c r="E1501" s="253" t="s">
        <v>18</v>
      </c>
      <c r="F1501" s="260" t="s">
        <v>18</v>
      </c>
      <c r="G1501" s="261" t="s">
        <v>18</v>
      </c>
      <c r="H1501" s="255" t="str">
        <f>IF(Table_1[[#This Row],[TOTEUTUSTAPA]]="b) Verkossa","Verkossa","")</f>
        <v/>
      </c>
      <c r="I1501" s="256" t="str">
        <f>IF(Table_1[[#This Row],[SISÄLLÖN NIMI]]="","",1)</f>
        <v/>
      </c>
      <c r="J1501" s="262"/>
      <c r="K1501" s="263"/>
      <c r="L1501" s="248">
        <f>Table_1[[#This Row],[Kävijämäärä a) lapset]]+Table_1[[#This Row],[Kävijämäärä b) aikuiset]]</f>
        <v>0</v>
      </c>
      <c r="M1501" s="248">
        <f>IF(Table_1[[#This Row],[Kokonaiskävijämäärä]]&lt;1,0,SUM(Table_1[[#This Row],[Kävijämäärä a) lapset]]*Table_1[[#This Row],[Tapaamis-kerrat /osallistuja]]))</f>
        <v>0</v>
      </c>
      <c r="N1501" s="248">
        <f>IF(Table_1[[#This Row],[Kokonaiskävijämäärä]]&lt;1,0,SUM(Table_1[[#This Row],[Kävijämäärä b) aikuiset]]*Table_1[[#This Row],[Tapaamis-kerrat /osallistuja]]))</f>
        <v>0</v>
      </c>
      <c r="O1501" s="248">
        <f>IF(Table_1[[#This Row],[Kokonaiskävijämäärä]]&lt;1,0,Table_1[[#This Row],[Kokonaiskävijämäärä]]*Table_1[[#This Row],[Tapaamis-kerrat /osallistuja]])</f>
        <v>0</v>
      </c>
      <c r="P1501" s="264"/>
      <c r="Q1501" s="265"/>
    </row>
    <row r="1502" spans="1:17" ht="15.75" customHeight="1" x14ac:dyDescent="0.25">
      <c r="A1502" s="258"/>
      <c r="B1502" s="250" t="str">
        <f>IF(Table_1[[#This Row],[SISÄLLÖN NIMI]]="","",1)</f>
        <v/>
      </c>
      <c r="C1502" s="259"/>
      <c r="D1502" s="252" t="s">
        <v>18</v>
      </c>
      <c r="E1502" s="253" t="s">
        <v>18</v>
      </c>
      <c r="F1502" s="260" t="s">
        <v>18</v>
      </c>
      <c r="G1502" s="261" t="s">
        <v>18</v>
      </c>
      <c r="H1502" s="255" t="str">
        <f>IF(Table_1[[#This Row],[TOTEUTUSTAPA]]="b) Verkossa","Verkossa","")</f>
        <v/>
      </c>
      <c r="I1502" s="256" t="str">
        <f>IF(Table_1[[#This Row],[SISÄLLÖN NIMI]]="","",1)</f>
        <v/>
      </c>
      <c r="J1502" s="262"/>
      <c r="K1502" s="263"/>
      <c r="L1502" s="248">
        <f>Table_1[[#This Row],[Kävijämäärä a) lapset]]+Table_1[[#This Row],[Kävijämäärä b) aikuiset]]</f>
        <v>0</v>
      </c>
      <c r="M1502" s="248">
        <f>IF(Table_1[[#This Row],[Kokonaiskävijämäärä]]&lt;1,0,SUM(Table_1[[#This Row],[Kävijämäärä a) lapset]]*Table_1[[#This Row],[Tapaamis-kerrat /osallistuja]]))</f>
        <v>0</v>
      </c>
      <c r="N1502" s="248">
        <f>IF(Table_1[[#This Row],[Kokonaiskävijämäärä]]&lt;1,0,SUM(Table_1[[#This Row],[Kävijämäärä b) aikuiset]]*Table_1[[#This Row],[Tapaamis-kerrat /osallistuja]]))</f>
        <v>0</v>
      </c>
      <c r="O1502" s="248">
        <f>IF(Table_1[[#This Row],[Kokonaiskävijämäärä]]&lt;1,0,Table_1[[#This Row],[Kokonaiskävijämäärä]]*Table_1[[#This Row],[Tapaamis-kerrat /osallistuja]])</f>
        <v>0</v>
      </c>
      <c r="P1502" s="264"/>
      <c r="Q1502" s="265"/>
    </row>
    <row r="1503" spans="1:17" ht="15.75" customHeight="1" x14ac:dyDescent="0.25">
      <c r="A1503" s="258"/>
      <c r="B1503" s="250" t="str">
        <f>IF(Table_1[[#This Row],[SISÄLLÖN NIMI]]="","",1)</f>
        <v/>
      </c>
      <c r="C1503" s="259"/>
      <c r="D1503" s="252" t="s">
        <v>18</v>
      </c>
      <c r="E1503" s="253" t="s">
        <v>18</v>
      </c>
      <c r="F1503" s="260" t="s">
        <v>18</v>
      </c>
      <c r="G1503" s="261" t="s">
        <v>18</v>
      </c>
      <c r="H1503" s="255" t="str">
        <f>IF(Table_1[[#This Row],[TOTEUTUSTAPA]]="b) Verkossa","Verkossa","")</f>
        <v/>
      </c>
      <c r="I1503" s="256" t="str">
        <f>IF(Table_1[[#This Row],[SISÄLLÖN NIMI]]="","",1)</f>
        <v/>
      </c>
      <c r="J1503" s="262"/>
      <c r="K1503" s="263"/>
      <c r="L1503" s="248">
        <f>Table_1[[#This Row],[Kävijämäärä a) lapset]]+Table_1[[#This Row],[Kävijämäärä b) aikuiset]]</f>
        <v>0</v>
      </c>
      <c r="M1503" s="248">
        <f>IF(Table_1[[#This Row],[Kokonaiskävijämäärä]]&lt;1,0,SUM(Table_1[[#This Row],[Kävijämäärä a) lapset]]*Table_1[[#This Row],[Tapaamis-kerrat /osallistuja]]))</f>
        <v>0</v>
      </c>
      <c r="N1503" s="248">
        <f>IF(Table_1[[#This Row],[Kokonaiskävijämäärä]]&lt;1,0,SUM(Table_1[[#This Row],[Kävijämäärä b) aikuiset]]*Table_1[[#This Row],[Tapaamis-kerrat /osallistuja]]))</f>
        <v>0</v>
      </c>
      <c r="O1503" s="248">
        <f>IF(Table_1[[#This Row],[Kokonaiskävijämäärä]]&lt;1,0,Table_1[[#This Row],[Kokonaiskävijämäärä]]*Table_1[[#This Row],[Tapaamis-kerrat /osallistuja]])</f>
        <v>0</v>
      </c>
      <c r="P1503" s="264"/>
      <c r="Q1503" s="265"/>
    </row>
    <row r="1504" spans="1:17" ht="15.75" customHeight="1" x14ac:dyDescent="0.25">
      <c r="A1504" s="258"/>
      <c r="B1504" s="250" t="str">
        <f>IF(Table_1[[#This Row],[SISÄLLÖN NIMI]]="","",1)</f>
        <v/>
      </c>
      <c r="C1504" s="259"/>
      <c r="D1504" s="252" t="s">
        <v>18</v>
      </c>
      <c r="E1504" s="253" t="s">
        <v>18</v>
      </c>
      <c r="F1504" s="260" t="s">
        <v>18</v>
      </c>
      <c r="G1504" s="261" t="s">
        <v>18</v>
      </c>
      <c r="H1504" s="255" t="str">
        <f>IF(Table_1[[#This Row],[TOTEUTUSTAPA]]="b) Verkossa","Verkossa","")</f>
        <v/>
      </c>
      <c r="I1504" s="256" t="str">
        <f>IF(Table_1[[#This Row],[SISÄLLÖN NIMI]]="","",1)</f>
        <v/>
      </c>
      <c r="J1504" s="262"/>
      <c r="K1504" s="263"/>
      <c r="L1504" s="248">
        <f>Table_1[[#This Row],[Kävijämäärä a) lapset]]+Table_1[[#This Row],[Kävijämäärä b) aikuiset]]</f>
        <v>0</v>
      </c>
      <c r="M1504" s="248">
        <f>IF(Table_1[[#This Row],[Kokonaiskävijämäärä]]&lt;1,0,SUM(Table_1[[#This Row],[Kävijämäärä a) lapset]]*Table_1[[#This Row],[Tapaamis-kerrat /osallistuja]]))</f>
        <v>0</v>
      </c>
      <c r="N1504" s="248">
        <f>IF(Table_1[[#This Row],[Kokonaiskävijämäärä]]&lt;1,0,SUM(Table_1[[#This Row],[Kävijämäärä b) aikuiset]]*Table_1[[#This Row],[Tapaamis-kerrat /osallistuja]]))</f>
        <v>0</v>
      </c>
      <c r="O1504" s="248">
        <f>IF(Table_1[[#This Row],[Kokonaiskävijämäärä]]&lt;1,0,Table_1[[#This Row],[Kokonaiskävijämäärä]]*Table_1[[#This Row],[Tapaamis-kerrat /osallistuja]])</f>
        <v>0</v>
      </c>
      <c r="P1504" s="264"/>
      <c r="Q1504" s="265"/>
    </row>
    <row r="1505" spans="1:17" ht="15.75" customHeight="1" x14ac:dyDescent="0.25">
      <c r="A1505" s="258"/>
      <c r="B1505" s="250" t="str">
        <f>IF(Table_1[[#This Row],[SISÄLLÖN NIMI]]="","",1)</f>
        <v/>
      </c>
      <c r="C1505" s="259"/>
      <c r="D1505" s="252" t="s">
        <v>18</v>
      </c>
      <c r="E1505" s="253" t="s">
        <v>18</v>
      </c>
      <c r="F1505" s="260" t="s">
        <v>18</v>
      </c>
      <c r="G1505" s="261" t="s">
        <v>18</v>
      </c>
      <c r="H1505" s="255" t="str">
        <f>IF(Table_1[[#This Row],[TOTEUTUSTAPA]]="b) Verkossa","Verkossa","")</f>
        <v/>
      </c>
      <c r="I1505" s="256" t="str">
        <f>IF(Table_1[[#This Row],[SISÄLLÖN NIMI]]="","",1)</f>
        <v/>
      </c>
      <c r="J1505" s="262"/>
      <c r="K1505" s="263"/>
      <c r="L1505" s="248">
        <f>Table_1[[#This Row],[Kävijämäärä a) lapset]]+Table_1[[#This Row],[Kävijämäärä b) aikuiset]]</f>
        <v>0</v>
      </c>
      <c r="M1505" s="248">
        <f>IF(Table_1[[#This Row],[Kokonaiskävijämäärä]]&lt;1,0,SUM(Table_1[[#This Row],[Kävijämäärä a) lapset]]*Table_1[[#This Row],[Tapaamis-kerrat /osallistuja]]))</f>
        <v>0</v>
      </c>
      <c r="N1505" s="248">
        <f>IF(Table_1[[#This Row],[Kokonaiskävijämäärä]]&lt;1,0,SUM(Table_1[[#This Row],[Kävijämäärä b) aikuiset]]*Table_1[[#This Row],[Tapaamis-kerrat /osallistuja]]))</f>
        <v>0</v>
      </c>
      <c r="O1505" s="248">
        <f>IF(Table_1[[#This Row],[Kokonaiskävijämäärä]]&lt;1,0,Table_1[[#This Row],[Kokonaiskävijämäärä]]*Table_1[[#This Row],[Tapaamis-kerrat /osallistuja]])</f>
        <v>0</v>
      </c>
      <c r="P1505" s="264"/>
      <c r="Q1505" s="265"/>
    </row>
    <row r="1506" spans="1:17" ht="15.75" customHeight="1" x14ac:dyDescent="0.25">
      <c r="A1506" s="258"/>
      <c r="B1506" s="250" t="str">
        <f>IF(Table_1[[#This Row],[SISÄLLÖN NIMI]]="","",1)</f>
        <v/>
      </c>
      <c r="C1506" s="259"/>
      <c r="D1506" s="252" t="s">
        <v>18</v>
      </c>
      <c r="E1506" s="253" t="s">
        <v>18</v>
      </c>
      <c r="F1506" s="260" t="s">
        <v>18</v>
      </c>
      <c r="G1506" s="261" t="s">
        <v>18</v>
      </c>
      <c r="H1506" s="255" t="str">
        <f>IF(Table_1[[#This Row],[TOTEUTUSTAPA]]="b) Verkossa","Verkossa","")</f>
        <v/>
      </c>
      <c r="I1506" s="256" t="str">
        <f>IF(Table_1[[#This Row],[SISÄLLÖN NIMI]]="","",1)</f>
        <v/>
      </c>
      <c r="J1506" s="262"/>
      <c r="K1506" s="263"/>
      <c r="L1506" s="248">
        <f>Table_1[[#This Row],[Kävijämäärä a) lapset]]+Table_1[[#This Row],[Kävijämäärä b) aikuiset]]</f>
        <v>0</v>
      </c>
      <c r="M1506" s="248">
        <f>IF(Table_1[[#This Row],[Kokonaiskävijämäärä]]&lt;1,0,SUM(Table_1[[#This Row],[Kävijämäärä a) lapset]]*Table_1[[#This Row],[Tapaamis-kerrat /osallistuja]]))</f>
        <v>0</v>
      </c>
      <c r="N1506" s="248">
        <f>IF(Table_1[[#This Row],[Kokonaiskävijämäärä]]&lt;1,0,SUM(Table_1[[#This Row],[Kävijämäärä b) aikuiset]]*Table_1[[#This Row],[Tapaamis-kerrat /osallistuja]]))</f>
        <v>0</v>
      </c>
      <c r="O1506" s="248">
        <f>IF(Table_1[[#This Row],[Kokonaiskävijämäärä]]&lt;1,0,Table_1[[#This Row],[Kokonaiskävijämäärä]]*Table_1[[#This Row],[Tapaamis-kerrat /osallistuja]])</f>
        <v>0</v>
      </c>
      <c r="P1506" s="264"/>
      <c r="Q1506" s="265"/>
    </row>
    <row r="1507" spans="1:17" ht="15.75" customHeight="1" x14ac:dyDescent="0.25">
      <c r="A1507" s="258"/>
      <c r="B1507" s="250" t="str">
        <f>IF(Table_1[[#This Row],[SISÄLLÖN NIMI]]="","",1)</f>
        <v/>
      </c>
      <c r="C1507" s="259"/>
      <c r="D1507" s="252" t="s">
        <v>18</v>
      </c>
      <c r="E1507" s="253" t="s">
        <v>18</v>
      </c>
      <c r="F1507" s="260" t="s">
        <v>18</v>
      </c>
      <c r="G1507" s="261" t="s">
        <v>18</v>
      </c>
      <c r="H1507" s="255" t="str">
        <f>IF(Table_1[[#This Row],[TOTEUTUSTAPA]]="b) Verkossa","Verkossa","")</f>
        <v/>
      </c>
      <c r="I1507" s="256" t="str">
        <f>IF(Table_1[[#This Row],[SISÄLLÖN NIMI]]="","",1)</f>
        <v/>
      </c>
      <c r="J1507" s="262"/>
      <c r="K1507" s="263"/>
      <c r="L1507" s="248">
        <f>Table_1[[#This Row],[Kävijämäärä a) lapset]]+Table_1[[#This Row],[Kävijämäärä b) aikuiset]]</f>
        <v>0</v>
      </c>
      <c r="M1507" s="248">
        <f>IF(Table_1[[#This Row],[Kokonaiskävijämäärä]]&lt;1,0,SUM(Table_1[[#This Row],[Kävijämäärä a) lapset]]*Table_1[[#This Row],[Tapaamis-kerrat /osallistuja]]))</f>
        <v>0</v>
      </c>
      <c r="N1507" s="248">
        <f>IF(Table_1[[#This Row],[Kokonaiskävijämäärä]]&lt;1,0,SUM(Table_1[[#This Row],[Kävijämäärä b) aikuiset]]*Table_1[[#This Row],[Tapaamis-kerrat /osallistuja]]))</f>
        <v>0</v>
      </c>
      <c r="O1507" s="248">
        <f>IF(Table_1[[#This Row],[Kokonaiskävijämäärä]]&lt;1,0,Table_1[[#This Row],[Kokonaiskävijämäärä]]*Table_1[[#This Row],[Tapaamis-kerrat /osallistuja]])</f>
        <v>0</v>
      </c>
      <c r="P1507" s="264"/>
      <c r="Q1507" s="265"/>
    </row>
    <row r="1508" spans="1:17" ht="15.75" customHeight="1" x14ac:dyDescent="0.25">
      <c r="A1508" s="258"/>
      <c r="B1508" s="250" t="str">
        <f>IF(Table_1[[#This Row],[SISÄLLÖN NIMI]]="","",1)</f>
        <v/>
      </c>
      <c r="C1508" s="259"/>
      <c r="D1508" s="252" t="s">
        <v>18</v>
      </c>
      <c r="E1508" s="253" t="s">
        <v>18</v>
      </c>
      <c r="F1508" s="260" t="s">
        <v>18</v>
      </c>
      <c r="G1508" s="261" t="s">
        <v>18</v>
      </c>
      <c r="H1508" s="255" t="str">
        <f>IF(Table_1[[#This Row],[TOTEUTUSTAPA]]="b) Verkossa","Verkossa","")</f>
        <v/>
      </c>
      <c r="I1508" s="256" t="str">
        <f>IF(Table_1[[#This Row],[SISÄLLÖN NIMI]]="","",1)</f>
        <v/>
      </c>
      <c r="J1508" s="262"/>
      <c r="K1508" s="263"/>
      <c r="L1508" s="248">
        <f>Table_1[[#This Row],[Kävijämäärä a) lapset]]+Table_1[[#This Row],[Kävijämäärä b) aikuiset]]</f>
        <v>0</v>
      </c>
      <c r="M1508" s="248">
        <f>IF(Table_1[[#This Row],[Kokonaiskävijämäärä]]&lt;1,0,SUM(Table_1[[#This Row],[Kävijämäärä a) lapset]]*Table_1[[#This Row],[Tapaamis-kerrat /osallistuja]]))</f>
        <v>0</v>
      </c>
      <c r="N1508" s="248">
        <f>IF(Table_1[[#This Row],[Kokonaiskävijämäärä]]&lt;1,0,SUM(Table_1[[#This Row],[Kävijämäärä b) aikuiset]]*Table_1[[#This Row],[Tapaamis-kerrat /osallistuja]]))</f>
        <v>0</v>
      </c>
      <c r="O1508" s="248">
        <f>IF(Table_1[[#This Row],[Kokonaiskävijämäärä]]&lt;1,0,Table_1[[#This Row],[Kokonaiskävijämäärä]]*Table_1[[#This Row],[Tapaamis-kerrat /osallistuja]])</f>
        <v>0</v>
      </c>
      <c r="P1508" s="264"/>
      <c r="Q1508" s="265"/>
    </row>
    <row r="1509" spans="1:17" ht="15.75" customHeight="1" x14ac:dyDescent="0.25">
      <c r="A1509" s="258"/>
      <c r="B1509" s="250" t="str">
        <f>IF(Table_1[[#This Row],[SISÄLLÖN NIMI]]="","",1)</f>
        <v/>
      </c>
      <c r="C1509" s="259"/>
      <c r="D1509" s="252" t="s">
        <v>18</v>
      </c>
      <c r="E1509" s="253" t="s">
        <v>18</v>
      </c>
      <c r="F1509" s="260" t="s">
        <v>18</v>
      </c>
      <c r="G1509" s="261" t="s">
        <v>18</v>
      </c>
      <c r="H1509" s="255" t="str">
        <f>IF(Table_1[[#This Row],[TOTEUTUSTAPA]]="b) Verkossa","Verkossa","")</f>
        <v/>
      </c>
      <c r="I1509" s="256" t="str">
        <f>IF(Table_1[[#This Row],[SISÄLLÖN NIMI]]="","",1)</f>
        <v/>
      </c>
      <c r="J1509" s="262"/>
      <c r="K1509" s="263"/>
      <c r="L1509" s="248">
        <f>Table_1[[#This Row],[Kävijämäärä a) lapset]]+Table_1[[#This Row],[Kävijämäärä b) aikuiset]]</f>
        <v>0</v>
      </c>
      <c r="M1509" s="248">
        <f>IF(Table_1[[#This Row],[Kokonaiskävijämäärä]]&lt;1,0,SUM(Table_1[[#This Row],[Kävijämäärä a) lapset]]*Table_1[[#This Row],[Tapaamis-kerrat /osallistuja]]))</f>
        <v>0</v>
      </c>
      <c r="N1509" s="248">
        <f>IF(Table_1[[#This Row],[Kokonaiskävijämäärä]]&lt;1,0,SUM(Table_1[[#This Row],[Kävijämäärä b) aikuiset]]*Table_1[[#This Row],[Tapaamis-kerrat /osallistuja]]))</f>
        <v>0</v>
      </c>
      <c r="O1509" s="248">
        <f>IF(Table_1[[#This Row],[Kokonaiskävijämäärä]]&lt;1,0,Table_1[[#This Row],[Kokonaiskävijämäärä]]*Table_1[[#This Row],[Tapaamis-kerrat /osallistuja]])</f>
        <v>0</v>
      </c>
      <c r="P1509" s="264"/>
      <c r="Q1509" s="265"/>
    </row>
    <row r="1510" spans="1:17" ht="15.75" customHeight="1" x14ac:dyDescent="0.25">
      <c r="A1510" s="258"/>
      <c r="B1510" s="250" t="str">
        <f>IF(Table_1[[#This Row],[SISÄLLÖN NIMI]]="","",1)</f>
        <v/>
      </c>
      <c r="C1510" s="259"/>
      <c r="D1510" s="252" t="s">
        <v>18</v>
      </c>
      <c r="E1510" s="253" t="s">
        <v>18</v>
      </c>
      <c r="F1510" s="260" t="s">
        <v>18</v>
      </c>
      <c r="G1510" s="261" t="s">
        <v>18</v>
      </c>
      <c r="H1510" s="255" t="str">
        <f>IF(Table_1[[#This Row],[TOTEUTUSTAPA]]="b) Verkossa","Verkossa","")</f>
        <v/>
      </c>
      <c r="I1510" s="256" t="str">
        <f>IF(Table_1[[#This Row],[SISÄLLÖN NIMI]]="","",1)</f>
        <v/>
      </c>
      <c r="J1510" s="262"/>
      <c r="K1510" s="263"/>
      <c r="L1510" s="248">
        <f>Table_1[[#This Row],[Kävijämäärä a) lapset]]+Table_1[[#This Row],[Kävijämäärä b) aikuiset]]</f>
        <v>0</v>
      </c>
      <c r="M1510" s="248">
        <f>IF(Table_1[[#This Row],[Kokonaiskävijämäärä]]&lt;1,0,SUM(Table_1[[#This Row],[Kävijämäärä a) lapset]]*Table_1[[#This Row],[Tapaamis-kerrat /osallistuja]]))</f>
        <v>0</v>
      </c>
      <c r="N1510" s="248">
        <f>IF(Table_1[[#This Row],[Kokonaiskävijämäärä]]&lt;1,0,SUM(Table_1[[#This Row],[Kävijämäärä b) aikuiset]]*Table_1[[#This Row],[Tapaamis-kerrat /osallistuja]]))</f>
        <v>0</v>
      </c>
      <c r="O1510" s="248">
        <f>IF(Table_1[[#This Row],[Kokonaiskävijämäärä]]&lt;1,0,Table_1[[#This Row],[Kokonaiskävijämäärä]]*Table_1[[#This Row],[Tapaamis-kerrat /osallistuja]])</f>
        <v>0</v>
      </c>
      <c r="P1510" s="264"/>
      <c r="Q1510" s="265"/>
    </row>
    <row r="1511" spans="1:17" ht="15.75" customHeight="1" x14ac:dyDescent="0.25">
      <c r="A1511" s="258"/>
      <c r="B1511" s="250" t="str">
        <f>IF(Table_1[[#This Row],[SISÄLLÖN NIMI]]="","",1)</f>
        <v/>
      </c>
      <c r="C1511" s="259"/>
      <c r="D1511" s="252" t="s">
        <v>18</v>
      </c>
      <c r="E1511" s="253" t="s">
        <v>18</v>
      </c>
      <c r="F1511" s="260" t="s">
        <v>18</v>
      </c>
      <c r="G1511" s="261" t="s">
        <v>18</v>
      </c>
      <c r="H1511" s="255" t="str">
        <f>IF(Table_1[[#This Row],[TOTEUTUSTAPA]]="b) Verkossa","Verkossa","")</f>
        <v/>
      </c>
      <c r="I1511" s="256" t="str">
        <f>IF(Table_1[[#This Row],[SISÄLLÖN NIMI]]="","",1)</f>
        <v/>
      </c>
      <c r="J1511" s="262"/>
      <c r="K1511" s="263"/>
      <c r="L1511" s="248">
        <f>Table_1[[#This Row],[Kävijämäärä a) lapset]]+Table_1[[#This Row],[Kävijämäärä b) aikuiset]]</f>
        <v>0</v>
      </c>
      <c r="M1511" s="248">
        <f>IF(Table_1[[#This Row],[Kokonaiskävijämäärä]]&lt;1,0,SUM(Table_1[[#This Row],[Kävijämäärä a) lapset]]*Table_1[[#This Row],[Tapaamis-kerrat /osallistuja]]))</f>
        <v>0</v>
      </c>
      <c r="N1511" s="248">
        <f>IF(Table_1[[#This Row],[Kokonaiskävijämäärä]]&lt;1,0,SUM(Table_1[[#This Row],[Kävijämäärä b) aikuiset]]*Table_1[[#This Row],[Tapaamis-kerrat /osallistuja]]))</f>
        <v>0</v>
      </c>
      <c r="O1511" s="248">
        <f>IF(Table_1[[#This Row],[Kokonaiskävijämäärä]]&lt;1,0,Table_1[[#This Row],[Kokonaiskävijämäärä]]*Table_1[[#This Row],[Tapaamis-kerrat /osallistuja]])</f>
        <v>0</v>
      </c>
      <c r="P1511" s="264"/>
      <c r="Q1511" s="265"/>
    </row>
    <row r="1512" spans="1:17" ht="15.75" customHeight="1" x14ac:dyDescent="0.25">
      <c r="A1512" s="258"/>
      <c r="B1512" s="250" t="str">
        <f>IF(Table_1[[#This Row],[SISÄLLÖN NIMI]]="","",1)</f>
        <v/>
      </c>
      <c r="C1512" s="259"/>
      <c r="D1512" s="252" t="s">
        <v>18</v>
      </c>
      <c r="E1512" s="253" t="s">
        <v>18</v>
      </c>
      <c r="F1512" s="260" t="s">
        <v>18</v>
      </c>
      <c r="G1512" s="261" t="s">
        <v>18</v>
      </c>
      <c r="H1512" s="255" t="str">
        <f>IF(Table_1[[#This Row],[TOTEUTUSTAPA]]="b) Verkossa","Verkossa","")</f>
        <v/>
      </c>
      <c r="I1512" s="256" t="str">
        <f>IF(Table_1[[#This Row],[SISÄLLÖN NIMI]]="","",1)</f>
        <v/>
      </c>
      <c r="J1512" s="262"/>
      <c r="K1512" s="263"/>
      <c r="L1512" s="248">
        <f>Table_1[[#This Row],[Kävijämäärä a) lapset]]+Table_1[[#This Row],[Kävijämäärä b) aikuiset]]</f>
        <v>0</v>
      </c>
      <c r="M1512" s="248">
        <f>IF(Table_1[[#This Row],[Kokonaiskävijämäärä]]&lt;1,0,SUM(Table_1[[#This Row],[Kävijämäärä a) lapset]]*Table_1[[#This Row],[Tapaamis-kerrat /osallistuja]]))</f>
        <v>0</v>
      </c>
      <c r="N1512" s="248">
        <f>IF(Table_1[[#This Row],[Kokonaiskävijämäärä]]&lt;1,0,SUM(Table_1[[#This Row],[Kävijämäärä b) aikuiset]]*Table_1[[#This Row],[Tapaamis-kerrat /osallistuja]]))</f>
        <v>0</v>
      </c>
      <c r="O1512" s="248">
        <f>IF(Table_1[[#This Row],[Kokonaiskävijämäärä]]&lt;1,0,Table_1[[#This Row],[Kokonaiskävijämäärä]]*Table_1[[#This Row],[Tapaamis-kerrat /osallistuja]])</f>
        <v>0</v>
      </c>
      <c r="P1512" s="264"/>
      <c r="Q1512" s="265"/>
    </row>
    <row r="1513" spans="1:17" ht="15.75" customHeight="1" x14ac:dyDescent="0.25">
      <c r="A1513" s="258"/>
      <c r="B1513" s="250" t="str">
        <f>IF(Table_1[[#This Row],[SISÄLLÖN NIMI]]="","",1)</f>
        <v/>
      </c>
      <c r="C1513" s="259"/>
      <c r="D1513" s="252" t="s">
        <v>18</v>
      </c>
      <c r="E1513" s="253" t="s">
        <v>18</v>
      </c>
      <c r="F1513" s="260" t="s">
        <v>18</v>
      </c>
      <c r="G1513" s="261" t="s">
        <v>18</v>
      </c>
      <c r="H1513" s="255" t="str">
        <f>IF(Table_1[[#This Row],[TOTEUTUSTAPA]]="b) Verkossa","Verkossa","")</f>
        <v/>
      </c>
      <c r="I1513" s="256" t="str">
        <f>IF(Table_1[[#This Row],[SISÄLLÖN NIMI]]="","",1)</f>
        <v/>
      </c>
      <c r="J1513" s="262"/>
      <c r="K1513" s="263"/>
      <c r="L1513" s="248">
        <f>Table_1[[#This Row],[Kävijämäärä a) lapset]]+Table_1[[#This Row],[Kävijämäärä b) aikuiset]]</f>
        <v>0</v>
      </c>
      <c r="M1513" s="248">
        <f>IF(Table_1[[#This Row],[Kokonaiskävijämäärä]]&lt;1,0,SUM(Table_1[[#This Row],[Kävijämäärä a) lapset]]*Table_1[[#This Row],[Tapaamis-kerrat /osallistuja]]))</f>
        <v>0</v>
      </c>
      <c r="N1513" s="248">
        <f>IF(Table_1[[#This Row],[Kokonaiskävijämäärä]]&lt;1,0,SUM(Table_1[[#This Row],[Kävijämäärä b) aikuiset]]*Table_1[[#This Row],[Tapaamis-kerrat /osallistuja]]))</f>
        <v>0</v>
      </c>
      <c r="O1513" s="248">
        <f>IF(Table_1[[#This Row],[Kokonaiskävijämäärä]]&lt;1,0,Table_1[[#This Row],[Kokonaiskävijämäärä]]*Table_1[[#This Row],[Tapaamis-kerrat /osallistuja]])</f>
        <v>0</v>
      </c>
      <c r="P1513" s="264"/>
      <c r="Q1513" s="265"/>
    </row>
    <row r="1514" spans="1:17" ht="15.75" customHeight="1" x14ac:dyDescent="0.25">
      <c r="A1514" s="258"/>
      <c r="B1514" s="250" t="str">
        <f>IF(Table_1[[#This Row],[SISÄLLÖN NIMI]]="","",1)</f>
        <v/>
      </c>
      <c r="C1514" s="259"/>
      <c r="D1514" s="252" t="s">
        <v>18</v>
      </c>
      <c r="E1514" s="253" t="s">
        <v>18</v>
      </c>
      <c r="F1514" s="260" t="s">
        <v>18</v>
      </c>
      <c r="G1514" s="261" t="s">
        <v>18</v>
      </c>
      <c r="H1514" s="255" t="str">
        <f>IF(Table_1[[#This Row],[TOTEUTUSTAPA]]="b) Verkossa","Verkossa","")</f>
        <v/>
      </c>
      <c r="I1514" s="256" t="str">
        <f>IF(Table_1[[#This Row],[SISÄLLÖN NIMI]]="","",1)</f>
        <v/>
      </c>
      <c r="J1514" s="262"/>
      <c r="K1514" s="263"/>
      <c r="L1514" s="248">
        <f>Table_1[[#This Row],[Kävijämäärä a) lapset]]+Table_1[[#This Row],[Kävijämäärä b) aikuiset]]</f>
        <v>0</v>
      </c>
      <c r="M1514" s="248">
        <f>IF(Table_1[[#This Row],[Kokonaiskävijämäärä]]&lt;1,0,SUM(Table_1[[#This Row],[Kävijämäärä a) lapset]]*Table_1[[#This Row],[Tapaamis-kerrat /osallistuja]]))</f>
        <v>0</v>
      </c>
      <c r="N1514" s="248">
        <f>IF(Table_1[[#This Row],[Kokonaiskävijämäärä]]&lt;1,0,SUM(Table_1[[#This Row],[Kävijämäärä b) aikuiset]]*Table_1[[#This Row],[Tapaamis-kerrat /osallistuja]]))</f>
        <v>0</v>
      </c>
      <c r="O1514" s="248">
        <f>IF(Table_1[[#This Row],[Kokonaiskävijämäärä]]&lt;1,0,Table_1[[#This Row],[Kokonaiskävijämäärä]]*Table_1[[#This Row],[Tapaamis-kerrat /osallistuja]])</f>
        <v>0</v>
      </c>
      <c r="P1514" s="264"/>
      <c r="Q1514" s="265"/>
    </row>
    <row r="1515" spans="1:17" ht="15.75" customHeight="1" x14ac:dyDescent="0.25">
      <c r="A1515" s="258"/>
      <c r="B1515" s="250" t="str">
        <f>IF(Table_1[[#This Row],[SISÄLLÖN NIMI]]="","",1)</f>
        <v/>
      </c>
      <c r="C1515" s="259"/>
      <c r="D1515" s="252" t="s">
        <v>18</v>
      </c>
      <c r="E1515" s="253" t="s">
        <v>18</v>
      </c>
      <c r="F1515" s="260" t="s">
        <v>18</v>
      </c>
      <c r="G1515" s="261" t="s">
        <v>18</v>
      </c>
      <c r="H1515" s="255" t="str">
        <f>IF(Table_1[[#This Row],[TOTEUTUSTAPA]]="b) Verkossa","Verkossa","")</f>
        <v/>
      </c>
      <c r="I1515" s="256" t="str">
        <f>IF(Table_1[[#This Row],[SISÄLLÖN NIMI]]="","",1)</f>
        <v/>
      </c>
      <c r="J1515" s="262"/>
      <c r="K1515" s="263"/>
      <c r="L1515" s="248">
        <f>Table_1[[#This Row],[Kävijämäärä a) lapset]]+Table_1[[#This Row],[Kävijämäärä b) aikuiset]]</f>
        <v>0</v>
      </c>
      <c r="M1515" s="248">
        <f>IF(Table_1[[#This Row],[Kokonaiskävijämäärä]]&lt;1,0,SUM(Table_1[[#This Row],[Kävijämäärä a) lapset]]*Table_1[[#This Row],[Tapaamis-kerrat /osallistuja]]))</f>
        <v>0</v>
      </c>
      <c r="N1515" s="248">
        <f>IF(Table_1[[#This Row],[Kokonaiskävijämäärä]]&lt;1,0,SUM(Table_1[[#This Row],[Kävijämäärä b) aikuiset]]*Table_1[[#This Row],[Tapaamis-kerrat /osallistuja]]))</f>
        <v>0</v>
      </c>
      <c r="O1515" s="248">
        <f>IF(Table_1[[#This Row],[Kokonaiskävijämäärä]]&lt;1,0,Table_1[[#This Row],[Kokonaiskävijämäärä]]*Table_1[[#This Row],[Tapaamis-kerrat /osallistuja]])</f>
        <v>0</v>
      </c>
      <c r="P1515" s="264"/>
      <c r="Q1515" s="265"/>
    </row>
    <row r="1516" spans="1:17" ht="15.75" customHeight="1" x14ac:dyDescent="0.25">
      <c r="A1516" s="258"/>
      <c r="B1516" s="250" t="str">
        <f>IF(Table_1[[#This Row],[SISÄLLÖN NIMI]]="","",1)</f>
        <v/>
      </c>
      <c r="C1516" s="259"/>
      <c r="D1516" s="252" t="s">
        <v>18</v>
      </c>
      <c r="E1516" s="253" t="s">
        <v>18</v>
      </c>
      <c r="F1516" s="260" t="s">
        <v>18</v>
      </c>
      <c r="G1516" s="261" t="s">
        <v>18</v>
      </c>
      <c r="H1516" s="255" t="str">
        <f>IF(Table_1[[#This Row],[TOTEUTUSTAPA]]="b) Verkossa","Verkossa","")</f>
        <v/>
      </c>
      <c r="I1516" s="256" t="str">
        <f>IF(Table_1[[#This Row],[SISÄLLÖN NIMI]]="","",1)</f>
        <v/>
      </c>
      <c r="J1516" s="262"/>
      <c r="K1516" s="263"/>
      <c r="L1516" s="248">
        <f>Table_1[[#This Row],[Kävijämäärä a) lapset]]+Table_1[[#This Row],[Kävijämäärä b) aikuiset]]</f>
        <v>0</v>
      </c>
      <c r="M1516" s="248">
        <f>IF(Table_1[[#This Row],[Kokonaiskävijämäärä]]&lt;1,0,SUM(Table_1[[#This Row],[Kävijämäärä a) lapset]]*Table_1[[#This Row],[Tapaamis-kerrat /osallistuja]]))</f>
        <v>0</v>
      </c>
      <c r="N1516" s="248">
        <f>IF(Table_1[[#This Row],[Kokonaiskävijämäärä]]&lt;1,0,SUM(Table_1[[#This Row],[Kävijämäärä b) aikuiset]]*Table_1[[#This Row],[Tapaamis-kerrat /osallistuja]]))</f>
        <v>0</v>
      </c>
      <c r="O1516" s="248">
        <f>IF(Table_1[[#This Row],[Kokonaiskävijämäärä]]&lt;1,0,Table_1[[#This Row],[Kokonaiskävijämäärä]]*Table_1[[#This Row],[Tapaamis-kerrat /osallistuja]])</f>
        <v>0</v>
      </c>
      <c r="P1516" s="264"/>
      <c r="Q1516" s="265"/>
    </row>
    <row r="1517" spans="1:17" ht="15.75" customHeight="1" x14ac:dyDescent="0.25">
      <c r="A1517" s="258"/>
      <c r="B1517" s="250" t="str">
        <f>IF(Table_1[[#This Row],[SISÄLLÖN NIMI]]="","",1)</f>
        <v/>
      </c>
      <c r="C1517" s="259"/>
      <c r="D1517" s="252" t="s">
        <v>18</v>
      </c>
      <c r="E1517" s="253" t="s">
        <v>18</v>
      </c>
      <c r="F1517" s="260" t="s">
        <v>18</v>
      </c>
      <c r="G1517" s="261" t="s">
        <v>18</v>
      </c>
      <c r="H1517" s="255" t="str">
        <f>IF(Table_1[[#This Row],[TOTEUTUSTAPA]]="b) Verkossa","Verkossa","")</f>
        <v/>
      </c>
      <c r="I1517" s="256" t="str">
        <f>IF(Table_1[[#This Row],[SISÄLLÖN NIMI]]="","",1)</f>
        <v/>
      </c>
      <c r="J1517" s="262"/>
      <c r="K1517" s="263"/>
      <c r="L1517" s="248">
        <f>Table_1[[#This Row],[Kävijämäärä a) lapset]]+Table_1[[#This Row],[Kävijämäärä b) aikuiset]]</f>
        <v>0</v>
      </c>
      <c r="M1517" s="248">
        <f>IF(Table_1[[#This Row],[Kokonaiskävijämäärä]]&lt;1,0,SUM(Table_1[[#This Row],[Kävijämäärä a) lapset]]*Table_1[[#This Row],[Tapaamis-kerrat /osallistuja]]))</f>
        <v>0</v>
      </c>
      <c r="N1517" s="248">
        <f>IF(Table_1[[#This Row],[Kokonaiskävijämäärä]]&lt;1,0,SUM(Table_1[[#This Row],[Kävijämäärä b) aikuiset]]*Table_1[[#This Row],[Tapaamis-kerrat /osallistuja]]))</f>
        <v>0</v>
      </c>
      <c r="O1517" s="248">
        <f>IF(Table_1[[#This Row],[Kokonaiskävijämäärä]]&lt;1,0,Table_1[[#This Row],[Kokonaiskävijämäärä]]*Table_1[[#This Row],[Tapaamis-kerrat /osallistuja]])</f>
        <v>0</v>
      </c>
      <c r="P1517" s="264"/>
      <c r="Q1517" s="265"/>
    </row>
    <row r="1518" spans="1:17" ht="15.75" customHeight="1" x14ac:dyDescent="0.25">
      <c r="A1518" s="258"/>
      <c r="B1518" s="250" t="str">
        <f>IF(Table_1[[#This Row],[SISÄLLÖN NIMI]]="","",1)</f>
        <v/>
      </c>
      <c r="C1518" s="259"/>
      <c r="D1518" s="252" t="s">
        <v>18</v>
      </c>
      <c r="E1518" s="253" t="s">
        <v>18</v>
      </c>
      <c r="F1518" s="260" t="s">
        <v>18</v>
      </c>
      <c r="G1518" s="261" t="s">
        <v>18</v>
      </c>
      <c r="H1518" s="255" t="str">
        <f>IF(Table_1[[#This Row],[TOTEUTUSTAPA]]="b) Verkossa","Verkossa","")</f>
        <v/>
      </c>
      <c r="I1518" s="256" t="str">
        <f>IF(Table_1[[#This Row],[SISÄLLÖN NIMI]]="","",1)</f>
        <v/>
      </c>
      <c r="J1518" s="262"/>
      <c r="K1518" s="263"/>
      <c r="L1518" s="248">
        <f>Table_1[[#This Row],[Kävijämäärä a) lapset]]+Table_1[[#This Row],[Kävijämäärä b) aikuiset]]</f>
        <v>0</v>
      </c>
      <c r="M1518" s="248">
        <f>IF(Table_1[[#This Row],[Kokonaiskävijämäärä]]&lt;1,0,SUM(Table_1[[#This Row],[Kävijämäärä a) lapset]]*Table_1[[#This Row],[Tapaamis-kerrat /osallistuja]]))</f>
        <v>0</v>
      </c>
      <c r="N1518" s="248">
        <f>IF(Table_1[[#This Row],[Kokonaiskävijämäärä]]&lt;1,0,SUM(Table_1[[#This Row],[Kävijämäärä b) aikuiset]]*Table_1[[#This Row],[Tapaamis-kerrat /osallistuja]]))</f>
        <v>0</v>
      </c>
      <c r="O1518" s="248">
        <f>IF(Table_1[[#This Row],[Kokonaiskävijämäärä]]&lt;1,0,Table_1[[#This Row],[Kokonaiskävijämäärä]]*Table_1[[#This Row],[Tapaamis-kerrat /osallistuja]])</f>
        <v>0</v>
      </c>
      <c r="P1518" s="264"/>
      <c r="Q1518" s="265"/>
    </row>
    <row r="1519" spans="1:17" ht="15.75" customHeight="1" x14ac:dyDescent="0.25">
      <c r="A1519" s="258"/>
      <c r="B1519" s="250" t="str">
        <f>IF(Table_1[[#This Row],[SISÄLLÖN NIMI]]="","",1)</f>
        <v/>
      </c>
      <c r="C1519" s="259"/>
      <c r="D1519" s="252" t="s">
        <v>18</v>
      </c>
      <c r="E1519" s="253" t="s">
        <v>18</v>
      </c>
      <c r="F1519" s="260" t="s">
        <v>18</v>
      </c>
      <c r="G1519" s="261" t="s">
        <v>18</v>
      </c>
      <c r="H1519" s="255" t="str">
        <f>IF(Table_1[[#This Row],[TOTEUTUSTAPA]]="b) Verkossa","Verkossa","")</f>
        <v/>
      </c>
      <c r="I1519" s="256" t="str">
        <f>IF(Table_1[[#This Row],[SISÄLLÖN NIMI]]="","",1)</f>
        <v/>
      </c>
      <c r="J1519" s="262"/>
      <c r="K1519" s="263"/>
      <c r="L1519" s="248">
        <f>Table_1[[#This Row],[Kävijämäärä a) lapset]]+Table_1[[#This Row],[Kävijämäärä b) aikuiset]]</f>
        <v>0</v>
      </c>
      <c r="M1519" s="248">
        <f>IF(Table_1[[#This Row],[Kokonaiskävijämäärä]]&lt;1,0,SUM(Table_1[[#This Row],[Kävijämäärä a) lapset]]*Table_1[[#This Row],[Tapaamis-kerrat /osallistuja]]))</f>
        <v>0</v>
      </c>
      <c r="N1519" s="248">
        <f>IF(Table_1[[#This Row],[Kokonaiskävijämäärä]]&lt;1,0,SUM(Table_1[[#This Row],[Kävijämäärä b) aikuiset]]*Table_1[[#This Row],[Tapaamis-kerrat /osallistuja]]))</f>
        <v>0</v>
      </c>
      <c r="O1519" s="248">
        <f>IF(Table_1[[#This Row],[Kokonaiskävijämäärä]]&lt;1,0,Table_1[[#This Row],[Kokonaiskävijämäärä]]*Table_1[[#This Row],[Tapaamis-kerrat /osallistuja]])</f>
        <v>0</v>
      </c>
      <c r="P1519" s="264"/>
      <c r="Q1519" s="265"/>
    </row>
    <row r="1520" spans="1:17" ht="15.75" customHeight="1" x14ac:dyDescent="0.25">
      <c r="A1520" s="258"/>
      <c r="B1520" s="250" t="str">
        <f>IF(Table_1[[#This Row],[SISÄLLÖN NIMI]]="","",1)</f>
        <v/>
      </c>
      <c r="C1520" s="259"/>
      <c r="D1520" s="252" t="s">
        <v>18</v>
      </c>
      <c r="E1520" s="253" t="s">
        <v>18</v>
      </c>
      <c r="F1520" s="260" t="s">
        <v>18</v>
      </c>
      <c r="G1520" s="261" t="s">
        <v>18</v>
      </c>
      <c r="H1520" s="255" t="str">
        <f>IF(Table_1[[#This Row],[TOTEUTUSTAPA]]="b) Verkossa","Verkossa","")</f>
        <v/>
      </c>
      <c r="I1520" s="256" t="str">
        <f>IF(Table_1[[#This Row],[SISÄLLÖN NIMI]]="","",1)</f>
        <v/>
      </c>
      <c r="J1520" s="262"/>
      <c r="K1520" s="263"/>
      <c r="L1520" s="248">
        <f>Table_1[[#This Row],[Kävijämäärä a) lapset]]+Table_1[[#This Row],[Kävijämäärä b) aikuiset]]</f>
        <v>0</v>
      </c>
      <c r="M1520" s="248">
        <f>IF(Table_1[[#This Row],[Kokonaiskävijämäärä]]&lt;1,0,SUM(Table_1[[#This Row],[Kävijämäärä a) lapset]]*Table_1[[#This Row],[Tapaamis-kerrat /osallistuja]]))</f>
        <v>0</v>
      </c>
      <c r="N1520" s="248">
        <f>IF(Table_1[[#This Row],[Kokonaiskävijämäärä]]&lt;1,0,SUM(Table_1[[#This Row],[Kävijämäärä b) aikuiset]]*Table_1[[#This Row],[Tapaamis-kerrat /osallistuja]]))</f>
        <v>0</v>
      </c>
      <c r="O1520" s="248">
        <f>IF(Table_1[[#This Row],[Kokonaiskävijämäärä]]&lt;1,0,Table_1[[#This Row],[Kokonaiskävijämäärä]]*Table_1[[#This Row],[Tapaamis-kerrat /osallistuja]])</f>
        <v>0</v>
      </c>
      <c r="P1520" s="264"/>
      <c r="Q1520" s="265"/>
    </row>
    <row r="1521" spans="1:17" ht="15.75" customHeight="1" x14ac:dyDescent="0.25">
      <c r="A1521" s="258"/>
      <c r="B1521" s="250" t="str">
        <f>IF(Table_1[[#This Row],[SISÄLLÖN NIMI]]="","",1)</f>
        <v/>
      </c>
      <c r="C1521" s="259"/>
      <c r="D1521" s="252" t="s">
        <v>18</v>
      </c>
      <c r="E1521" s="253" t="s">
        <v>18</v>
      </c>
      <c r="F1521" s="260" t="s">
        <v>18</v>
      </c>
      <c r="G1521" s="261" t="s">
        <v>18</v>
      </c>
      <c r="H1521" s="255" t="str">
        <f>IF(Table_1[[#This Row],[TOTEUTUSTAPA]]="b) Verkossa","Verkossa","")</f>
        <v/>
      </c>
      <c r="I1521" s="256" t="str">
        <f>IF(Table_1[[#This Row],[SISÄLLÖN NIMI]]="","",1)</f>
        <v/>
      </c>
      <c r="J1521" s="262"/>
      <c r="K1521" s="263"/>
      <c r="L1521" s="248">
        <f>Table_1[[#This Row],[Kävijämäärä a) lapset]]+Table_1[[#This Row],[Kävijämäärä b) aikuiset]]</f>
        <v>0</v>
      </c>
      <c r="M1521" s="248">
        <f>IF(Table_1[[#This Row],[Kokonaiskävijämäärä]]&lt;1,0,SUM(Table_1[[#This Row],[Kävijämäärä a) lapset]]*Table_1[[#This Row],[Tapaamis-kerrat /osallistuja]]))</f>
        <v>0</v>
      </c>
      <c r="N1521" s="248">
        <f>IF(Table_1[[#This Row],[Kokonaiskävijämäärä]]&lt;1,0,SUM(Table_1[[#This Row],[Kävijämäärä b) aikuiset]]*Table_1[[#This Row],[Tapaamis-kerrat /osallistuja]]))</f>
        <v>0</v>
      </c>
      <c r="O1521" s="248">
        <f>IF(Table_1[[#This Row],[Kokonaiskävijämäärä]]&lt;1,0,Table_1[[#This Row],[Kokonaiskävijämäärä]]*Table_1[[#This Row],[Tapaamis-kerrat /osallistuja]])</f>
        <v>0</v>
      </c>
      <c r="P1521" s="264"/>
      <c r="Q1521" s="265"/>
    </row>
    <row r="1522" spans="1:17" ht="15.75" customHeight="1" x14ac:dyDescent="0.25">
      <c r="A1522" s="258"/>
      <c r="B1522" s="250" t="str">
        <f>IF(Table_1[[#This Row],[SISÄLLÖN NIMI]]="","",1)</f>
        <v/>
      </c>
      <c r="C1522" s="259"/>
      <c r="D1522" s="252" t="s">
        <v>18</v>
      </c>
      <c r="E1522" s="253" t="s">
        <v>18</v>
      </c>
      <c r="F1522" s="260" t="s">
        <v>18</v>
      </c>
      <c r="G1522" s="261" t="s">
        <v>18</v>
      </c>
      <c r="H1522" s="255" t="str">
        <f>IF(Table_1[[#This Row],[TOTEUTUSTAPA]]="b) Verkossa","Verkossa","")</f>
        <v/>
      </c>
      <c r="I1522" s="256" t="str">
        <f>IF(Table_1[[#This Row],[SISÄLLÖN NIMI]]="","",1)</f>
        <v/>
      </c>
      <c r="J1522" s="262"/>
      <c r="K1522" s="263"/>
      <c r="L1522" s="248">
        <f>Table_1[[#This Row],[Kävijämäärä a) lapset]]+Table_1[[#This Row],[Kävijämäärä b) aikuiset]]</f>
        <v>0</v>
      </c>
      <c r="M1522" s="248">
        <f>IF(Table_1[[#This Row],[Kokonaiskävijämäärä]]&lt;1,0,SUM(Table_1[[#This Row],[Kävijämäärä a) lapset]]*Table_1[[#This Row],[Tapaamis-kerrat /osallistuja]]))</f>
        <v>0</v>
      </c>
      <c r="N1522" s="248">
        <f>IF(Table_1[[#This Row],[Kokonaiskävijämäärä]]&lt;1,0,SUM(Table_1[[#This Row],[Kävijämäärä b) aikuiset]]*Table_1[[#This Row],[Tapaamis-kerrat /osallistuja]]))</f>
        <v>0</v>
      </c>
      <c r="O1522" s="248">
        <f>IF(Table_1[[#This Row],[Kokonaiskävijämäärä]]&lt;1,0,Table_1[[#This Row],[Kokonaiskävijämäärä]]*Table_1[[#This Row],[Tapaamis-kerrat /osallistuja]])</f>
        <v>0</v>
      </c>
      <c r="P1522" s="264"/>
      <c r="Q1522" s="265"/>
    </row>
    <row r="1523" spans="1:17" ht="15.75" customHeight="1" x14ac:dyDescent="0.25">
      <c r="A1523" s="258"/>
      <c r="B1523" s="250" t="str">
        <f>IF(Table_1[[#This Row],[SISÄLLÖN NIMI]]="","",1)</f>
        <v/>
      </c>
      <c r="C1523" s="259"/>
      <c r="D1523" s="252" t="s">
        <v>18</v>
      </c>
      <c r="E1523" s="253" t="s">
        <v>18</v>
      </c>
      <c r="F1523" s="260" t="s">
        <v>18</v>
      </c>
      <c r="G1523" s="261" t="s">
        <v>18</v>
      </c>
      <c r="H1523" s="255" t="str">
        <f>IF(Table_1[[#This Row],[TOTEUTUSTAPA]]="b) Verkossa","Verkossa","")</f>
        <v/>
      </c>
      <c r="I1523" s="256" t="str">
        <f>IF(Table_1[[#This Row],[SISÄLLÖN NIMI]]="","",1)</f>
        <v/>
      </c>
      <c r="J1523" s="262"/>
      <c r="K1523" s="263"/>
      <c r="L1523" s="248">
        <f>Table_1[[#This Row],[Kävijämäärä a) lapset]]+Table_1[[#This Row],[Kävijämäärä b) aikuiset]]</f>
        <v>0</v>
      </c>
      <c r="M1523" s="248">
        <f>IF(Table_1[[#This Row],[Kokonaiskävijämäärä]]&lt;1,0,SUM(Table_1[[#This Row],[Kävijämäärä a) lapset]]*Table_1[[#This Row],[Tapaamis-kerrat /osallistuja]]))</f>
        <v>0</v>
      </c>
      <c r="N1523" s="248">
        <f>IF(Table_1[[#This Row],[Kokonaiskävijämäärä]]&lt;1,0,SUM(Table_1[[#This Row],[Kävijämäärä b) aikuiset]]*Table_1[[#This Row],[Tapaamis-kerrat /osallistuja]]))</f>
        <v>0</v>
      </c>
      <c r="O1523" s="248">
        <f>IF(Table_1[[#This Row],[Kokonaiskävijämäärä]]&lt;1,0,Table_1[[#This Row],[Kokonaiskävijämäärä]]*Table_1[[#This Row],[Tapaamis-kerrat /osallistuja]])</f>
        <v>0</v>
      </c>
      <c r="P1523" s="264"/>
      <c r="Q1523" s="265"/>
    </row>
    <row r="1524" spans="1:17" ht="15.75" customHeight="1" x14ac:dyDescent="0.25">
      <c r="A1524" s="258"/>
      <c r="B1524" s="250" t="str">
        <f>IF(Table_1[[#This Row],[SISÄLLÖN NIMI]]="","",1)</f>
        <v/>
      </c>
      <c r="C1524" s="259"/>
      <c r="D1524" s="252" t="s">
        <v>18</v>
      </c>
      <c r="E1524" s="253" t="s">
        <v>18</v>
      </c>
      <c r="F1524" s="260" t="s">
        <v>18</v>
      </c>
      <c r="G1524" s="261" t="s">
        <v>18</v>
      </c>
      <c r="H1524" s="255" t="str">
        <f>IF(Table_1[[#This Row],[TOTEUTUSTAPA]]="b) Verkossa","Verkossa","")</f>
        <v/>
      </c>
      <c r="I1524" s="256" t="str">
        <f>IF(Table_1[[#This Row],[SISÄLLÖN NIMI]]="","",1)</f>
        <v/>
      </c>
      <c r="J1524" s="262"/>
      <c r="K1524" s="263"/>
      <c r="L1524" s="248">
        <f>Table_1[[#This Row],[Kävijämäärä a) lapset]]+Table_1[[#This Row],[Kävijämäärä b) aikuiset]]</f>
        <v>0</v>
      </c>
      <c r="M1524" s="248">
        <f>IF(Table_1[[#This Row],[Kokonaiskävijämäärä]]&lt;1,0,SUM(Table_1[[#This Row],[Kävijämäärä a) lapset]]*Table_1[[#This Row],[Tapaamis-kerrat /osallistuja]]))</f>
        <v>0</v>
      </c>
      <c r="N1524" s="248">
        <f>IF(Table_1[[#This Row],[Kokonaiskävijämäärä]]&lt;1,0,SUM(Table_1[[#This Row],[Kävijämäärä b) aikuiset]]*Table_1[[#This Row],[Tapaamis-kerrat /osallistuja]]))</f>
        <v>0</v>
      </c>
      <c r="O1524" s="248">
        <f>IF(Table_1[[#This Row],[Kokonaiskävijämäärä]]&lt;1,0,Table_1[[#This Row],[Kokonaiskävijämäärä]]*Table_1[[#This Row],[Tapaamis-kerrat /osallistuja]])</f>
        <v>0</v>
      </c>
      <c r="P1524" s="264"/>
      <c r="Q1524" s="265"/>
    </row>
    <row r="1525" spans="1:17" ht="15.75" customHeight="1" x14ac:dyDescent="0.25">
      <c r="A1525" s="258"/>
      <c r="B1525" s="250" t="str">
        <f>IF(Table_1[[#This Row],[SISÄLLÖN NIMI]]="","",1)</f>
        <v/>
      </c>
      <c r="C1525" s="259"/>
      <c r="D1525" s="252" t="s">
        <v>18</v>
      </c>
      <c r="E1525" s="253" t="s">
        <v>18</v>
      </c>
      <c r="F1525" s="260" t="s">
        <v>18</v>
      </c>
      <c r="G1525" s="261" t="s">
        <v>18</v>
      </c>
      <c r="H1525" s="255" t="str">
        <f>IF(Table_1[[#This Row],[TOTEUTUSTAPA]]="b) Verkossa","Verkossa","")</f>
        <v/>
      </c>
      <c r="I1525" s="256" t="str">
        <f>IF(Table_1[[#This Row],[SISÄLLÖN NIMI]]="","",1)</f>
        <v/>
      </c>
      <c r="J1525" s="262"/>
      <c r="K1525" s="263"/>
      <c r="L1525" s="248">
        <f>Table_1[[#This Row],[Kävijämäärä a) lapset]]+Table_1[[#This Row],[Kävijämäärä b) aikuiset]]</f>
        <v>0</v>
      </c>
      <c r="M1525" s="248">
        <f>IF(Table_1[[#This Row],[Kokonaiskävijämäärä]]&lt;1,0,SUM(Table_1[[#This Row],[Kävijämäärä a) lapset]]*Table_1[[#This Row],[Tapaamis-kerrat /osallistuja]]))</f>
        <v>0</v>
      </c>
      <c r="N1525" s="248">
        <f>IF(Table_1[[#This Row],[Kokonaiskävijämäärä]]&lt;1,0,SUM(Table_1[[#This Row],[Kävijämäärä b) aikuiset]]*Table_1[[#This Row],[Tapaamis-kerrat /osallistuja]]))</f>
        <v>0</v>
      </c>
      <c r="O1525" s="248">
        <f>IF(Table_1[[#This Row],[Kokonaiskävijämäärä]]&lt;1,0,Table_1[[#This Row],[Kokonaiskävijämäärä]]*Table_1[[#This Row],[Tapaamis-kerrat /osallistuja]])</f>
        <v>0</v>
      </c>
      <c r="P1525" s="264"/>
      <c r="Q1525" s="265"/>
    </row>
    <row r="1526" spans="1:17" ht="15.75" customHeight="1" x14ac:dyDescent="0.25">
      <c r="A1526" s="258"/>
      <c r="B1526" s="250" t="str">
        <f>IF(Table_1[[#This Row],[SISÄLLÖN NIMI]]="","",1)</f>
        <v/>
      </c>
      <c r="C1526" s="259"/>
      <c r="D1526" s="252" t="s">
        <v>18</v>
      </c>
      <c r="E1526" s="253" t="s">
        <v>18</v>
      </c>
      <c r="F1526" s="260" t="s">
        <v>18</v>
      </c>
      <c r="G1526" s="261" t="s">
        <v>18</v>
      </c>
      <c r="H1526" s="255" t="str">
        <f>IF(Table_1[[#This Row],[TOTEUTUSTAPA]]="b) Verkossa","Verkossa","")</f>
        <v/>
      </c>
      <c r="I1526" s="256" t="str">
        <f>IF(Table_1[[#This Row],[SISÄLLÖN NIMI]]="","",1)</f>
        <v/>
      </c>
      <c r="J1526" s="262"/>
      <c r="K1526" s="263"/>
      <c r="L1526" s="248">
        <f>Table_1[[#This Row],[Kävijämäärä a) lapset]]+Table_1[[#This Row],[Kävijämäärä b) aikuiset]]</f>
        <v>0</v>
      </c>
      <c r="M1526" s="248">
        <f>IF(Table_1[[#This Row],[Kokonaiskävijämäärä]]&lt;1,0,SUM(Table_1[[#This Row],[Kävijämäärä a) lapset]]*Table_1[[#This Row],[Tapaamis-kerrat /osallistuja]]))</f>
        <v>0</v>
      </c>
      <c r="N1526" s="248">
        <f>IF(Table_1[[#This Row],[Kokonaiskävijämäärä]]&lt;1,0,SUM(Table_1[[#This Row],[Kävijämäärä b) aikuiset]]*Table_1[[#This Row],[Tapaamis-kerrat /osallistuja]]))</f>
        <v>0</v>
      </c>
      <c r="O1526" s="248">
        <f>IF(Table_1[[#This Row],[Kokonaiskävijämäärä]]&lt;1,0,Table_1[[#This Row],[Kokonaiskävijämäärä]]*Table_1[[#This Row],[Tapaamis-kerrat /osallistuja]])</f>
        <v>0</v>
      </c>
      <c r="P1526" s="264"/>
      <c r="Q1526" s="265"/>
    </row>
    <row r="1527" spans="1:17" ht="15.75" customHeight="1" x14ac:dyDescent="0.25">
      <c r="A1527" s="258"/>
      <c r="B1527" s="250" t="str">
        <f>IF(Table_1[[#This Row],[SISÄLLÖN NIMI]]="","",1)</f>
        <v/>
      </c>
      <c r="C1527" s="259"/>
      <c r="D1527" s="252" t="s">
        <v>18</v>
      </c>
      <c r="E1527" s="253" t="s">
        <v>18</v>
      </c>
      <c r="F1527" s="260" t="s">
        <v>18</v>
      </c>
      <c r="G1527" s="261" t="s">
        <v>18</v>
      </c>
      <c r="H1527" s="255" t="str">
        <f>IF(Table_1[[#This Row],[TOTEUTUSTAPA]]="b) Verkossa","Verkossa","")</f>
        <v/>
      </c>
      <c r="I1527" s="256" t="str">
        <f>IF(Table_1[[#This Row],[SISÄLLÖN NIMI]]="","",1)</f>
        <v/>
      </c>
      <c r="J1527" s="262"/>
      <c r="K1527" s="263"/>
      <c r="L1527" s="248">
        <f>Table_1[[#This Row],[Kävijämäärä a) lapset]]+Table_1[[#This Row],[Kävijämäärä b) aikuiset]]</f>
        <v>0</v>
      </c>
      <c r="M1527" s="248">
        <f>IF(Table_1[[#This Row],[Kokonaiskävijämäärä]]&lt;1,0,SUM(Table_1[[#This Row],[Kävijämäärä a) lapset]]*Table_1[[#This Row],[Tapaamis-kerrat /osallistuja]]))</f>
        <v>0</v>
      </c>
      <c r="N1527" s="248">
        <f>IF(Table_1[[#This Row],[Kokonaiskävijämäärä]]&lt;1,0,SUM(Table_1[[#This Row],[Kävijämäärä b) aikuiset]]*Table_1[[#This Row],[Tapaamis-kerrat /osallistuja]]))</f>
        <v>0</v>
      </c>
      <c r="O1527" s="248">
        <f>IF(Table_1[[#This Row],[Kokonaiskävijämäärä]]&lt;1,0,Table_1[[#This Row],[Kokonaiskävijämäärä]]*Table_1[[#This Row],[Tapaamis-kerrat /osallistuja]])</f>
        <v>0</v>
      </c>
      <c r="P1527" s="264"/>
      <c r="Q1527" s="265"/>
    </row>
    <row r="1528" spans="1:17" ht="15.75" customHeight="1" x14ac:dyDescent="0.25">
      <c r="A1528" s="258"/>
      <c r="B1528" s="250" t="str">
        <f>IF(Table_1[[#This Row],[SISÄLLÖN NIMI]]="","",1)</f>
        <v/>
      </c>
      <c r="C1528" s="259"/>
      <c r="D1528" s="252" t="s">
        <v>18</v>
      </c>
      <c r="E1528" s="253" t="s">
        <v>18</v>
      </c>
      <c r="F1528" s="260" t="s">
        <v>18</v>
      </c>
      <c r="G1528" s="261" t="s">
        <v>18</v>
      </c>
      <c r="H1528" s="255" t="str">
        <f>IF(Table_1[[#This Row],[TOTEUTUSTAPA]]="b) Verkossa","Verkossa","")</f>
        <v/>
      </c>
      <c r="I1528" s="256" t="str">
        <f>IF(Table_1[[#This Row],[SISÄLLÖN NIMI]]="","",1)</f>
        <v/>
      </c>
      <c r="J1528" s="262"/>
      <c r="K1528" s="263"/>
      <c r="L1528" s="248">
        <f>Table_1[[#This Row],[Kävijämäärä a) lapset]]+Table_1[[#This Row],[Kävijämäärä b) aikuiset]]</f>
        <v>0</v>
      </c>
      <c r="M1528" s="248">
        <f>IF(Table_1[[#This Row],[Kokonaiskävijämäärä]]&lt;1,0,SUM(Table_1[[#This Row],[Kävijämäärä a) lapset]]*Table_1[[#This Row],[Tapaamis-kerrat /osallistuja]]))</f>
        <v>0</v>
      </c>
      <c r="N1528" s="248">
        <f>IF(Table_1[[#This Row],[Kokonaiskävijämäärä]]&lt;1,0,SUM(Table_1[[#This Row],[Kävijämäärä b) aikuiset]]*Table_1[[#This Row],[Tapaamis-kerrat /osallistuja]]))</f>
        <v>0</v>
      </c>
      <c r="O1528" s="248">
        <f>IF(Table_1[[#This Row],[Kokonaiskävijämäärä]]&lt;1,0,Table_1[[#This Row],[Kokonaiskävijämäärä]]*Table_1[[#This Row],[Tapaamis-kerrat /osallistuja]])</f>
        <v>0</v>
      </c>
      <c r="P1528" s="264"/>
      <c r="Q1528" s="265"/>
    </row>
    <row r="1529" spans="1:17" ht="15.75" customHeight="1" x14ac:dyDescent="0.25">
      <c r="A1529" s="258"/>
      <c r="B1529" s="250" t="str">
        <f>IF(Table_1[[#This Row],[SISÄLLÖN NIMI]]="","",1)</f>
        <v/>
      </c>
      <c r="C1529" s="259"/>
      <c r="D1529" s="252" t="s">
        <v>18</v>
      </c>
      <c r="E1529" s="253" t="s">
        <v>18</v>
      </c>
      <c r="F1529" s="260" t="s">
        <v>18</v>
      </c>
      <c r="G1529" s="261" t="s">
        <v>18</v>
      </c>
      <c r="H1529" s="255" t="str">
        <f>IF(Table_1[[#This Row],[TOTEUTUSTAPA]]="b) Verkossa","Verkossa","")</f>
        <v/>
      </c>
      <c r="I1529" s="256" t="str">
        <f>IF(Table_1[[#This Row],[SISÄLLÖN NIMI]]="","",1)</f>
        <v/>
      </c>
      <c r="J1529" s="262"/>
      <c r="K1529" s="263"/>
      <c r="L1529" s="248">
        <f>Table_1[[#This Row],[Kävijämäärä a) lapset]]+Table_1[[#This Row],[Kävijämäärä b) aikuiset]]</f>
        <v>0</v>
      </c>
      <c r="M1529" s="248">
        <f>IF(Table_1[[#This Row],[Kokonaiskävijämäärä]]&lt;1,0,SUM(Table_1[[#This Row],[Kävijämäärä a) lapset]]*Table_1[[#This Row],[Tapaamis-kerrat /osallistuja]]))</f>
        <v>0</v>
      </c>
      <c r="N1529" s="248">
        <f>IF(Table_1[[#This Row],[Kokonaiskävijämäärä]]&lt;1,0,SUM(Table_1[[#This Row],[Kävijämäärä b) aikuiset]]*Table_1[[#This Row],[Tapaamis-kerrat /osallistuja]]))</f>
        <v>0</v>
      </c>
      <c r="O1529" s="248">
        <f>IF(Table_1[[#This Row],[Kokonaiskävijämäärä]]&lt;1,0,Table_1[[#This Row],[Kokonaiskävijämäärä]]*Table_1[[#This Row],[Tapaamis-kerrat /osallistuja]])</f>
        <v>0</v>
      </c>
      <c r="P1529" s="264"/>
      <c r="Q1529" s="265"/>
    </row>
    <row r="1530" spans="1:17" ht="15.75" customHeight="1" x14ac:dyDescent="0.25">
      <c r="A1530" s="258"/>
      <c r="B1530" s="250" t="str">
        <f>IF(Table_1[[#This Row],[SISÄLLÖN NIMI]]="","",1)</f>
        <v/>
      </c>
      <c r="C1530" s="259"/>
      <c r="D1530" s="252" t="s">
        <v>18</v>
      </c>
      <c r="E1530" s="253" t="s">
        <v>18</v>
      </c>
      <c r="F1530" s="260" t="s">
        <v>18</v>
      </c>
      <c r="G1530" s="261" t="s">
        <v>18</v>
      </c>
      <c r="H1530" s="255" t="str">
        <f>IF(Table_1[[#This Row],[TOTEUTUSTAPA]]="b) Verkossa","Verkossa","")</f>
        <v/>
      </c>
      <c r="I1530" s="256" t="str">
        <f>IF(Table_1[[#This Row],[SISÄLLÖN NIMI]]="","",1)</f>
        <v/>
      </c>
      <c r="J1530" s="262"/>
      <c r="K1530" s="263"/>
      <c r="L1530" s="248">
        <f>Table_1[[#This Row],[Kävijämäärä a) lapset]]+Table_1[[#This Row],[Kävijämäärä b) aikuiset]]</f>
        <v>0</v>
      </c>
      <c r="M1530" s="248">
        <f>IF(Table_1[[#This Row],[Kokonaiskävijämäärä]]&lt;1,0,SUM(Table_1[[#This Row],[Kävijämäärä a) lapset]]*Table_1[[#This Row],[Tapaamis-kerrat /osallistuja]]))</f>
        <v>0</v>
      </c>
      <c r="N1530" s="248">
        <f>IF(Table_1[[#This Row],[Kokonaiskävijämäärä]]&lt;1,0,SUM(Table_1[[#This Row],[Kävijämäärä b) aikuiset]]*Table_1[[#This Row],[Tapaamis-kerrat /osallistuja]]))</f>
        <v>0</v>
      </c>
      <c r="O1530" s="248">
        <f>IF(Table_1[[#This Row],[Kokonaiskävijämäärä]]&lt;1,0,Table_1[[#This Row],[Kokonaiskävijämäärä]]*Table_1[[#This Row],[Tapaamis-kerrat /osallistuja]])</f>
        <v>0</v>
      </c>
      <c r="P1530" s="264"/>
      <c r="Q1530" s="265"/>
    </row>
    <row r="1531" spans="1:17" ht="15.75" customHeight="1" x14ac:dyDescent="0.25">
      <c r="A1531" s="258"/>
      <c r="B1531" s="250" t="str">
        <f>IF(Table_1[[#This Row],[SISÄLLÖN NIMI]]="","",1)</f>
        <v/>
      </c>
      <c r="C1531" s="259"/>
      <c r="D1531" s="252" t="s">
        <v>18</v>
      </c>
      <c r="E1531" s="253" t="s">
        <v>18</v>
      </c>
      <c r="F1531" s="260" t="s">
        <v>18</v>
      </c>
      <c r="G1531" s="261" t="s">
        <v>18</v>
      </c>
      <c r="H1531" s="255" t="str">
        <f>IF(Table_1[[#This Row],[TOTEUTUSTAPA]]="b) Verkossa","Verkossa","")</f>
        <v/>
      </c>
      <c r="I1531" s="256" t="str">
        <f>IF(Table_1[[#This Row],[SISÄLLÖN NIMI]]="","",1)</f>
        <v/>
      </c>
      <c r="J1531" s="262"/>
      <c r="K1531" s="263"/>
      <c r="L1531" s="248">
        <f>Table_1[[#This Row],[Kävijämäärä a) lapset]]+Table_1[[#This Row],[Kävijämäärä b) aikuiset]]</f>
        <v>0</v>
      </c>
      <c r="M1531" s="248">
        <f>IF(Table_1[[#This Row],[Kokonaiskävijämäärä]]&lt;1,0,SUM(Table_1[[#This Row],[Kävijämäärä a) lapset]]*Table_1[[#This Row],[Tapaamis-kerrat /osallistuja]]))</f>
        <v>0</v>
      </c>
      <c r="N1531" s="248">
        <f>IF(Table_1[[#This Row],[Kokonaiskävijämäärä]]&lt;1,0,SUM(Table_1[[#This Row],[Kävijämäärä b) aikuiset]]*Table_1[[#This Row],[Tapaamis-kerrat /osallistuja]]))</f>
        <v>0</v>
      </c>
      <c r="O1531" s="248">
        <f>IF(Table_1[[#This Row],[Kokonaiskävijämäärä]]&lt;1,0,Table_1[[#This Row],[Kokonaiskävijämäärä]]*Table_1[[#This Row],[Tapaamis-kerrat /osallistuja]])</f>
        <v>0</v>
      </c>
      <c r="P1531" s="264"/>
      <c r="Q1531" s="265"/>
    </row>
    <row r="1532" spans="1:17" ht="15.75" customHeight="1" x14ac:dyDescent="0.25">
      <c r="A1532" s="258"/>
      <c r="B1532" s="250" t="str">
        <f>IF(Table_1[[#This Row],[SISÄLLÖN NIMI]]="","",1)</f>
        <v/>
      </c>
      <c r="C1532" s="259"/>
      <c r="D1532" s="252" t="s">
        <v>18</v>
      </c>
      <c r="E1532" s="253" t="s">
        <v>18</v>
      </c>
      <c r="F1532" s="260" t="s">
        <v>18</v>
      </c>
      <c r="G1532" s="261" t="s">
        <v>18</v>
      </c>
      <c r="H1532" s="255" t="str">
        <f>IF(Table_1[[#This Row],[TOTEUTUSTAPA]]="b) Verkossa","Verkossa","")</f>
        <v/>
      </c>
      <c r="I1532" s="256" t="str">
        <f>IF(Table_1[[#This Row],[SISÄLLÖN NIMI]]="","",1)</f>
        <v/>
      </c>
      <c r="J1532" s="262"/>
      <c r="K1532" s="263"/>
      <c r="L1532" s="248">
        <f>Table_1[[#This Row],[Kävijämäärä a) lapset]]+Table_1[[#This Row],[Kävijämäärä b) aikuiset]]</f>
        <v>0</v>
      </c>
      <c r="M1532" s="248">
        <f>IF(Table_1[[#This Row],[Kokonaiskävijämäärä]]&lt;1,0,SUM(Table_1[[#This Row],[Kävijämäärä a) lapset]]*Table_1[[#This Row],[Tapaamis-kerrat /osallistuja]]))</f>
        <v>0</v>
      </c>
      <c r="N1532" s="248">
        <f>IF(Table_1[[#This Row],[Kokonaiskävijämäärä]]&lt;1,0,SUM(Table_1[[#This Row],[Kävijämäärä b) aikuiset]]*Table_1[[#This Row],[Tapaamis-kerrat /osallistuja]]))</f>
        <v>0</v>
      </c>
      <c r="O1532" s="248">
        <f>IF(Table_1[[#This Row],[Kokonaiskävijämäärä]]&lt;1,0,Table_1[[#This Row],[Kokonaiskävijämäärä]]*Table_1[[#This Row],[Tapaamis-kerrat /osallistuja]])</f>
        <v>0</v>
      </c>
      <c r="P1532" s="264"/>
      <c r="Q1532" s="265"/>
    </row>
    <row r="1533" spans="1:17" ht="15.75" customHeight="1" x14ac:dyDescent="0.25">
      <c r="A1533" s="258"/>
      <c r="B1533" s="250" t="str">
        <f>IF(Table_1[[#This Row],[SISÄLLÖN NIMI]]="","",1)</f>
        <v/>
      </c>
      <c r="C1533" s="259"/>
      <c r="D1533" s="252" t="s">
        <v>18</v>
      </c>
      <c r="E1533" s="253" t="s">
        <v>18</v>
      </c>
      <c r="F1533" s="260" t="s">
        <v>18</v>
      </c>
      <c r="G1533" s="261" t="s">
        <v>18</v>
      </c>
      <c r="H1533" s="255" t="str">
        <f>IF(Table_1[[#This Row],[TOTEUTUSTAPA]]="b) Verkossa","Verkossa","")</f>
        <v/>
      </c>
      <c r="I1533" s="256" t="str">
        <f>IF(Table_1[[#This Row],[SISÄLLÖN NIMI]]="","",1)</f>
        <v/>
      </c>
      <c r="J1533" s="262"/>
      <c r="K1533" s="263"/>
      <c r="L1533" s="248">
        <f>Table_1[[#This Row],[Kävijämäärä a) lapset]]+Table_1[[#This Row],[Kävijämäärä b) aikuiset]]</f>
        <v>0</v>
      </c>
      <c r="M1533" s="248">
        <f>IF(Table_1[[#This Row],[Kokonaiskävijämäärä]]&lt;1,0,SUM(Table_1[[#This Row],[Kävijämäärä a) lapset]]*Table_1[[#This Row],[Tapaamis-kerrat /osallistuja]]))</f>
        <v>0</v>
      </c>
      <c r="N1533" s="248">
        <f>IF(Table_1[[#This Row],[Kokonaiskävijämäärä]]&lt;1,0,SUM(Table_1[[#This Row],[Kävijämäärä b) aikuiset]]*Table_1[[#This Row],[Tapaamis-kerrat /osallistuja]]))</f>
        <v>0</v>
      </c>
      <c r="O1533" s="248">
        <f>IF(Table_1[[#This Row],[Kokonaiskävijämäärä]]&lt;1,0,Table_1[[#This Row],[Kokonaiskävijämäärä]]*Table_1[[#This Row],[Tapaamis-kerrat /osallistuja]])</f>
        <v>0</v>
      </c>
      <c r="P1533" s="264"/>
      <c r="Q1533" s="265"/>
    </row>
    <row r="1534" spans="1:17" ht="15.75" customHeight="1" x14ac:dyDescent="0.25">
      <c r="A1534" s="258"/>
      <c r="B1534" s="250" t="str">
        <f>IF(Table_1[[#This Row],[SISÄLLÖN NIMI]]="","",1)</f>
        <v/>
      </c>
      <c r="C1534" s="259"/>
      <c r="D1534" s="252" t="s">
        <v>18</v>
      </c>
      <c r="E1534" s="253" t="s">
        <v>18</v>
      </c>
      <c r="F1534" s="260" t="s">
        <v>18</v>
      </c>
      <c r="G1534" s="261" t="s">
        <v>18</v>
      </c>
      <c r="H1534" s="255" t="str">
        <f>IF(Table_1[[#This Row],[TOTEUTUSTAPA]]="b) Verkossa","Verkossa","")</f>
        <v/>
      </c>
      <c r="I1534" s="256" t="str">
        <f>IF(Table_1[[#This Row],[SISÄLLÖN NIMI]]="","",1)</f>
        <v/>
      </c>
      <c r="J1534" s="262"/>
      <c r="K1534" s="263"/>
      <c r="L1534" s="248">
        <f>Table_1[[#This Row],[Kävijämäärä a) lapset]]+Table_1[[#This Row],[Kävijämäärä b) aikuiset]]</f>
        <v>0</v>
      </c>
      <c r="M1534" s="248">
        <f>IF(Table_1[[#This Row],[Kokonaiskävijämäärä]]&lt;1,0,SUM(Table_1[[#This Row],[Kävijämäärä a) lapset]]*Table_1[[#This Row],[Tapaamis-kerrat /osallistuja]]))</f>
        <v>0</v>
      </c>
      <c r="N1534" s="248">
        <f>IF(Table_1[[#This Row],[Kokonaiskävijämäärä]]&lt;1,0,SUM(Table_1[[#This Row],[Kävijämäärä b) aikuiset]]*Table_1[[#This Row],[Tapaamis-kerrat /osallistuja]]))</f>
        <v>0</v>
      </c>
      <c r="O1534" s="248">
        <f>IF(Table_1[[#This Row],[Kokonaiskävijämäärä]]&lt;1,0,Table_1[[#This Row],[Kokonaiskävijämäärä]]*Table_1[[#This Row],[Tapaamis-kerrat /osallistuja]])</f>
        <v>0</v>
      </c>
      <c r="P1534" s="264"/>
      <c r="Q1534" s="265"/>
    </row>
    <row r="1535" spans="1:17" ht="15.75" customHeight="1" x14ac:dyDescent="0.25">
      <c r="A1535" s="258"/>
      <c r="B1535" s="250" t="str">
        <f>IF(Table_1[[#This Row],[SISÄLLÖN NIMI]]="","",1)</f>
        <v/>
      </c>
      <c r="C1535" s="259"/>
      <c r="D1535" s="252" t="s">
        <v>18</v>
      </c>
      <c r="E1535" s="253" t="s">
        <v>18</v>
      </c>
      <c r="F1535" s="260" t="s">
        <v>18</v>
      </c>
      <c r="G1535" s="261" t="s">
        <v>18</v>
      </c>
      <c r="H1535" s="255" t="str">
        <f>IF(Table_1[[#This Row],[TOTEUTUSTAPA]]="b) Verkossa","Verkossa","")</f>
        <v/>
      </c>
      <c r="I1535" s="256" t="str">
        <f>IF(Table_1[[#This Row],[SISÄLLÖN NIMI]]="","",1)</f>
        <v/>
      </c>
      <c r="J1535" s="262"/>
      <c r="K1535" s="263"/>
      <c r="L1535" s="248">
        <f>Table_1[[#This Row],[Kävijämäärä a) lapset]]+Table_1[[#This Row],[Kävijämäärä b) aikuiset]]</f>
        <v>0</v>
      </c>
      <c r="M1535" s="248">
        <f>IF(Table_1[[#This Row],[Kokonaiskävijämäärä]]&lt;1,0,SUM(Table_1[[#This Row],[Kävijämäärä a) lapset]]*Table_1[[#This Row],[Tapaamis-kerrat /osallistuja]]))</f>
        <v>0</v>
      </c>
      <c r="N1535" s="248">
        <f>IF(Table_1[[#This Row],[Kokonaiskävijämäärä]]&lt;1,0,SUM(Table_1[[#This Row],[Kävijämäärä b) aikuiset]]*Table_1[[#This Row],[Tapaamis-kerrat /osallistuja]]))</f>
        <v>0</v>
      </c>
      <c r="O1535" s="248">
        <f>IF(Table_1[[#This Row],[Kokonaiskävijämäärä]]&lt;1,0,Table_1[[#This Row],[Kokonaiskävijämäärä]]*Table_1[[#This Row],[Tapaamis-kerrat /osallistuja]])</f>
        <v>0</v>
      </c>
      <c r="P1535" s="264"/>
      <c r="Q1535" s="265"/>
    </row>
    <row r="1536" spans="1:17" ht="15.75" customHeight="1" x14ac:dyDescent="0.25">
      <c r="A1536" s="258"/>
      <c r="B1536" s="250" t="str">
        <f>IF(Table_1[[#This Row],[SISÄLLÖN NIMI]]="","",1)</f>
        <v/>
      </c>
      <c r="C1536" s="259"/>
      <c r="D1536" s="252" t="s">
        <v>18</v>
      </c>
      <c r="E1536" s="253" t="s">
        <v>18</v>
      </c>
      <c r="F1536" s="260" t="s">
        <v>18</v>
      </c>
      <c r="G1536" s="261" t="s">
        <v>18</v>
      </c>
      <c r="H1536" s="255" t="str">
        <f>IF(Table_1[[#This Row],[TOTEUTUSTAPA]]="b) Verkossa","Verkossa","")</f>
        <v/>
      </c>
      <c r="I1536" s="256" t="str">
        <f>IF(Table_1[[#This Row],[SISÄLLÖN NIMI]]="","",1)</f>
        <v/>
      </c>
      <c r="J1536" s="262"/>
      <c r="K1536" s="263"/>
      <c r="L1536" s="248">
        <f>Table_1[[#This Row],[Kävijämäärä a) lapset]]+Table_1[[#This Row],[Kävijämäärä b) aikuiset]]</f>
        <v>0</v>
      </c>
      <c r="M1536" s="248">
        <f>IF(Table_1[[#This Row],[Kokonaiskävijämäärä]]&lt;1,0,SUM(Table_1[[#This Row],[Kävijämäärä a) lapset]]*Table_1[[#This Row],[Tapaamis-kerrat /osallistuja]]))</f>
        <v>0</v>
      </c>
      <c r="N1536" s="248">
        <f>IF(Table_1[[#This Row],[Kokonaiskävijämäärä]]&lt;1,0,SUM(Table_1[[#This Row],[Kävijämäärä b) aikuiset]]*Table_1[[#This Row],[Tapaamis-kerrat /osallistuja]]))</f>
        <v>0</v>
      </c>
      <c r="O1536" s="248">
        <f>IF(Table_1[[#This Row],[Kokonaiskävijämäärä]]&lt;1,0,Table_1[[#This Row],[Kokonaiskävijämäärä]]*Table_1[[#This Row],[Tapaamis-kerrat /osallistuja]])</f>
        <v>0</v>
      </c>
      <c r="P1536" s="264"/>
      <c r="Q1536" s="265"/>
    </row>
    <row r="1537" spans="1:17" ht="15.75" customHeight="1" x14ac:dyDescent="0.25">
      <c r="A1537" s="258"/>
      <c r="B1537" s="250" t="str">
        <f>IF(Table_1[[#This Row],[SISÄLLÖN NIMI]]="","",1)</f>
        <v/>
      </c>
      <c r="C1537" s="259"/>
      <c r="D1537" s="252" t="s">
        <v>18</v>
      </c>
      <c r="E1537" s="253" t="s">
        <v>18</v>
      </c>
      <c r="F1537" s="260" t="s">
        <v>18</v>
      </c>
      <c r="G1537" s="261" t="s">
        <v>18</v>
      </c>
      <c r="H1537" s="255" t="str">
        <f>IF(Table_1[[#This Row],[TOTEUTUSTAPA]]="b) Verkossa","Verkossa","")</f>
        <v/>
      </c>
      <c r="I1537" s="256" t="str">
        <f>IF(Table_1[[#This Row],[SISÄLLÖN NIMI]]="","",1)</f>
        <v/>
      </c>
      <c r="J1537" s="262"/>
      <c r="K1537" s="263"/>
      <c r="L1537" s="248">
        <f>Table_1[[#This Row],[Kävijämäärä a) lapset]]+Table_1[[#This Row],[Kävijämäärä b) aikuiset]]</f>
        <v>0</v>
      </c>
      <c r="M1537" s="248">
        <f>IF(Table_1[[#This Row],[Kokonaiskävijämäärä]]&lt;1,0,SUM(Table_1[[#This Row],[Kävijämäärä a) lapset]]*Table_1[[#This Row],[Tapaamis-kerrat /osallistuja]]))</f>
        <v>0</v>
      </c>
      <c r="N1537" s="248">
        <f>IF(Table_1[[#This Row],[Kokonaiskävijämäärä]]&lt;1,0,SUM(Table_1[[#This Row],[Kävijämäärä b) aikuiset]]*Table_1[[#This Row],[Tapaamis-kerrat /osallistuja]]))</f>
        <v>0</v>
      </c>
      <c r="O1537" s="248">
        <f>IF(Table_1[[#This Row],[Kokonaiskävijämäärä]]&lt;1,0,Table_1[[#This Row],[Kokonaiskävijämäärä]]*Table_1[[#This Row],[Tapaamis-kerrat /osallistuja]])</f>
        <v>0</v>
      </c>
      <c r="P1537" s="264"/>
      <c r="Q1537" s="265"/>
    </row>
    <row r="1538" spans="1:17" ht="15.75" customHeight="1" x14ac:dyDescent="0.25">
      <c r="A1538" s="258"/>
      <c r="B1538" s="250" t="str">
        <f>IF(Table_1[[#This Row],[SISÄLLÖN NIMI]]="","",1)</f>
        <v/>
      </c>
      <c r="C1538" s="259"/>
      <c r="D1538" s="252" t="s">
        <v>18</v>
      </c>
      <c r="E1538" s="253" t="s">
        <v>18</v>
      </c>
      <c r="F1538" s="260" t="s">
        <v>18</v>
      </c>
      <c r="G1538" s="261" t="s">
        <v>18</v>
      </c>
      <c r="H1538" s="255" t="str">
        <f>IF(Table_1[[#This Row],[TOTEUTUSTAPA]]="b) Verkossa","Verkossa","")</f>
        <v/>
      </c>
      <c r="I1538" s="256" t="str">
        <f>IF(Table_1[[#This Row],[SISÄLLÖN NIMI]]="","",1)</f>
        <v/>
      </c>
      <c r="J1538" s="262"/>
      <c r="K1538" s="263"/>
      <c r="L1538" s="248">
        <f>Table_1[[#This Row],[Kävijämäärä a) lapset]]+Table_1[[#This Row],[Kävijämäärä b) aikuiset]]</f>
        <v>0</v>
      </c>
      <c r="M1538" s="248">
        <f>IF(Table_1[[#This Row],[Kokonaiskävijämäärä]]&lt;1,0,SUM(Table_1[[#This Row],[Kävijämäärä a) lapset]]*Table_1[[#This Row],[Tapaamis-kerrat /osallistuja]]))</f>
        <v>0</v>
      </c>
      <c r="N1538" s="248">
        <f>IF(Table_1[[#This Row],[Kokonaiskävijämäärä]]&lt;1,0,SUM(Table_1[[#This Row],[Kävijämäärä b) aikuiset]]*Table_1[[#This Row],[Tapaamis-kerrat /osallistuja]]))</f>
        <v>0</v>
      </c>
      <c r="O1538" s="248">
        <f>IF(Table_1[[#This Row],[Kokonaiskävijämäärä]]&lt;1,0,Table_1[[#This Row],[Kokonaiskävijämäärä]]*Table_1[[#This Row],[Tapaamis-kerrat /osallistuja]])</f>
        <v>0</v>
      </c>
      <c r="P1538" s="264"/>
      <c r="Q1538" s="265"/>
    </row>
    <row r="1539" spans="1:17" ht="15.75" customHeight="1" x14ac:dyDescent="0.25">
      <c r="A1539" s="258"/>
      <c r="B1539" s="250" t="str">
        <f>IF(Table_1[[#This Row],[SISÄLLÖN NIMI]]="","",1)</f>
        <v/>
      </c>
      <c r="C1539" s="259"/>
      <c r="D1539" s="252" t="s">
        <v>18</v>
      </c>
      <c r="E1539" s="253" t="s">
        <v>18</v>
      </c>
      <c r="F1539" s="260" t="s">
        <v>18</v>
      </c>
      <c r="G1539" s="261" t="s">
        <v>18</v>
      </c>
      <c r="H1539" s="255" t="str">
        <f>IF(Table_1[[#This Row],[TOTEUTUSTAPA]]="b) Verkossa","Verkossa","")</f>
        <v/>
      </c>
      <c r="I1539" s="256" t="str">
        <f>IF(Table_1[[#This Row],[SISÄLLÖN NIMI]]="","",1)</f>
        <v/>
      </c>
      <c r="J1539" s="262"/>
      <c r="K1539" s="263"/>
      <c r="L1539" s="248">
        <f>Table_1[[#This Row],[Kävijämäärä a) lapset]]+Table_1[[#This Row],[Kävijämäärä b) aikuiset]]</f>
        <v>0</v>
      </c>
      <c r="M1539" s="248">
        <f>IF(Table_1[[#This Row],[Kokonaiskävijämäärä]]&lt;1,0,SUM(Table_1[[#This Row],[Kävijämäärä a) lapset]]*Table_1[[#This Row],[Tapaamis-kerrat /osallistuja]]))</f>
        <v>0</v>
      </c>
      <c r="N1539" s="248">
        <f>IF(Table_1[[#This Row],[Kokonaiskävijämäärä]]&lt;1,0,SUM(Table_1[[#This Row],[Kävijämäärä b) aikuiset]]*Table_1[[#This Row],[Tapaamis-kerrat /osallistuja]]))</f>
        <v>0</v>
      </c>
      <c r="O1539" s="248">
        <f>IF(Table_1[[#This Row],[Kokonaiskävijämäärä]]&lt;1,0,Table_1[[#This Row],[Kokonaiskävijämäärä]]*Table_1[[#This Row],[Tapaamis-kerrat /osallistuja]])</f>
        <v>0</v>
      </c>
      <c r="P1539" s="264"/>
      <c r="Q1539" s="265"/>
    </row>
    <row r="1540" spans="1:17" ht="15.75" customHeight="1" x14ac:dyDescent="0.25">
      <c r="A1540" s="258"/>
      <c r="B1540" s="250" t="str">
        <f>IF(Table_1[[#This Row],[SISÄLLÖN NIMI]]="","",1)</f>
        <v/>
      </c>
      <c r="C1540" s="259"/>
      <c r="D1540" s="252" t="s">
        <v>18</v>
      </c>
      <c r="E1540" s="253" t="s">
        <v>18</v>
      </c>
      <c r="F1540" s="260" t="s">
        <v>18</v>
      </c>
      <c r="G1540" s="261" t="s">
        <v>18</v>
      </c>
      <c r="H1540" s="255" t="str">
        <f>IF(Table_1[[#This Row],[TOTEUTUSTAPA]]="b) Verkossa","Verkossa","")</f>
        <v/>
      </c>
      <c r="I1540" s="256" t="str">
        <f>IF(Table_1[[#This Row],[SISÄLLÖN NIMI]]="","",1)</f>
        <v/>
      </c>
      <c r="J1540" s="262"/>
      <c r="K1540" s="263"/>
      <c r="L1540" s="248">
        <f>Table_1[[#This Row],[Kävijämäärä a) lapset]]+Table_1[[#This Row],[Kävijämäärä b) aikuiset]]</f>
        <v>0</v>
      </c>
      <c r="M1540" s="248">
        <f>IF(Table_1[[#This Row],[Kokonaiskävijämäärä]]&lt;1,0,SUM(Table_1[[#This Row],[Kävijämäärä a) lapset]]*Table_1[[#This Row],[Tapaamis-kerrat /osallistuja]]))</f>
        <v>0</v>
      </c>
      <c r="N1540" s="248">
        <f>IF(Table_1[[#This Row],[Kokonaiskävijämäärä]]&lt;1,0,SUM(Table_1[[#This Row],[Kävijämäärä b) aikuiset]]*Table_1[[#This Row],[Tapaamis-kerrat /osallistuja]]))</f>
        <v>0</v>
      </c>
      <c r="O1540" s="248">
        <f>IF(Table_1[[#This Row],[Kokonaiskävijämäärä]]&lt;1,0,Table_1[[#This Row],[Kokonaiskävijämäärä]]*Table_1[[#This Row],[Tapaamis-kerrat /osallistuja]])</f>
        <v>0</v>
      </c>
      <c r="P1540" s="264"/>
      <c r="Q1540" s="265"/>
    </row>
    <row r="1541" spans="1:17" ht="15.75" customHeight="1" x14ac:dyDescent="0.25">
      <c r="A1541" s="258"/>
      <c r="B1541" s="250" t="str">
        <f>IF(Table_1[[#This Row],[SISÄLLÖN NIMI]]="","",1)</f>
        <v/>
      </c>
      <c r="C1541" s="259"/>
      <c r="D1541" s="252" t="s">
        <v>18</v>
      </c>
      <c r="E1541" s="253" t="s">
        <v>18</v>
      </c>
      <c r="F1541" s="260" t="s">
        <v>18</v>
      </c>
      <c r="G1541" s="261" t="s">
        <v>18</v>
      </c>
      <c r="H1541" s="255" t="str">
        <f>IF(Table_1[[#This Row],[TOTEUTUSTAPA]]="b) Verkossa","Verkossa","")</f>
        <v/>
      </c>
      <c r="I1541" s="256" t="str">
        <f>IF(Table_1[[#This Row],[SISÄLLÖN NIMI]]="","",1)</f>
        <v/>
      </c>
      <c r="J1541" s="262"/>
      <c r="K1541" s="263"/>
      <c r="L1541" s="248">
        <f>Table_1[[#This Row],[Kävijämäärä a) lapset]]+Table_1[[#This Row],[Kävijämäärä b) aikuiset]]</f>
        <v>0</v>
      </c>
      <c r="M1541" s="248">
        <f>IF(Table_1[[#This Row],[Kokonaiskävijämäärä]]&lt;1,0,SUM(Table_1[[#This Row],[Kävijämäärä a) lapset]]*Table_1[[#This Row],[Tapaamis-kerrat /osallistuja]]))</f>
        <v>0</v>
      </c>
      <c r="N1541" s="248">
        <f>IF(Table_1[[#This Row],[Kokonaiskävijämäärä]]&lt;1,0,SUM(Table_1[[#This Row],[Kävijämäärä b) aikuiset]]*Table_1[[#This Row],[Tapaamis-kerrat /osallistuja]]))</f>
        <v>0</v>
      </c>
      <c r="O1541" s="248">
        <f>IF(Table_1[[#This Row],[Kokonaiskävijämäärä]]&lt;1,0,Table_1[[#This Row],[Kokonaiskävijämäärä]]*Table_1[[#This Row],[Tapaamis-kerrat /osallistuja]])</f>
        <v>0</v>
      </c>
      <c r="P1541" s="264"/>
      <c r="Q1541" s="265"/>
    </row>
    <row r="1542" spans="1:17" ht="15.75" customHeight="1" x14ac:dyDescent="0.25">
      <c r="A1542" s="258"/>
      <c r="B1542" s="250" t="str">
        <f>IF(Table_1[[#This Row],[SISÄLLÖN NIMI]]="","",1)</f>
        <v/>
      </c>
      <c r="C1542" s="259"/>
      <c r="D1542" s="252" t="s">
        <v>18</v>
      </c>
      <c r="E1542" s="253" t="s">
        <v>18</v>
      </c>
      <c r="F1542" s="260" t="s">
        <v>18</v>
      </c>
      <c r="G1542" s="261" t="s">
        <v>18</v>
      </c>
      <c r="H1542" s="255" t="str">
        <f>IF(Table_1[[#This Row],[TOTEUTUSTAPA]]="b) Verkossa","Verkossa","")</f>
        <v/>
      </c>
      <c r="I1542" s="256" t="str">
        <f>IF(Table_1[[#This Row],[SISÄLLÖN NIMI]]="","",1)</f>
        <v/>
      </c>
      <c r="J1542" s="262"/>
      <c r="K1542" s="263"/>
      <c r="L1542" s="248">
        <f>Table_1[[#This Row],[Kävijämäärä a) lapset]]+Table_1[[#This Row],[Kävijämäärä b) aikuiset]]</f>
        <v>0</v>
      </c>
      <c r="M1542" s="248">
        <f>IF(Table_1[[#This Row],[Kokonaiskävijämäärä]]&lt;1,0,SUM(Table_1[[#This Row],[Kävijämäärä a) lapset]]*Table_1[[#This Row],[Tapaamis-kerrat /osallistuja]]))</f>
        <v>0</v>
      </c>
      <c r="N1542" s="248">
        <f>IF(Table_1[[#This Row],[Kokonaiskävijämäärä]]&lt;1,0,SUM(Table_1[[#This Row],[Kävijämäärä b) aikuiset]]*Table_1[[#This Row],[Tapaamis-kerrat /osallistuja]]))</f>
        <v>0</v>
      </c>
      <c r="O1542" s="248">
        <f>IF(Table_1[[#This Row],[Kokonaiskävijämäärä]]&lt;1,0,Table_1[[#This Row],[Kokonaiskävijämäärä]]*Table_1[[#This Row],[Tapaamis-kerrat /osallistuja]])</f>
        <v>0</v>
      </c>
      <c r="P1542" s="264"/>
      <c r="Q1542" s="265"/>
    </row>
    <row r="1543" spans="1:17" ht="15.75" customHeight="1" x14ac:dyDescent="0.25">
      <c r="A1543" s="258"/>
      <c r="B1543" s="250" t="str">
        <f>IF(Table_1[[#This Row],[SISÄLLÖN NIMI]]="","",1)</f>
        <v/>
      </c>
      <c r="C1543" s="259"/>
      <c r="D1543" s="252" t="s">
        <v>18</v>
      </c>
      <c r="E1543" s="253" t="s">
        <v>18</v>
      </c>
      <c r="F1543" s="260" t="s">
        <v>18</v>
      </c>
      <c r="G1543" s="261" t="s">
        <v>18</v>
      </c>
      <c r="H1543" s="255" t="str">
        <f>IF(Table_1[[#This Row],[TOTEUTUSTAPA]]="b) Verkossa","Verkossa","")</f>
        <v/>
      </c>
      <c r="I1543" s="256" t="str">
        <f>IF(Table_1[[#This Row],[SISÄLLÖN NIMI]]="","",1)</f>
        <v/>
      </c>
      <c r="J1543" s="262"/>
      <c r="K1543" s="263"/>
      <c r="L1543" s="248">
        <f>Table_1[[#This Row],[Kävijämäärä a) lapset]]+Table_1[[#This Row],[Kävijämäärä b) aikuiset]]</f>
        <v>0</v>
      </c>
      <c r="M1543" s="248">
        <f>IF(Table_1[[#This Row],[Kokonaiskävijämäärä]]&lt;1,0,SUM(Table_1[[#This Row],[Kävijämäärä a) lapset]]*Table_1[[#This Row],[Tapaamis-kerrat /osallistuja]]))</f>
        <v>0</v>
      </c>
      <c r="N1543" s="248">
        <f>IF(Table_1[[#This Row],[Kokonaiskävijämäärä]]&lt;1,0,SUM(Table_1[[#This Row],[Kävijämäärä b) aikuiset]]*Table_1[[#This Row],[Tapaamis-kerrat /osallistuja]]))</f>
        <v>0</v>
      </c>
      <c r="O1543" s="248">
        <f>IF(Table_1[[#This Row],[Kokonaiskävijämäärä]]&lt;1,0,Table_1[[#This Row],[Kokonaiskävijämäärä]]*Table_1[[#This Row],[Tapaamis-kerrat /osallistuja]])</f>
        <v>0</v>
      </c>
      <c r="P1543" s="264"/>
      <c r="Q1543" s="265"/>
    </row>
    <row r="1544" spans="1:17" ht="15.75" customHeight="1" x14ac:dyDescent="0.25">
      <c r="A1544" s="258"/>
      <c r="B1544" s="250" t="str">
        <f>IF(Table_1[[#This Row],[SISÄLLÖN NIMI]]="","",1)</f>
        <v/>
      </c>
      <c r="C1544" s="259"/>
      <c r="D1544" s="252" t="s">
        <v>18</v>
      </c>
      <c r="E1544" s="253" t="s">
        <v>18</v>
      </c>
      <c r="F1544" s="260" t="s">
        <v>18</v>
      </c>
      <c r="G1544" s="261" t="s">
        <v>18</v>
      </c>
      <c r="H1544" s="255" t="str">
        <f>IF(Table_1[[#This Row],[TOTEUTUSTAPA]]="b) Verkossa","Verkossa","")</f>
        <v/>
      </c>
      <c r="I1544" s="256" t="str">
        <f>IF(Table_1[[#This Row],[SISÄLLÖN NIMI]]="","",1)</f>
        <v/>
      </c>
      <c r="J1544" s="262"/>
      <c r="K1544" s="263"/>
      <c r="L1544" s="248">
        <f>Table_1[[#This Row],[Kävijämäärä a) lapset]]+Table_1[[#This Row],[Kävijämäärä b) aikuiset]]</f>
        <v>0</v>
      </c>
      <c r="M1544" s="248">
        <f>IF(Table_1[[#This Row],[Kokonaiskävijämäärä]]&lt;1,0,SUM(Table_1[[#This Row],[Kävijämäärä a) lapset]]*Table_1[[#This Row],[Tapaamis-kerrat /osallistuja]]))</f>
        <v>0</v>
      </c>
      <c r="N1544" s="248">
        <f>IF(Table_1[[#This Row],[Kokonaiskävijämäärä]]&lt;1,0,SUM(Table_1[[#This Row],[Kävijämäärä b) aikuiset]]*Table_1[[#This Row],[Tapaamis-kerrat /osallistuja]]))</f>
        <v>0</v>
      </c>
      <c r="O1544" s="248">
        <f>IF(Table_1[[#This Row],[Kokonaiskävijämäärä]]&lt;1,0,Table_1[[#This Row],[Kokonaiskävijämäärä]]*Table_1[[#This Row],[Tapaamis-kerrat /osallistuja]])</f>
        <v>0</v>
      </c>
      <c r="P1544" s="264"/>
      <c r="Q1544" s="265"/>
    </row>
    <row r="1545" spans="1:17" ht="15.75" customHeight="1" x14ac:dyDescent="0.25">
      <c r="A1545" s="258"/>
      <c r="B1545" s="250" t="str">
        <f>IF(Table_1[[#This Row],[SISÄLLÖN NIMI]]="","",1)</f>
        <v/>
      </c>
      <c r="C1545" s="259"/>
      <c r="D1545" s="252" t="s">
        <v>18</v>
      </c>
      <c r="E1545" s="253" t="s">
        <v>18</v>
      </c>
      <c r="F1545" s="260" t="s">
        <v>18</v>
      </c>
      <c r="G1545" s="261" t="s">
        <v>18</v>
      </c>
      <c r="H1545" s="255" t="str">
        <f>IF(Table_1[[#This Row],[TOTEUTUSTAPA]]="b) Verkossa","Verkossa","")</f>
        <v/>
      </c>
      <c r="I1545" s="256" t="str">
        <f>IF(Table_1[[#This Row],[SISÄLLÖN NIMI]]="","",1)</f>
        <v/>
      </c>
      <c r="J1545" s="262"/>
      <c r="K1545" s="263"/>
      <c r="L1545" s="248">
        <f>Table_1[[#This Row],[Kävijämäärä a) lapset]]+Table_1[[#This Row],[Kävijämäärä b) aikuiset]]</f>
        <v>0</v>
      </c>
      <c r="M1545" s="248">
        <f>IF(Table_1[[#This Row],[Kokonaiskävijämäärä]]&lt;1,0,SUM(Table_1[[#This Row],[Kävijämäärä a) lapset]]*Table_1[[#This Row],[Tapaamis-kerrat /osallistuja]]))</f>
        <v>0</v>
      </c>
      <c r="N1545" s="248">
        <f>IF(Table_1[[#This Row],[Kokonaiskävijämäärä]]&lt;1,0,SUM(Table_1[[#This Row],[Kävijämäärä b) aikuiset]]*Table_1[[#This Row],[Tapaamis-kerrat /osallistuja]]))</f>
        <v>0</v>
      </c>
      <c r="O1545" s="248">
        <f>IF(Table_1[[#This Row],[Kokonaiskävijämäärä]]&lt;1,0,Table_1[[#This Row],[Kokonaiskävijämäärä]]*Table_1[[#This Row],[Tapaamis-kerrat /osallistuja]])</f>
        <v>0</v>
      </c>
      <c r="P1545" s="264"/>
      <c r="Q1545" s="265"/>
    </row>
    <row r="1546" spans="1:17" ht="15.75" customHeight="1" x14ac:dyDescent="0.25">
      <c r="A1546" s="258"/>
      <c r="B1546" s="250" t="str">
        <f>IF(Table_1[[#This Row],[SISÄLLÖN NIMI]]="","",1)</f>
        <v/>
      </c>
      <c r="C1546" s="259"/>
      <c r="D1546" s="252" t="s">
        <v>18</v>
      </c>
      <c r="E1546" s="253" t="s">
        <v>18</v>
      </c>
      <c r="F1546" s="260" t="s">
        <v>18</v>
      </c>
      <c r="G1546" s="261" t="s">
        <v>18</v>
      </c>
      <c r="H1546" s="255" t="str">
        <f>IF(Table_1[[#This Row],[TOTEUTUSTAPA]]="b) Verkossa","Verkossa","")</f>
        <v/>
      </c>
      <c r="I1546" s="256" t="str">
        <f>IF(Table_1[[#This Row],[SISÄLLÖN NIMI]]="","",1)</f>
        <v/>
      </c>
      <c r="J1546" s="262"/>
      <c r="K1546" s="263"/>
      <c r="L1546" s="248">
        <f>Table_1[[#This Row],[Kävijämäärä a) lapset]]+Table_1[[#This Row],[Kävijämäärä b) aikuiset]]</f>
        <v>0</v>
      </c>
      <c r="M1546" s="248">
        <f>IF(Table_1[[#This Row],[Kokonaiskävijämäärä]]&lt;1,0,SUM(Table_1[[#This Row],[Kävijämäärä a) lapset]]*Table_1[[#This Row],[Tapaamis-kerrat /osallistuja]]))</f>
        <v>0</v>
      </c>
      <c r="N1546" s="248">
        <f>IF(Table_1[[#This Row],[Kokonaiskävijämäärä]]&lt;1,0,SUM(Table_1[[#This Row],[Kävijämäärä b) aikuiset]]*Table_1[[#This Row],[Tapaamis-kerrat /osallistuja]]))</f>
        <v>0</v>
      </c>
      <c r="O1546" s="248">
        <f>IF(Table_1[[#This Row],[Kokonaiskävijämäärä]]&lt;1,0,Table_1[[#This Row],[Kokonaiskävijämäärä]]*Table_1[[#This Row],[Tapaamis-kerrat /osallistuja]])</f>
        <v>0</v>
      </c>
      <c r="P1546" s="264"/>
      <c r="Q1546" s="265"/>
    </row>
    <row r="1547" spans="1:17" ht="15.75" customHeight="1" x14ac:dyDescent="0.25">
      <c r="A1547" s="258"/>
      <c r="B1547" s="250" t="str">
        <f>IF(Table_1[[#This Row],[SISÄLLÖN NIMI]]="","",1)</f>
        <v/>
      </c>
      <c r="C1547" s="259"/>
      <c r="D1547" s="252" t="s">
        <v>18</v>
      </c>
      <c r="E1547" s="253" t="s">
        <v>18</v>
      </c>
      <c r="F1547" s="260" t="s">
        <v>18</v>
      </c>
      <c r="G1547" s="261" t="s">
        <v>18</v>
      </c>
      <c r="H1547" s="255" t="str">
        <f>IF(Table_1[[#This Row],[TOTEUTUSTAPA]]="b) Verkossa","Verkossa","")</f>
        <v/>
      </c>
      <c r="I1547" s="256" t="str">
        <f>IF(Table_1[[#This Row],[SISÄLLÖN NIMI]]="","",1)</f>
        <v/>
      </c>
      <c r="J1547" s="262"/>
      <c r="K1547" s="263"/>
      <c r="L1547" s="248">
        <f>Table_1[[#This Row],[Kävijämäärä a) lapset]]+Table_1[[#This Row],[Kävijämäärä b) aikuiset]]</f>
        <v>0</v>
      </c>
      <c r="M1547" s="248">
        <f>IF(Table_1[[#This Row],[Kokonaiskävijämäärä]]&lt;1,0,SUM(Table_1[[#This Row],[Kävijämäärä a) lapset]]*Table_1[[#This Row],[Tapaamis-kerrat /osallistuja]]))</f>
        <v>0</v>
      </c>
      <c r="N1547" s="248">
        <f>IF(Table_1[[#This Row],[Kokonaiskävijämäärä]]&lt;1,0,SUM(Table_1[[#This Row],[Kävijämäärä b) aikuiset]]*Table_1[[#This Row],[Tapaamis-kerrat /osallistuja]]))</f>
        <v>0</v>
      </c>
      <c r="O1547" s="248">
        <f>IF(Table_1[[#This Row],[Kokonaiskävijämäärä]]&lt;1,0,Table_1[[#This Row],[Kokonaiskävijämäärä]]*Table_1[[#This Row],[Tapaamis-kerrat /osallistuja]])</f>
        <v>0</v>
      </c>
      <c r="P1547" s="264"/>
      <c r="Q1547" s="265"/>
    </row>
    <row r="1548" spans="1:17" ht="15.75" customHeight="1" x14ac:dyDescent="0.25">
      <c r="A1548" s="258"/>
      <c r="B1548" s="250" t="str">
        <f>IF(Table_1[[#This Row],[SISÄLLÖN NIMI]]="","",1)</f>
        <v/>
      </c>
      <c r="C1548" s="259"/>
      <c r="D1548" s="252" t="s">
        <v>18</v>
      </c>
      <c r="E1548" s="253" t="s">
        <v>18</v>
      </c>
      <c r="F1548" s="260" t="s">
        <v>18</v>
      </c>
      <c r="G1548" s="261" t="s">
        <v>18</v>
      </c>
      <c r="H1548" s="255" t="str">
        <f>IF(Table_1[[#This Row],[TOTEUTUSTAPA]]="b) Verkossa","Verkossa","")</f>
        <v/>
      </c>
      <c r="I1548" s="256" t="str">
        <f>IF(Table_1[[#This Row],[SISÄLLÖN NIMI]]="","",1)</f>
        <v/>
      </c>
      <c r="J1548" s="262"/>
      <c r="K1548" s="263"/>
      <c r="L1548" s="248">
        <f>Table_1[[#This Row],[Kävijämäärä a) lapset]]+Table_1[[#This Row],[Kävijämäärä b) aikuiset]]</f>
        <v>0</v>
      </c>
      <c r="M1548" s="248">
        <f>IF(Table_1[[#This Row],[Kokonaiskävijämäärä]]&lt;1,0,SUM(Table_1[[#This Row],[Kävijämäärä a) lapset]]*Table_1[[#This Row],[Tapaamis-kerrat /osallistuja]]))</f>
        <v>0</v>
      </c>
      <c r="N1548" s="248">
        <f>IF(Table_1[[#This Row],[Kokonaiskävijämäärä]]&lt;1,0,SUM(Table_1[[#This Row],[Kävijämäärä b) aikuiset]]*Table_1[[#This Row],[Tapaamis-kerrat /osallistuja]]))</f>
        <v>0</v>
      </c>
      <c r="O1548" s="248">
        <f>IF(Table_1[[#This Row],[Kokonaiskävijämäärä]]&lt;1,0,Table_1[[#This Row],[Kokonaiskävijämäärä]]*Table_1[[#This Row],[Tapaamis-kerrat /osallistuja]])</f>
        <v>0</v>
      </c>
      <c r="P1548" s="264"/>
      <c r="Q1548" s="265"/>
    </row>
    <row r="1549" spans="1:17" ht="15.75" customHeight="1" x14ac:dyDescent="0.25">
      <c r="A1549" s="258"/>
      <c r="B1549" s="250" t="str">
        <f>IF(Table_1[[#This Row],[SISÄLLÖN NIMI]]="","",1)</f>
        <v/>
      </c>
      <c r="C1549" s="259"/>
      <c r="D1549" s="252" t="s">
        <v>18</v>
      </c>
      <c r="E1549" s="253" t="s">
        <v>18</v>
      </c>
      <c r="F1549" s="260" t="s">
        <v>18</v>
      </c>
      <c r="G1549" s="261" t="s">
        <v>18</v>
      </c>
      <c r="H1549" s="255" t="str">
        <f>IF(Table_1[[#This Row],[TOTEUTUSTAPA]]="b) Verkossa","Verkossa","")</f>
        <v/>
      </c>
      <c r="I1549" s="256" t="str">
        <f>IF(Table_1[[#This Row],[SISÄLLÖN NIMI]]="","",1)</f>
        <v/>
      </c>
      <c r="J1549" s="262"/>
      <c r="K1549" s="263"/>
      <c r="L1549" s="248">
        <f>Table_1[[#This Row],[Kävijämäärä a) lapset]]+Table_1[[#This Row],[Kävijämäärä b) aikuiset]]</f>
        <v>0</v>
      </c>
      <c r="M1549" s="248">
        <f>IF(Table_1[[#This Row],[Kokonaiskävijämäärä]]&lt;1,0,SUM(Table_1[[#This Row],[Kävijämäärä a) lapset]]*Table_1[[#This Row],[Tapaamis-kerrat /osallistuja]]))</f>
        <v>0</v>
      </c>
      <c r="N1549" s="248">
        <f>IF(Table_1[[#This Row],[Kokonaiskävijämäärä]]&lt;1,0,SUM(Table_1[[#This Row],[Kävijämäärä b) aikuiset]]*Table_1[[#This Row],[Tapaamis-kerrat /osallistuja]]))</f>
        <v>0</v>
      </c>
      <c r="O1549" s="248">
        <f>IF(Table_1[[#This Row],[Kokonaiskävijämäärä]]&lt;1,0,Table_1[[#This Row],[Kokonaiskävijämäärä]]*Table_1[[#This Row],[Tapaamis-kerrat /osallistuja]])</f>
        <v>0</v>
      </c>
      <c r="P1549" s="264"/>
      <c r="Q1549" s="265"/>
    </row>
    <row r="1550" spans="1:17" ht="15.75" customHeight="1" x14ac:dyDescent="0.25">
      <c r="A1550" s="258"/>
      <c r="B1550" s="250" t="str">
        <f>IF(Table_1[[#This Row],[SISÄLLÖN NIMI]]="","",1)</f>
        <v/>
      </c>
      <c r="C1550" s="259"/>
      <c r="D1550" s="252" t="s">
        <v>18</v>
      </c>
      <c r="E1550" s="253" t="s">
        <v>18</v>
      </c>
      <c r="F1550" s="260" t="s">
        <v>18</v>
      </c>
      <c r="G1550" s="261" t="s">
        <v>18</v>
      </c>
      <c r="H1550" s="255" t="str">
        <f>IF(Table_1[[#This Row],[TOTEUTUSTAPA]]="b) Verkossa","Verkossa","")</f>
        <v/>
      </c>
      <c r="I1550" s="256" t="str">
        <f>IF(Table_1[[#This Row],[SISÄLLÖN NIMI]]="","",1)</f>
        <v/>
      </c>
      <c r="J1550" s="262"/>
      <c r="K1550" s="263"/>
      <c r="L1550" s="248">
        <f>Table_1[[#This Row],[Kävijämäärä a) lapset]]+Table_1[[#This Row],[Kävijämäärä b) aikuiset]]</f>
        <v>0</v>
      </c>
      <c r="M1550" s="248">
        <f>IF(Table_1[[#This Row],[Kokonaiskävijämäärä]]&lt;1,0,SUM(Table_1[[#This Row],[Kävijämäärä a) lapset]]*Table_1[[#This Row],[Tapaamis-kerrat /osallistuja]]))</f>
        <v>0</v>
      </c>
      <c r="N1550" s="248">
        <f>IF(Table_1[[#This Row],[Kokonaiskävijämäärä]]&lt;1,0,SUM(Table_1[[#This Row],[Kävijämäärä b) aikuiset]]*Table_1[[#This Row],[Tapaamis-kerrat /osallistuja]]))</f>
        <v>0</v>
      </c>
      <c r="O1550" s="248">
        <f>IF(Table_1[[#This Row],[Kokonaiskävijämäärä]]&lt;1,0,Table_1[[#This Row],[Kokonaiskävijämäärä]]*Table_1[[#This Row],[Tapaamis-kerrat /osallistuja]])</f>
        <v>0</v>
      </c>
      <c r="P1550" s="264"/>
      <c r="Q1550" s="265"/>
    </row>
    <row r="1551" spans="1:17" ht="15.75" customHeight="1" x14ac:dyDescent="0.25">
      <c r="A1551" s="258"/>
      <c r="B1551" s="250" t="str">
        <f>IF(Table_1[[#This Row],[SISÄLLÖN NIMI]]="","",1)</f>
        <v/>
      </c>
      <c r="C1551" s="259"/>
      <c r="D1551" s="252" t="s">
        <v>18</v>
      </c>
      <c r="E1551" s="253" t="s">
        <v>18</v>
      </c>
      <c r="F1551" s="260" t="s">
        <v>18</v>
      </c>
      <c r="G1551" s="261" t="s">
        <v>18</v>
      </c>
      <c r="H1551" s="255" t="str">
        <f>IF(Table_1[[#This Row],[TOTEUTUSTAPA]]="b) Verkossa","Verkossa","")</f>
        <v/>
      </c>
      <c r="I1551" s="256" t="str">
        <f>IF(Table_1[[#This Row],[SISÄLLÖN NIMI]]="","",1)</f>
        <v/>
      </c>
      <c r="J1551" s="262"/>
      <c r="K1551" s="263"/>
      <c r="L1551" s="248">
        <f>Table_1[[#This Row],[Kävijämäärä a) lapset]]+Table_1[[#This Row],[Kävijämäärä b) aikuiset]]</f>
        <v>0</v>
      </c>
      <c r="M1551" s="248">
        <f>IF(Table_1[[#This Row],[Kokonaiskävijämäärä]]&lt;1,0,SUM(Table_1[[#This Row],[Kävijämäärä a) lapset]]*Table_1[[#This Row],[Tapaamis-kerrat /osallistuja]]))</f>
        <v>0</v>
      </c>
      <c r="N1551" s="248">
        <f>IF(Table_1[[#This Row],[Kokonaiskävijämäärä]]&lt;1,0,SUM(Table_1[[#This Row],[Kävijämäärä b) aikuiset]]*Table_1[[#This Row],[Tapaamis-kerrat /osallistuja]]))</f>
        <v>0</v>
      </c>
      <c r="O1551" s="248">
        <f>IF(Table_1[[#This Row],[Kokonaiskävijämäärä]]&lt;1,0,Table_1[[#This Row],[Kokonaiskävijämäärä]]*Table_1[[#This Row],[Tapaamis-kerrat /osallistuja]])</f>
        <v>0</v>
      </c>
      <c r="P1551" s="264"/>
      <c r="Q1551" s="265"/>
    </row>
    <row r="1552" spans="1:17" ht="15.75" customHeight="1" x14ac:dyDescent="0.25">
      <c r="A1552" s="258"/>
      <c r="B1552" s="250" t="str">
        <f>IF(Table_1[[#This Row],[SISÄLLÖN NIMI]]="","",1)</f>
        <v/>
      </c>
      <c r="C1552" s="259"/>
      <c r="D1552" s="252" t="s">
        <v>18</v>
      </c>
      <c r="E1552" s="253" t="s">
        <v>18</v>
      </c>
      <c r="F1552" s="260" t="s">
        <v>18</v>
      </c>
      <c r="G1552" s="261" t="s">
        <v>18</v>
      </c>
      <c r="H1552" s="255" t="str">
        <f>IF(Table_1[[#This Row],[TOTEUTUSTAPA]]="b) Verkossa","Verkossa","")</f>
        <v/>
      </c>
      <c r="I1552" s="256" t="str">
        <f>IF(Table_1[[#This Row],[SISÄLLÖN NIMI]]="","",1)</f>
        <v/>
      </c>
      <c r="J1552" s="262"/>
      <c r="K1552" s="263"/>
      <c r="L1552" s="248">
        <f>Table_1[[#This Row],[Kävijämäärä a) lapset]]+Table_1[[#This Row],[Kävijämäärä b) aikuiset]]</f>
        <v>0</v>
      </c>
      <c r="M1552" s="248">
        <f>IF(Table_1[[#This Row],[Kokonaiskävijämäärä]]&lt;1,0,SUM(Table_1[[#This Row],[Kävijämäärä a) lapset]]*Table_1[[#This Row],[Tapaamis-kerrat /osallistuja]]))</f>
        <v>0</v>
      </c>
      <c r="N1552" s="248">
        <f>IF(Table_1[[#This Row],[Kokonaiskävijämäärä]]&lt;1,0,SUM(Table_1[[#This Row],[Kävijämäärä b) aikuiset]]*Table_1[[#This Row],[Tapaamis-kerrat /osallistuja]]))</f>
        <v>0</v>
      </c>
      <c r="O1552" s="248">
        <f>IF(Table_1[[#This Row],[Kokonaiskävijämäärä]]&lt;1,0,Table_1[[#This Row],[Kokonaiskävijämäärä]]*Table_1[[#This Row],[Tapaamis-kerrat /osallistuja]])</f>
        <v>0</v>
      </c>
      <c r="P1552" s="264"/>
      <c r="Q1552" s="265"/>
    </row>
    <row r="1553" spans="1:17" ht="15.75" customHeight="1" x14ac:dyDescent="0.25">
      <c r="A1553" s="258"/>
      <c r="B1553" s="250" t="str">
        <f>IF(Table_1[[#This Row],[SISÄLLÖN NIMI]]="","",1)</f>
        <v/>
      </c>
      <c r="C1553" s="259"/>
      <c r="D1553" s="252" t="s">
        <v>18</v>
      </c>
      <c r="E1553" s="253" t="s">
        <v>18</v>
      </c>
      <c r="F1553" s="260" t="s">
        <v>18</v>
      </c>
      <c r="G1553" s="261" t="s">
        <v>18</v>
      </c>
      <c r="H1553" s="255" t="str">
        <f>IF(Table_1[[#This Row],[TOTEUTUSTAPA]]="b) Verkossa","Verkossa","")</f>
        <v/>
      </c>
      <c r="I1553" s="256" t="str">
        <f>IF(Table_1[[#This Row],[SISÄLLÖN NIMI]]="","",1)</f>
        <v/>
      </c>
      <c r="J1553" s="262"/>
      <c r="K1553" s="263"/>
      <c r="L1553" s="248">
        <f>Table_1[[#This Row],[Kävijämäärä a) lapset]]+Table_1[[#This Row],[Kävijämäärä b) aikuiset]]</f>
        <v>0</v>
      </c>
      <c r="M1553" s="248">
        <f>IF(Table_1[[#This Row],[Kokonaiskävijämäärä]]&lt;1,0,SUM(Table_1[[#This Row],[Kävijämäärä a) lapset]]*Table_1[[#This Row],[Tapaamis-kerrat /osallistuja]]))</f>
        <v>0</v>
      </c>
      <c r="N1553" s="248">
        <f>IF(Table_1[[#This Row],[Kokonaiskävijämäärä]]&lt;1,0,SUM(Table_1[[#This Row],[Kävijämäärä b) aikuiset]]*Table_1[[#This Row],[Tapaamis-kerrat /osallistuja]]))</f>
        <v>0</v>
      </c>
      <c r="O1553" s="248">
        <f>IF(Table_1[[#This Row],[Kokonaiskävijämäärä]]&lt;1,0,Table_1[[#This Row],[Kokonaiskävijämäärä]]*Table_1[[#This Row],[Tapaamis-kerrat /osallistuja]])</f>
        <v>0</v>
      </c>
      <c r="P1553" s="264"/>
      <c r="Q1553" s="265"/>
    </row>
    <row r="1554" spans="1:17" ht="15.75" customHeight="1" x14ac:dyDescent="0.25">
      <c r="A1554" s="258"/>
      <c r="B1554" s="250" t="str">
        <f>IF(Table_1[[#This Row],[SISÄLLÖN NIMI]]="","",1)</f>
        <v/>
      </c>
      <c r="C1554" s="259"/>
      <c r="D1554" s="252" t="s">
        <v>18</v>
      </c>
      <c r="E1554" s="253" t="s">
        <v>18</v>
      </c>
      <c r="F1554" s="260" t="s">
        <v>18</v>
      </c>
      <c r="G1554" s="261" t="s">
        <v>18</v>
      </c>
      <c r="H1554" s="255" t="str">
        <f>IF(Table_1[[#This Row],[TOTEUTUSTAPA]]="b) Verkossa","Verkossa","")</f>
        <v/>
      </c>
      <c r="I1554" s="256" t="str">
        <f>IF(Table_1[[#This Row],[SISÄLLÖN NIMI]]="","",1)</f>
        <v/>
      </c>
      <c r="J1554" s="262"/>
      <c r="K1554" s="263"/>
      <c r="L1554" s="248">
        <f>Table_1[[#This Row],[Kävijämäärä a) lapset]]+Table_1[[#This Row],[Kävijämäärä b) aikuiset]]</f>
        <v>0</v>
      </c>
      <c r="M1554" s="248">
        <f>IF(Table_1[[#This Row],[Kokonaiskävijämäärä]]&lt;1,0,SUM(Table_1[[#This Row],[Kävijämäärä a) lapset]]*Table_1[[#This Row],[Tapaamis-kerrat /osallistuja]]))</f>
        <v>0</v>
      </c>
      <c r="N1554" s="248">
        <f>IF(Table_1[[#This Row],[Kokonaiskävijämäärä]]&lt;1,0,SUM(Table_1[[#This Row],[Kävijämäärä b) aikuiset]]*Table_1[[#This Row],[Tapaamis-kerrat /osallistuja]]))</f>
        <v>0</v>
      </c>
      <c r="O1554" s="248">
        <f>IF(Table_1[[#This Row],[Kokonaiskävijämäärä]]&lt;1,0,Table_1[[#This Row],[Kokonaiskävijämäärä]]*Table_1[[#This Row],[Tapaamis-kerrat /osallistuja]])</f>
        <v>0</v>
      </c>
      <c r="P1554" s="264"/>
      <c r="Q1554" s="265"/>
    </row>
    <row r="1555" spans="1:17" ht="15.75" customHeight="1" x14ac:dyDescent="0.25">
      <c r="A1555" s="258"/>
      <c r="B1555" s="250" t="str">
        <f>IF(Table_1[[#This Row],[SISÄLLÖN NIMI]]="","",1)</f>
        <v/>
      </c>
      <c r="C1555" s="259"/>
      <c r="D1555" s="252" t="s">
        <v>18</v>
      </c>
      <c r="E1555" s="253" t="s">
        <v>18</v>
      </c>
      <c r="F1555" s="260" t="s">
        <v>18</v>
      </c>
      <c r="G1555" s="261" t="s">
        <v>18</v>
      </c>
      <c r="H1555" s="255" t="str">
        <f>IF(Table_1[[#This Row],[TOTEUTUSTAPA]]="b) Verkossa","Verkossa","")</f>
        <v/>
      </c>
      <c r="I1555" s="256" t="str">
        <f>IF(Table_1[[#This Row],[SISÄLLÖN NIMI]]="","",1)</f>
        <v/>
      </c>
      <c r="J1555" s="262"/>
      <c r="K1555" s="263"/>
      <c r="L1555" s="248">
        <f>Table_1[[#This Row],[Kävijämäärä a) lapset]]+Table_1[[#This Row],[Kävijämäärä b) aikuiset]]</f>
        <v>0</v>
      </c>
      <c r="M1555" s="248">
        <f>IF(Table_1[[#This Row],[Kokonaiskävijämäärä]]&lt;1,0,SUM(Table_1[[#This Row],[Kävijämäärä a) lapset]]*Table_1[[#This Row],[Tapaamis-kerrat /osallistuja]]))</f>
        <v>0</v>
      </c>
      <c r="N1555" s="248">
        <f>IF(Table_1[[#This Row],[Kokonaiskävijämäärä]]&lt;1,0,SUM(Table_1[[#This Row],[Kävijämäärä b) aikuiset]]*Table_1[[#This Row],[Tapaamis-kerrat /osallistuja]]))</f>
        <v>0</v>
      </c>
      <c r="O1555" s="248">
        <f>IF(Table_1[[#This Row],[Kokonaiskävijämäärä]]&lt;1,0,Table_1[[#This Row],[Kokonaiskävijämäärä]]*Table_1[[#This Row],[Tapaamis-kerrat /osallistuja]])</f>
        <v>0</v>
      </c>
      <c r="P1555" s="264"/>
      <c r="Q1555" s="265"/>
    </row>
    <row r="1556" spans="1:17" ht="15.75" customHeight="1" x14ac:dyDescent="0.25">
      <c r="A1556" s="258"/>
      <c r="B1556" s="250" t="str">
        <f>IF(Table_1[[#This Row],[SISÄLLÖN NIMI]]="","",1)</f>
        <v/>
      </c>
      <c r="C1556" s="259"/>
      <c r="D1556" s="252" t="s">
        <v>18</v>
      </c>
      <c r="E1556" s="253" t="s">
        <v>18</v>
      </c>
      <c r="F1556" s="260" t="s">
        <v>18</v>
      </c>
      <c r="G1556" s="261" t="s">
        <v>18</v>
      </c>
      <c r="H1556" s="255" t="str">
        <f>IF(Table_1[[#This Row],[TOTEUTUSTAPA]]="b) Verkossa","Verkossa","")</f>
        <v/>
      </c>
      <c r="I1556" s="256" t="str">
        <f>IF(Table_1[[#This Row],[SISÄLLÖN NIMI]]="","",1)</f>
        <v/>
      </c>
      <c r="J1556" s="262"/>
      <c r="K1556" s="263"/>
      <c r="L1556" s="248">
        <f>Table_1[[#This Row],[Kävijämäärä a) lapset]]+Table_1[[#This Row],[Kävijämäärä b) aikuiset]]</f>
        <v>0</v>
      </c>
      <c r="M1556" s="248">
        <f>IF(Table_1[[#This Row],[Kokonaiskävijämäärä]]&lt;1,0,SUM(Table_1[[#This Row],[Kävijämäärä a) lapset]]*Table_1[[#This Row],[Tapaamis-kerrat /osallistuja]]))</f>
        <v>0</v>
      </c>
      <c r="N1556" s="248">
        <f>IF(Table_1[[#This Row],[Kokonaiskävijämäärä]]&lt;1,0,SUM(Table_1[[#This Row],[Kävijämäärä b) aikuiset]]*Table_1[[#This Row],[Tapaamis-kerrat /osallistuja]]))</f>
        <v>0</v>
      </c>
      <c r="O1556" s="248">
        <f>IF(Table_1[[#This Row],[Kokonaiskävijämäärä]]&lt;1,0,Table_1[[#This Row],[Kokonaiskävijämäärä]]*Table_1[[#This Row],[Tapaamis-kerrat /osallistuja]])</f>
        <v>0</v>
      </c>
      <c r="P1556" s="264"/>
      <c r="Q1556" s="265"/>
    </row>
    <row r="1557" spans="1:17" ht="15.75" customHeight="1" x14ac:dyDescent="0.25">
      <c r="A1557" s="258"/>
      <c r="B1557" s="250" t="str">
        <f>IF(Table_1[[#This Row],[SISÄLLÖN NIMI]]="","",1)</f>
        <v/>
      </c>
      <c r="C1557" s="259"/>
      <c r="D1557" s="252" t="s">
        <v>18</v>
      </c>
      <c r="E1557" s="253" t="s">
        <v>18</v>
      </c>
      <c r="F1557" s="260" t="s">
        <v>18</v>
      </c>
      <c r="G1557" s="261" t="s">
        <v>18</v>
      </c>
      <c r="H1557" s="255" t="str">
        <f>IF(Table_1[[#This Row],[TOTEUTUSTAPA]]="b) Verkossa","Verkossa","")</f>
        <v/>
      </c>
      <c r="I1557" s="256" t="str">
        <f>IF(Table_1[[#This Row],[SISÄLLÖN NIMI]]="","",1)</f>
        <v/>
      </c>
      <c r="J1557" s="262"/>
      <c r="K1557" s="263"/>
      <c r="L1557" s="248">
        <f>Table_1[[#This Row],[Kävijämäärä a) lapset]]+Table_1[[#This Row],[Kävijämäärä b) aikuiset]]</f>
        <v>0</v>
      </c>
      <c r="M1557" s="248">
        <f>IF(Table_1[[#This Row],[Kokonaiskävijämäärä]]&lt;1,0,SUM(Table_1[[#This Row],[Kävijämäärä a) lapset]]*Table_1[[#This Row],[Tapaamis-kerrat /osallistuja]]))</f>
        <v>0</v>
      </c>
      <c r="N1557" s="248">
        <f>IF(Table_1[[#This Row],[Kokonaiskävijämäärä]]&lt;1,0,SUM(Table_1[[#This Row],[Kävijämäärä b) aikuiset]]*Table_1[[#This Row],[Tapaamis-kerrat /osallistuja]]))</f>
        <v>0</v>
      </c>
      <c r="O1557" s="248">
        <f>IF(Table_1[[#This Row],[Kokonaiskävijämäärä]]&lt;1,0,Table_1[[#This Row],[Kokonaiskävijämäärä]]*Table_1[[#This Row],[Tapaamis-kerrat /osallistuja]])</f>
        <v>0</v>
      </c>
      <c r="P1557" s="264"/>
      <c r="Q1557" s="265"/>
    </row>
    <row r="1558" spans="1:17" ht="15.75" customHeight="1" x14ac:dyDescent="0.25">
      <c r="A1558" s="258"/>
      <c r="B1558" s="250" t="str">
        <f>IF(Table_1[[#This Row],[SISÄLLÖN NIMI]]="","",1)</f>
        <v/>
      </c>
      <c r="C1558" s="259"/>
      <c r="D1558" s="252" t="s">
        <v>18</v>
      </c>
      <c r="E1558" s="253" t="s">
        <v>18</v>
      </c>
      <c r="F1558" s="260" t="s">
        <v>18</v>
      </c>
      <c r="G1558" s="261" t="s">
        <v>18</v>
      </c>
      <c r="H1558" s="255" t="str">
        <f>IF(Table_1[[#This Row],[TOTEUTUSTAPA]]="b) Verkossa","Verkossa","")</f>
        <v/>
      </c>
      <c r="I1558" s="256" t="str">
        <f>IF(Table_1[[#This Row],[SISÄLLÖN NIMI]]="","",1)</f>
        <v/>
      </c>
      <c r="J1558" s="262"/>
      <c r="K1558" s="263"/>
      <c r="L1558" s="248">
        <f>Table_1[[#This Row],[Kävijämäärä a) lapset]]+Table_1[[#This Row],[Kävijämäärä b) aikuiset]]</f>
        <v>0</v>
      </c>
      <c r="M1558" s="248">
        <f>IF(Table_1[[#This Row],[Kokonaiskävijämäärä]]&lt;1,0,SUM(Table_1[[#This Row],[Kävijämäärä a) lapset]]*Table_1[[#This Row],[Tapaamis-kerrat /osallistuja]]))</f>
        <v>0</v>
      </c>
      <c r="N1558" s="248">
        <f>IF(Table_1[[#This Row],[Kokonaiskävijämäärä]]&lt;1,0,SUM(Table_1[[#This Row],[Kävijämäärä b) aikuiset]]*Table_1[[#This Row],[Tapaamis-kerrat /osallistuja]]))</f>
        <v>0</v>
      </c>
      <c r="O1558" s="248">
        <f>IF(Table_1[[#This Row],[Kokonaiskävijämäärä]]&lt;1,0,Table_1[[#This Row],[Kokonaiskävijämäärä]]*Table_1[[#This Row],[Tapaamis-kerrat /osallistuja]])</f>
        <v>0</v>
      </c>
      <c r="P1558" s="264"/>
      <c r="Q1558" s="265"/>
    </row>
    <row r="1559" spans="1:17" ht="15.75" customHeight="1" x14ac:dyDescent="0.25">
      <c r="A1559" s="258"/>
      <c r="B1559" s="250" t="str">
        <f>IF(Table_1[[#This Row],[SISÄLLÖN NIMI]]="","",1)</f>
        <v/>
      </c>
      <c r="C1559" s="259"/>
      <c r="D1559" s="252" t="s">
        <v>18</v>
      </c>
      <c r="E1559" s="253" t="s">
        <v>18</v>
      </c>
      <c r="F1559" s="260" t="s">
        <v>18</v>
      </c>
      <c r="G1559" s="261" t="s">
        <v>18</v>
      </c>
      <c r="H1559" s="255" t="str">
        <f>IF(Table_1[[#This Row],[TOTEUTUSTAPA]]="b) Verkossa","Verkossa","")</f>
        <v/>
      </c>
      <c r="I1559" s="256" t="str">
        <f>IF(Table_1[[#This Row],[SISÄLLÖN NIMI]]="","",1)</f>
        <v/>
      </c>
      <c r="J1559" s="262"/>
      <c r="K1559" s="263"/>
      <c r="L1559" s="248">
        <f>Table_1[[#This Row],[Kävijämäärä a) lapset]]+Table_1[[#This Row],[Kävijämäärä b) aikuiset]]</f>
        <v>0</v>
      </c>
      <c r="M1559" s="248">
        <f>IF(Table_1[[#This Row],[Kokonaiskävijämäärä]]&lt;1,0,SUM(Table_1[[#This Row],[Kävijämäärä a) lapset]]*Table_1[[#This Row],[Tapaamis-kerrat /osallistuja]]))</f>
        <v>0</v>
      </c>
      <c r="N1559" s="248">
        <f>IF(Table_1[[#This Row],[Kokonaiskävijämäärä]]&lt;1,0,SUM(Table_1[[#This Row],[Kävijämäärä b) aikuiset]]*Table_1[[#This Row],[Tapaamis-kerrat /osallistuja]]))</f>
        <v>0</v>
      </c>
      <c r="O1559" s="248">
        <f>IF(Table_1[[#This Row],[Kokonaiskävijämäärä]]&lt;1,0,Table_1[[#This Row],[Kokonaiskävijämäärä]]*Table_1[[#This Row],[Tapaamis-kerrat /osallistuja]])</f>
        <v>0</v>
      </c>
      <c r="P1559" s="264"/>
      <c r="Q1559" s="265"/>
    </row>
    <row r="1560" spans="1:17" ht="15.75" customHeight="1" x14ac:dyDescent="0.25">
      <c r="A1560" s="258"/>
      <c r="B1560" s="250" t="str">
        <f>IF(Table_1[[#This Row],[SISÄLLÖN NIMI]]="","",1)</f>
        <v/>
      </c>
      <c r="C1560" s="259"/>
      <c r="D1560" s="252" t="s">
        <v>18</v>
      </c>
      <c r="E1560" s="253" t="s">
        <v>18</v>
      </c>
      <c r="F1560" s="260" t="s">
        <v>18</v>
      </c>
      <c r="G1560" s="261" t="s">
        <v>18</v>
      </c>
      <c r="H1560" s="255" t="str">
        <f>IF(Table_1[[#This Row],[TOTEUTUSTAPA]]="b) Verkossa","Verkossa","")</f>
        <v/>
      </c>
      <c r="I1560" s="256" t="str">
        <f>IF(Table_1[[#This Row],[SISÄLLÖN NIMI]]="","",1)</f>
        <v/>
      </c>
      <c r="J1560" s="262"/>
      <c r="K1560" s="263"/>
      <c r="L1560" s="248">
        <f>Table_1[[#This Row],[Kävijämäärä a) lapset]]+Table_1[[#This Row],[Kävijämäärä b) aikuiset]]</f>
        <v>0</v>
      </c>
      <c r="M1560" s="248">
        <f>IF(Table_1[[#This Row],[Kokonaiskävijämäärä]]&lt;1,0,SUM(Table_1[[#This Row],[Kävijämäärä a) lapset]]*Table_1[[#This Row],[Tapaamis-kerrat /osallistuja]]))</f>
        <v>0</v>
      </c>
      <c r="N1560" s="248">
        <f>IF(Table_1[[#This Row],[Kokonaiskävijämäärä]]&lt;1,0,SUM(Table_1[[#This Row],[Kävijämäärä b) aikuiset]]*Table_1[[#This Row],[Tapaamis-kerrat /osallistuja]]))</f>
        <v>0</v>
      </c>
      <c r="O1560" s="248">
        <f>IF(Table_1[[#This Row],[Kokonaiskävijämäärä]]&lt;1,0,Table_1[[#This Row],[Kokonaiskävijämäärä]]*Table_1[[#This Row],[Tapaamis-kerrat /osallistuja]])</f>
        <v>0</v>
      </c>
      <c r="P1560" s="264"/>
      <c r="Q1560" s="265"/>
    </row>
    <row r="1561" spans="1:17" ht="15.75" customHeight="1" x14ac:dyDescent="0.25">
      <c r="A1561" s="258"/>
      <c r="B1561" s="250" t="str">
        <f>IF(Table_1[[#This Row],[SISÄLLÖN NIMI]]="","",1)</f>
        <v/>
      </c>
      <c r="C1561" s="259"/>
      <c r="D1561" s="252" t="s">
        <v>18</v>
      </c>
      <c r="E1561" s="253" t="s">
        <v>18</v>
      </c>
      <c r="F1561" s="260" t="s">
        <v>18</v>
      </c>
      <c r="G1561" s="261" t="s">
        <v>18</v>
      </c>
      <c r="H1561" s="255" t="str">
        <f>IF(Table_1[[#This Row],[TOTEUTUSTAPA]]="b) Verkossa","Verkossa","")</f>
        <v/>
      </c>
      <c r="I1561" s="256" t="str">
        <f>IF(Table_1[[#This Row],[SISÄLLÖN NIMI]]="","",1)</f>
        <v/>
      </c>
      <c r="J1561" s="262"/>
      <c r="K1561" s="263"/>
      <c r="L1561" s="248">
        <f>Table_1[[#This Row],[Kävijämäärä a) lapset]]+Table_1[[#This Row],[Kävijämäärä b) aikuiset]]</f>
        <v>0</v>
      </c>
      <c r="M1561" s="248">
        <f>IF(Table_1[[#This Row],[Kokonaiskävijämäärä]]&lt;1,0,SUM(Table_1[[#This Row],[Kävijämäärä a) lapset]]*Table_1[[#This Row],[Tapaamis-kerrat /osallistuja]]))</f>
        <v>0</v>
      </c>
      <c r="N1561" s="248">
        <f>IF(Table_1[[#This Row],[Kokonaiskävijämäärä]]&lt;1,0,SUM(Table_1[[#This Row],[Kävijämäärä b) aikuiset]]*Table_1[[#This Row],[Tapaamis-kerrat /osallistuja]]))</f>
        <v>0</v>
      </c>
      <c r="O1561" s="248">
        <f>IF(Table_1[[#This Row],[Kokonaiskävijämäärä]]&lt;1,0,Table_1[[#This Row],[Kokonaiskävijämäärä]]*Table_1[[#This Row],[Tapaamis-kerrat /osallistuja]])</f>
        <v>0</v>
      </c>
      <c r="P1561" s="264"/>
      <c r="Q1561" s="265"/>
    </row>
    <row r="1562" spans="1:17" ht="15.75" customHeight="1" x14ac:dyDescent="0.25">
      <c r="A1562" s="258"/>
      <c r="B1562" s="250" t="str">
        <f>IF(Table_1[[#This Row],[SISÄLLÖN NIMI]]="","",1)</f>
        <v/>
      </c>
      <c r="C1562" s="259"/>
      <c r="D1562" s="252" t="s">
        <v>18</v>
      </c>
      <c r="E1562" s="253" t="s">
        <v>18</v>
      </c>
      <c r="F1562" s="260" t="s">
        <v>18</v>
      </c>
      <c r="G1562" s="261" t="s">
        <v>18</v>
      </c>
      <c r="H1562" s="255" t="str">
        <f>IF(Table_1[[#This Row],[TOTEUTUSTAPA]]="b) Verkossa","Verkossa","")</f>
        <v/>
      </c>
      <c r="I1562" s="256" t="str">
        <f>IF(Table_1[[#This Row],[SISÄLLÖN NIMI]]="","",1)</f>
        <v/>
      </c>
      <c r="J1562" s="262"/>
      <c r="K1562" s="263"/>
      <c r="L1562" s="248">
        <f>Table_1[[#This Row],[Kävijämäärä a) lapset]]+Table_1[[#This Row],[Kävijämäärä b) aikuiset]]</f>
        <v>0</v>
      </c>
      <c r="M1562" s="248">
        <f>IF(Table_1[[#This Row],[Kokonaiskävijämäärä]]&lt;1,0,SUM(Table_1[[#This Row],[Kävijämäärä a) lapset]]*Table_1[[#This Row],[Tapaamis-kerrat /osallistuja]]))</f>
        <v>0</v>
      </c>
      <c r="N1562" s="248">
        <f>IF(Table_1[[#This Row],[Kokonaiskävijämäärä]]&lt;1,0,SUM(Table_1[[#This Row],[Kävijämäärä b) aikuiset]]*Table_1[[#This Row],[Tapaamis-kerrat /osallistuja]]))</f>
        <v>0</v>
      </c>
      <c r="O1562" s="248">
        <f>IF(Table_1[[#This Row],[Kokonaiskävijämäärä]]&lt;1,0,Table_1[[#This Row],[Kokonaiskävijämäärä]]*Table_1[[#This Row],[Tapaamis-kerrat /osallistuja]])</f>
        <v>0</v>
      </c>
      <c r="P1562" s="264"/>
      <c r="Q1562" s="265"/>
    </row>
    <row r="1563" spans="1:17" ht="15.75" customHeight="1" x14ac:dyDescent="0.25">
      <c r="A1563" s="258"/>
      <c r="B1563" s="250" t="str">
        <f>IF(Table_1[[#This Row],[SISÄLLÖN NIMI]]="","",1)</f>
        <v/>
      </c>
      <c r="C1563" s="259"/>
      <c r="D1563" s="252" t="s">
        <v>18</v>
      </c>
      <c r="E1563" s="253" t="s">
        <v>18</v>
      </c>
      <c r="F1563" s="260" t="s">
        <v>18</v>
      </c>
      <c r="G1563" s="261" t="s">
        <v>18</v>
      </c>
      <c r="H1563" s="255" t="str">
        <f>IF(Table_1[[#This Row],[TOTEUTUSTAPA]]="b) Verkossa","Verkossa","")</f>
        <v/>
      </c>
      <c r="I1563" s="256" t="str">
        <f>IF(Table_1[[#This Row],[SISÄLLÖN NIMI]]="","",1)</f>
        <v/>
      </c>
      <c r="J1563" s="262"/>
      <c r="K1563" s="263"/>
      <c r="L1563" s="248">
        <f>Table_1[[#This Row],[Kävijämäärä a) lapset]]+Table_1[[#This Row],[Kävijämäärä b) aikuiset]]</f>
        <v>0</v>
      </c>
      <c r="M1563" s="248">
        <f>IF(Table_1[[#This Row],[Kokonaiskävijämäärä]]&lt;1,0,SUM(Table_1[[#This Row],[Kävijämäärä a) lapset]]*Table_1[[#This Row],[Tapaamis-kerrat /osallistuja]]))</f>
        <v>0</v>
      </c>
      <c r="N1563" s="248">
        <f>IF(Table_1[[#This Row],[Kokonaiskävijämäärä]]&lt;1,0,SUM(Table_1[[#This Row],[Kävijämäärä b) aikuiset]]*Table_1[[#This Row],[Tapaamis-kerrat /osallistuja]]))</f>
        <v>0</v>
      </c>
      <c r="O1563" s="248">
        <f>IF(Table_1[[#This Row],[Kokonaiskävijämäärä]]&lt;1,0,Table_1[[#This Row],[Kokonaiskävijämäärä]]*Table_1[[#This Row],[Tapaamis-kerrat /osallistuja]])</f>
        <v>0</v>
      </c>
      <c r="P1563" s="264"/>
      <c r="Q1563" s="265"/>
    </row>
    <row r="1564" spans="1:17" ht="15.75" customHeight="1" x14ac:dyDescent="0.25">
      <c r="A1564" s="258"/>
      <c r="B1564" s="250" t="str">
        <f>IF(Table_1[[#This Row],[SISÄLLÖN NIMI]]="","",1)</f>
        <v/>
      </c>
      <c r="C1564" s="259"/>
      <c r="D1564" s="252" t="s">
        <v>18</v>
      </c>
      <c r="E1564" s="253" t="s">
        <v>18</v>
      </c>
      <c r="F1564" s="260" t="s">
        <v>18</v>
      </c>
      <c r="G1564" s="261" t="s">
        <v>18</v>
      </c>
      <c r="H1564" s="255" t="str">
        <f>IF(Table_1[[#This Row],[TOTEUTUSTAPA]]="b) Verkossa","Verkossa","")</f>
        <v/>
      </c>
      <c r="I1564" s="256" t="str">
        <f>IF(Table_1[[#This Row],[SISÄLLÖN NIMI]]="","",1)</f>
        <v/>
      </c>
      <c r="J1564" s="262"/>
      <c r="K1564" s="263"/>
      <c r="L1564" s="248">
        <f>Table_1[[#This Row],[Kävijämäärä a) lapset]]+Table_1[[#This Row],[Kävijämäärä b) aikuiset]]</f>
        <v>0</v>
      </c>
      <c r="M1564" s="248">
        <f>IF(Table_1[[#This Row],[Kokonaiskävijämäärä]]&lt;1,0,SUM(Table_1[[#This Row],[Kävijämäärä a) lapset]]*Table_1[[#This Row],[Tapaamis-kerrat /osallistuja]]))</f>
        <v>0</v>
      </c>
      <c r="N1564" s="248">
        <f>IF(Table_1[[#This Row],[Kokonaiskävijämäärä]]&lt;1,0,SUM(Table_1[[#This Row],[Kävijämäärä b) aikuiset]]*Table_1[[#This Row],[Tapaamis-kerrat /osallistuja]]))</f>
        <v>0</v>
      </c>
      <c r="O1564" s="248">
        <f>IF(Table_1[[#This Row],[Kokonaiskävijämäärä]]&lt;1,0,Table_1[[#This Row],[Kokonaiskävijämäärä]]*Table_1[[#This Row],[Tapaamis-kerrat /osallistuja]])</f>
        <v>0</v>
      </c>
      <c r="P1564" s="264"/>
      <c r="Q1564" s="265"/>
    </row>
    <row r="1565" spans="1:17" ht="15.75" customHeight="1" x14ac:dyDescent="0.25">
      <c r="A1565" s="258"/>
      <c r="B1565" s="250" t="str">
        <f>IF(Table_1[[#This Row],[SISÄLLÖN NIMI]]="","",1)</f>
        <v/>
      </c>
      <c r="C1565" s="259"/>
      <c r="D1565" s="252" t="s">
        <v>18</v>
      </c>
      <c r="E1565" s="253" t="s">
        <v>18</v>
      </c>
      <c r="F1565" s="260" t="s">
        <v>18</v>
      </c>
      <c r="G1565" s="261" t="s">
        <v>18</v>
      </c>
      <c r="H1565" s="255" t="str">
        <f>IF(Table_1[[#This Row],[TOTEUTUSTAPA]]="b) Verkossa","Verkossa","")</f>
        <v/>
      </c>
      <c r="I1565" s="256" t="str">
        <f>IF(Table_1[[#This Row],[SISÄLLÖN NIMI]]="","",1)</f>
        <v/>
      </c>
      <c r="J1565" s="262"/>
      <c r="K1565" s="263"/>
      <c r="L1565" s="248">
        <f>Table_1[[#This Row],[Kävijämäärä a) lapset]]+Table_1[[#This Row],[Kävijämäärä b) aikuiset]]</f>
        <v>0</v>
      </c>
      <c r="M1565" s="248">
        <f>IF(Table_1[[#This Row],[Kokonaiskävijämäärä]]&lt;1,0,SUM(Table_1[[#This Row],[Kävijämäärä a) lapset]]*Table_1[[#This Row],[Tapaamis-kerrat /osallistuja]]))</f>
        <v>0</v>
      </c>
      <c r="N1565" s="248">
        <f>IF(Table_1[[#This Row],[Kokonaiskävijämäärä]]&lt;1,0,SUM(Table_1[[#This Row],[Kävijämäärä b) aikuiset]]*Table_1[[#This Row],[Tapaamis-kerrat /osallistuja]]))</f>
        <v>0</v>
      </c>
      <c r="O1565" s="248">
        <f>IF(Table_1[[#This Row],[Kokonaiskävijämäärä]]&lt;1,0,Table_1[[#This Row],[Kokonaiskävijämäärä]]*Table_1[[#This Row],[Tapaamis-kerrat /osallistuja]])</f>
        <v>0</v>
      </c>
      <c r="P1565" s="264"/>
      <c r="Q1565" s="265"/>
    </row>
    <row r="1566" spans="1:17" ht="15.75" customHeight="1" x14ac:dyDescent="0.25">
      <c r="A1566" s="258"/>
      <c r="B1566" s="250" t="str">
        <f>IF(Table_1[[#This Row],[SISÄLLÖN NIMI]]="","",1)</f>
        <v/>
      </c>
      <c r="C1566" s="259"/>
      <c r="D1566" s="252" t="s">
        <v>18</v>
      </c>
      <c r="E1566" s="253" t="s">
        <v>18</v>
      </c>
      <c r="F1566" s="260" t="s">
        <v>18</v>
      </c>
      <c r="G1566" s="261" t="s">
        <v>18</v>
      </c>
      <c r="H1566" s="255" t="str">
        <f>IF(Table_1[[#This Row],[TOTEUTUSTAPA]]="b) Verkossa","Verkossa","")</f>
        <v/>
      </c>
      <c r="I1566" s="256" t="str">
        <f>IF(Table_1[[#This Row],[SISÄLLÖN NIMI]]="","",1)</f>
        <v/>
      </c>
      <c r="J1566" s="262"/>
      <c r="K1566" s="263"/>
      <c r="L1566" s="248">
        <f>Table_1[[#This Row],[Kävijämäärä a) lapset]]+Table_1[[#This Row],[Kävijämäärä b) aikuiset]]</f>
        <v>0</v>
      </c>
      <c r="M1566" s="248">
        <f>IF(Table_1[[#This Row],[Kokonaiskävijämäärä]]&lt;1,0,SUM(Table_1[[#This Row],[Kävijämäärä a) lapset]]*Table_1[[#This Row],[Tapaamis-kerrat /osallistuja]]))</f>
        <v>0</v>
      </c>
      <c r="N1566" s="248">
        <f>IF(Table_1[[#This Row],[Kokonaiskävijämäärä]]&lt;1,0,SUM(Table_1[[#This Row],[Kävijämäärä b) aikuiset]]*Table_1[[#This Row],[Tapaamis-kerrat /osallistuja]]))</f>
        <v>0</v>
      </c>
      <c r="O1566" s="248">
        <f>IF(Table_1[[#This Row],[Kokonaiskävijämäärä]]&lt;1,0,Table_1[[#This Row],[Kokonaiskävijämäärä]]*Table_1[[#This Row],[Tapaamis-kerrat /osallistuja]])</f>
        <v>0</v>
      </c>
      <c r="P1566" s="264"/>
      <c r="Q1566" s="265"/>
    </row>
    <row r="1567" spans="1:17" ht="15.75" customHeight="1" x14ac:dyDescent="0.25">
      <c r="A1567" s="258"/>
      <c r="B1567" s="250" t="str">
        <f>IF(Table_1[[#This Row],[SISÄLLÖN NIMI]]="","",1)</f>
        <v/>
      </c>
      <c r="C1567" s="259"/>
      <c r="D1567" s="252" t="s">
        <v>18</v>
      </c>
      <c r="E1567" s="253" t="s">
        <v>18</v>
      </c>
      <c r="F1567" s="260" t="s">
        <v>18</v>
      </c>
      <c r="G1567" s="261" t="s">
        <v>18</v>
      </c>
      <c r="H1567" s="255" t="str">
        <f>IF(Table_1[[#This Row],[TOTEUTUSTAPA]]="b) Verkossa","Verkossa","")</f>
        <v/>
      </c>
      <c r="I1567" s="256" t="str">
        <f>IF(Table_1[[#This Row],[SISÄLLÖN NIMI]]="","",1)</f>
        <v/>
      </c>
      <c r="J1567" s="262"/>
      <c r="K1567" s="263"/>
      <c r="L1567" s="248">
        <f>Table_1[[#This Row],[Kävijämäärä a) lapset]]+Table_1[[#This Row],[Kävijämäärä b) aikuiset]]</f>
        <v>0</v>
      </c>
      <c r="M1567" s="248">
        <f>IF(Table_1[[#This Row],[Kokonaiskävijämäärä]]&lt;1,0,SUM(Table_1[[#This Row],[Kävijämäärä a) lapset]]*Table_1[[#This Row],[Tapaamis-kerrat /osallistuja]]))</f>
        <v>0</v>
      </c>
      <c r="N1567" s="248">
        <f>IF(Table_1[[#This Row],[Kokonaiskävijämäärä]]&lt;1,0,SUM(Table_1[[#This Row],[Kävijämäärä b) aikuiset]]*Table_1[[#This Row],[Tapaamis-kerrat /osallistuja]]))</f>
        <v>0</v>
      </c>
      <c r="O1567" s="248">
        <f>IF(Table_1[[#This Row],[Kokonaiskävijämäärä]]&lt;1,0,Table_1[[#This Row],[Kokonaiskävijämäärä]]*Table_1[[#This Row],[Tapaamis-kerrat /osallistuja]])</f>
        <v>0</v>
      </c>
      <c r="P1567" s="264"/>
      <c r="Q1567" s="265"/>
    </row>
    <row r="1568" spans="1:17" ht="15.75" customHeight="1" x14ac:dyDescent="0.25">
      <c r="A1568" s="258"/>
      <c r="B1568" s="250" t="str">
        <f>IF(Table_1[[#This Row],[SISÄLLÖN NIMI]]="","",1)</f>
        <v/>
      </c>
      <c r="C1568" s="259"/>
      <c r="D1568" s="252" t="s">
        <v>18</v>
      </c>
      <c r="E1568" s="253" t="s">
        <v>18</v>
      </c>
      <c r="F1568" s="260" t="s">
        <v>18</v>
      </c>
      <c r="G1568" s="261" t="s">
        <v>18</v>
      </c>
      <c r="H1568" s="255" t="str">
        <f>IF(Table_1[[#This Row],[TOTEUTUSTAPA]]="b) Verkossa","Verkossa","")</f>
        <v/>
      </c>
      <c r="I1568" s="256" t="str">
        <f>IF(Table_1[[#This Row],[SISÄLLÖN NIMI]]="","",1)</f>
        <v/>
      </c>
      <c r="J1568" s="262"/>
      <c r="K1568" s="263"/>
      <c r="L1568" s="248">
        <f>Table_1[[#This Row],[Kävijämäärä a) lapset]]+Table_1[[#This Row],[Kävijämäärä b) aikuiset]]</f>
        <v>0</v>
      </c>
      <c r="M1568" s="248">
        <f>IF(Table_1[[#This Row],[Kokonaiskävijämäärä]]&lt;1,0,SUM(Table_1[[#This Row],[Kävijämäärä a) lapset]]*Table_1[[#This Row],[Tapaamis-kerrat /osallistuja]]))</f>
        <v>0</v>
      </c>
      <c r="N1568" s="248">
        <f>IF(Table_1[[#This Row],[Kokonaiskävijämäärä]]&lt;1,0,SUM(Table_1[[#This Row],[Kävijämäärä b) aikuiset]]*Table_1[[#This Row],[Tapaamis-kerrat /osallistuja]]))</f>
        <v>0</v>
      </c>
      <c r="O1568" s="248">
        <f>IF(Table_1[[#This Row],[Kokonaiskävijämäärä]]&lt;1,0,Table_1[[#This Row],[Kokonaiskävijämäärä]]*Table_1[[#This Row],[Tapaamis-kerrat /osallistuja]])</f>
        <v>0</v>
      </c>
      <c r="P1568" s="264"/>
      <c r="Q1568" s="265"/>
    </row>
    <row r="1569" spans="1:17" ht="15.75" customHeight="1" x14ac:dyDescent="0.25">
      <c r="A1569" s="258"/>
      <c r="B1569" s="250" t="str">
        <f>IF(Table_1[[#This Row],[SISÄLLÖN NIMI]]="","",1)</f>
        <v/>
      </c>
      <c r="C1569" s="259"/>
      <c r="D1569" s="252" t="s">
        <v>18</v>
      </c>
      <c r="E1569" s="253" t="s">
        <v>18</v>
      </c>
      <c r="F1569" s="260" t="s">
        <v>18</v>
      </c>
      <c r="G1569" s="261" t="s">
        <v>18</v>
      </c>
      <c r="H1569" s="255" t="str">
        <f>IF(Table_1[[#This Row],[TOTEUTUSTAPA]]="b) Verkossa","Verkossa","")</f>
        <v/>
      </c>
      <c r="I1569" s="256" t="str">
        <f>IF(Table_1[[#This Row],[SISÄLLÖN NIMI]]="","",1)</f>
        <v/>
      </c>
      <c r="J1569" s="262"/>
      <c r="K1569" s="263"/>
      <c r="L1569" s="248">
        <f>Table_1[[#This Row],[Kävijämäärä a) lapset]]+Table_1[[#This Row],[Kävijämäärä b) aikuiset]]</f>
        <v>0</v>
      </c>
      <c r="M1569" s="248">
        <f>IF(Table_1[[#This Row],[Kokonaiskävijämäärä]]&lt;1,0,SUM(Table_1[[#This Row],[Kävijämäärä a) lapset]]*Table_1[[#This Row],[Tapaamis-kerrat /osallistuja]]))</f>
        <v>0</v>
      </c>
      <c r="N1569" s="248">
        <f>IF(Table_1[[#This Row],[Kokonaiskävijämäärä]]&lt;1,0,SUM(Table_1[[#This Row],[Kävijämäärä b) aikuiset]]*Table_1[[#This Row],[Tapaamis-kerrat /osallistuja]]))</f>
        <v>0</v>
      </c>
      <c r="O1569" s="248">
        <f>IF(Table_1[[#This Row],[Kokonaiskävijämäärä]]&lt;1,0,Table_1[[#This Row],[Kokonaiskävijämäärä]]*Table_1[[#This Row],[Tapaamis-kerrat /osallistuja]])</f>
        <v>0</v>
      </c>
      <c r="P1569" s="264"/>
      <c r="Q1569" s="265"/>
    </row>
    <row r="1570" spans="1:17" ht="15.75" customHeight="1" x14ac:dyDescent="0.25">
      <c r="A1570" s="258"/>
      <c r="B1570" s="250" t="str">
        <f>IF(Table_1[[#This Row],[SISÄLLÖN NIMI]]="","",1)</f>
        <v/>
      </c>
      <c r="C1570" s="259"/>
      <c r="D1570" s="252" t="s">
        <v>18</v>
      </c>
      <c r="E1570" s="253" t="s">
        <v>18</v>
      </c>
      <c r="F1570" s="260" t="s">
        <v>18</v>
      </c>
      <c r="G1570" s="261" t="s">
        <v>18</v>
      </c>
      <c r="H1570" s="255" t="str">
        <f>IF(Table_1[[#This Row],[TOTEUTUSTAPA]]="b) Verkossa","Verkossa","")</f>
        <v/>
      </c>
      <c r="I1570" s="256" t="str">
        <f>IF(Table_1[[#This Row],[SISÄLLÖN NIMI]]="","",1)</f>
        <v/>
      </c>
      <c r="J1570" s="262"/>
      <c r="K1570" s="263"/>
      <c r="L1570" s="248">
        <f>Table_1[[#This Row],[Kävijämäärä a) lapset]]+Table_1[[#This Row],[Kävijämäärä b) aikuiset]]</f>
        <v>0</v>
      </c>
      <c r="M1570" s="248">
        <f>IF(Table_1[[#This Row],[Kokonaiskävijämäärä]]&lt;1,0,SUM(Table_1[[#This Row],[Kävijämäärä a) lapset]]*Table_1[[#This Row],[Tapaamis-kerrat /osallistuja]]))</f>
        <v>0</v>
      </c>
      <c r="N1570" s="248">
        <f>IF(Table_1[[#This Row],[Kokonaiskävijämäärä]]&lt;1,0,SUM(Table_1[[#This Row],[Kävijämäärä b) aikuiset]]*Table_1[[#This Row],[Tapaamis-kerrat /osallistuja]]))</f>
        <v>0</v>
      </c>
      <c r="O1570" s="248">
        <f>IF(Table_1[[#This Row],[Kokonaiskävijämäärä]]&lt;1,0,Table_1[[#This Row],[Kokonaiskävijämäärä]]*Table_1[[#This Row],[Tapaamis-kerrat /osallistuja]])</f>
        <v>0</v>
      </c>
      <c r="P1570" s="264"/>
      <c r="Q1570" s="265"/>
    </row>
    <row r="1571" spans="1:17" ht="15.75" customHeight="1" x14ac:dyDescent="0.25">
      <c r="A1571" s="258"/>
      <c r="B1571" s="250" t="str">
        <f>IF(Table_1[[#This Row],[SISÄLLÖN NIMI]]="","",1)</f>
        <v/>
      </c>
      <c r="C1571" s="259"/>
      <c r="D1571" s="252" t="s">
        <v>18</v>
      </c>
      <c r="E1571" s="253" t="s">
        <v>18</v>
      </c>
      <c r="F1571" s="260" t="s">
        <v>18</v>
      </c>
      <c r="G1571" s="261" t="s">
        <v>18</v>
      </c>
      <c r="H1571" s="255" t="str">
        <f>IF(Table_1[[#This Row],[TOTEUTUSTAPA]]="b) Verkossa","Verkossa","")</f>
        <v/>
      </c>
      <c r="I1571" s="256" t="str">
        <f>IF(Table_1[[#This Row],[SISÄLLÖN NIMI]]="","",1)</f>
        <v/>
      </c>
      <c r="J1571" s="262"/>
      <c r="K1571" s="263"/>
      <c r="L1571" s="248">
        <f>Table_1[[#This Row],[Kävijämäärä a) lapset]]+Table_1[[#This Row],[Kävijämäärä b) aikuiset]]</f>
        <v>0</v>
      </c>
      <c r="M1571" s="248">
        <f>IF(Table_1[[#This Row],[Kokonaiskävijämäärä]]&lt;1,0,SUM(Table_1[[#This Row],[Kävijämäärä a) lapset]]*Table_1[[#This Row],[Tapaamis-kerrat /osallistuja]]))</f>
        <v>0</v>
      </c>
      <c r="N1571" s="248">
        <f>IF(Table_1[[#This Row],[Kokonaiskävijämäärä]]&lt;1,0,SUM(Table_1[[#This Row],[Kävijämäärä b) aikuiset]]*Table_1[[#This Row],[Tapaamis-kerrat /osallistuja]]))</f>
        <v>0</v>
      </c>
      <c r="O1571" s="248">
        <f>IF(Table_1[[#This Row],[Kokonaiskävijämäärä]]&lt;1,0,Table_1[[#This Row],[Kokonaiskävijämäärä]]*Table_1[[#This Row],[Tapaamis-kerrat /osallistuja]])</f>
        <v>0</v>
      </c>
      <c r="P1571" s="264"/>
      <c r="Q1571" s="265"/>
    </row>
    <row r="1572" spans="1:17" ht="15.75" customHeight="1" x14ac:dyDescent="0.25">
      <c r="A1572" s="258"/>
      <c r="B1572" s="250" t="str">
        <f>IF(Table_1[[#This Row],[SISÄLLÖN NIMI]]="","",1)</f>
        <v/>
      </c>
      <c r="C1572" s="259"/>
      <c r="D1572" s="252" t="s">
        <v>18</v>
      </c>
      <c r="E1572" s="253" t="s">
        <v>18</v>
      </c>
      <c r="F1572" s="260" t="s">
        <v>18</v>
      </c>
      <c r="G1572" s="261" t="s">
        <v>18</v>
      </c>
      <c r="H1572" s="255" t="str">
        <f>IF(Table_1[[#This Row],[TOTEUTUSTAPA]]="b) Verkossa","Verkossa","")</f>
        <v/>
      </c>
      <c r="I1572" s="256" t="str">
        <f>IF(Table_1[[#This Row],[SISÄLLÖN NIMI]]="","",1)</f>
        <v/>
      </c>
      <c r="J1572" s="262"/>
      <c r="K1572" s="263"/>
      <c r="L1572" s="248">
        <f>Table_1[[#This Row],[Kävijämäärä a) lapset]]+Table_1[[#This Row],[Kävijämäärä b) aikuiset]]</f>
        <v>0</v>
      </c>
      <c r="M1572" s="248">
        <f>IF(Table_1[[#This Row],[Kokonaiskävijämäärä]]&lt;1,0,SUM(Table_1[[#This Row],[Kävijämäärä a) lapset]]*Table_1[[#This Row],[Tapaamis-kerrat /osallistuja]]))</f>
        <v>0</v>
      </c>
      <c r="N1572" s="248">
        <f>IF(Table_1[[#This Row],[Kokonaiskävijämäärä]]&lt;1,0,SUM(Table_1[[#This Row],[Kävijämäärä b) aikuiset]]*Table_1[[#This Row],[Tapaamis-kerrat /osallistuja]]))</f>
        <v>0</v>
      </c>
      <c r="O1572" s="248">
        <f>IF(Table_1[[#This Row],[Kokonaiskävijämäärä]]&lt;1,0,Table_1[[#This Row],[Kokonaiskävijämäärä]]*Table_1[[#This Row],[Tapaamis-kerrat /osallistuja]])</f>
        <v>0</v>
      </c>
      <c r="P1572" s="264"/>
      <c r="Q1572" s="265"/>
    </row>
    <row r="1573" spans="1:17" ht="15.75" customHeight="1" x14ac:dyDescent="0.25">
      <c r="A1573" s="258"/>
      <c r="B1573" s="250" t="str">
        <f>IF(Table_1[[#This Row],[SISÄLLÖN NIMI]]="","",1)</f>
        <v/>
      </c>
      <c r="C1573" s="259"/>
      <c r="D1573" s="252" t="s">
        <v>18</v>
      </c>
      <c r="E1573" s="253" t="s">
        <v>18</v>
      </c>
      <c r="F1573" s="260" t="s">
        <v>18</v>
      </c>
      <c r="G1573" s="261" t="s">
        <v>18</v>
      </c>
      <c r="H1573" s="255" t="str">
        <f>IF(Table_1[[#This Row],[TOTEUTUSTAPA]]="b) Verkossa","Verkossa","")</f>
        <v/>
      </c>
      <c r="I1573" s="256" t="str">
        <f>IF(Table_1[[#This Row],[SISÄLLÖN NIMI]]="","",1)</f>
        <v/>
      </c>
      <c r="J1573" s="262"/>
      <c r="K1573" s="263"/>
      <c r="L1573" s="248">
        <f>Table_1[[#This Row],[Kävijämäärä a) lapset]]+Table_1[[#This Row],[Kävijämäärä b) aikuiset]]</f>
        <v>0</v>
      </c>
      <c r="M1573" s="248">
        <f>IF(Table_1[[#This Row],[Kokonaiskävijämäärä]]&lt;1,0,SUM(Table_1[[#This Row],[Kävijämäärä a) lapset]]*Table_1[[#This Row],[Tapaamis-kerrat /osallistuja]]))</f>
        <v>0</v>
      </c>
      <c r="N1573" s="248">
        <f>IF(Table_1[[#This Row],[Kokonaiskävijämäärä]]&lt;1,0,SUM(Table_1[[#This Row],[Kävijämäärä b) aikuiset]]*Table_1[[#This Row],[Tapaamis-kerrat /osallistuja]]))</f>
        <v>0</v>
      </c>
      <c r="O1573" s="248">
        <f>IF(Table_1[[#This Row],[Kokonaiskävijämäärä]]&lt;1,0,Table_1[[#This Row],[Kokonaiskävijämäärä]]*Table_1[[#This Row],[Tapaamis-kerrat /osallistuja]])</f>
        <v>0</v>
      </c>
      <c r="P1573" s="264"/>
      <c r="Q1573" s="265"/>
    </row>
    <row r="1574" spans="1:17" ht="15.75" customHeight="1" x14ac:dyDescent="0.25">
      <c r="A1574" s="258"/>
      <c r="B1574" s="250" t="str">
        <f>IF(Table_1[[#This Row],[SISÄLLÖN NIMI]]="","",1)</f>
        <v/>
      </c>
      <c r="C1574" s="259"/>
      <c r="D1574" s="252" t="s">
        <v>18</v>
      </c>
      <c r="E1574" s="253" t="s">
        <v>18</v>
      </c>
      <c r="F1574" s="260" t="s">
        <v>18</v>
      </c>
      <c r="G1574" s="261" t="s">
        <v>18</v>
      </c>
      <c r="H1574" s="255" t="str">
        <f>IF(Table_1[[#This Row],[TOTEUTUSTAPA]]="b) Verkossa","Verkossa","")</f>
        <v/>
      </c>
      <c r="I1574" s="256" t="str">
        <f>IF(Table_1[[#This Row],[SISÄLLÖN NIMI]]="","",1)</f>
        <v/>
      </c>
      <c r="J1574" s="262"/>
      <c r="K1574" s="263"/>
      <c r="L1574" s="248">
        <f>Table_1[[#This Row],[Kävijämäärä a) lapset]]+Table_1[[#This Row],[Kävijämäärä b) aikuiset]]</f>
        <v>0</v>
      </c>
      <c r="M1574" s="248">
        <f>IF(Table_1[[#This Row],[Kokonaiskävijämäärä]]&lt;1,0,SUM(Table_1[[#This Row],[Kävijämäärä a) lapset]]*Table_1[[#This Row],[Tapaamis-kerrat /osallistuja]]))</f>
        <v>0</v>
      </c>
      <c r="N1574" s="248">
        <f>IF(Table_1[[#This Row],[Kokonaiskävijämäärä]]&lt;1,0,SUM(Table_1[[#This Row],[Kävijämäärä b) aikuiset]]*Table_1[[#This Row],[Tapaamis-kerrat /osallistuja]]))</f>
        <v>0</v>
      </c>
      <c r="O1574" s="248">
        <f>IF(Table_1[[#This Row],[Kokonaiskävijämäärä]]&lt;1,0,Table_1[[#This Row],[Kokonaiskävijämäärä]]*Table_1[[#This Row],[Tapaamis-kerrat /osallistuja]])</f>
        <v>0</v>
      </c>
      <c r="P1574" s="264"/>
      <c r="Q1574" s="265"/>
    </row>
    <row r="1575" spans="1:17" ht="15.75" customHeight="1" x14ac:dyDescent="0.25">
      <c r="A1575" s="258"/>
      <c r="B1575" s="250" t="str">
        <f>IF(Table_1[[#This Row],[SISÄLLÖN NIMI]]="","",1)</f>
        <v/>
      </c>
      <c r="C1575" s="259"/>
      <c r="D1575" s="252" t="s">
        <v>18</v>
      </c>
      <c r="E1575" s="253" t="s">
        <v>18</v>
      </c>
      <c r="F1575" s="260" t="s">
        <v>18</v>
      </c>
      <c r="G1575" s="261" t="s">
        <v>18</v>
      </c>
      <c r="H1575" s="255" t="str">
        <f>IF(Table_1[[#This Row],[TOTEUTUSTAPA]]="b) Verkossa","Verkossa","")</f>
        <v/>
      </c>
      <c r="I1575" s="256" t="str">
        <f>IF(Table_1[[#This Row],[SISÄLLÖN NIMI]]="","",1)</f>
        <v/>
      </c>
      <c r="J1575" s="262"/>
      <c r="K1575" s="263"/>
      <c r="L1575" s="248">
        <f>Table_1[[#This Row],[Kävijämäärä a) lapset]]+Table_1[[#This Row],[Kävijämäärä b) aikuiset]]</f>
        <v>0</v>
      </c>
      <c r="M1575" s="248">
        <f>IF(Table_1[[#This Row],[Kokonaiskävijämäärä]]&lt;1,0,SUM(Table_1[[#This Row],[Kävijämäärä a) lapset]]*Table_1[[#This Row],[Tapaamis-kerrat /osallistuja]]))</f>
        <v>0</v>
      </c>
      <c r="N1575" s="248">
        <f>IF(Table_1[[#This Row],[Kokonaiskävijämäärä]]&lt;1,0,SUM(Table_1[[#This Row],[Kävijämäärä b) aikuiset]]*Table_1[[#This Row],[Tapaamis-kerrat /osallistuja]]))</f>
        <v>0</v>
      </c>
      <c r="O1575" s="248">
        <f>IF(Table_1[[#This Row],[Kokonaiskävijämäärä]]&lt;1,0,Table_1[[#This Row],[Kokonaiskävijämäärä]]*Table_1[[#This Row],[Tapaamis-kerrat /osallistuja]])</f>
        <v>0</v>
      </c>
      <c r="P1575" s="264"/>
      <c r="Q1575" s="265"/>
    </row>
    <row r="1576" spans="1:17" ht="15.75" customHeight="1" x14ac:dyDescent="0.25">
      <c r="A1576" s="258"/>
      <c r="B1576" s="250" t="str">
        <f>IF(Table_1[[#This Row],[SISÄLLÖN NIMI]]="","",1)</f>
        <v/>
      </c>
      <c r="C1576" s="259"/>
      <c r="D1576" s="252" t="s">
        <v>18</v>
      </c>
      <c r="E1576" s="253" t="s">
        <v>18</v>
      </c>
      <c r="F1576" s="260" t="s">
        <v>18</v>
      </c>
      <c r="G1576" s="261" t="s">
        <v>18</v>
      </c>
      <c r="H1576" s="255" t="str">
        <f>IF(Table_1[[#This Row],[TOTEUTUSTAPA]]="b) Verkossa","Verkossa","")</f>
        <v/>
      </c>
      <c r="I1576" s="256" t="str">
        <f>IF(Table_1[[#This Row],[SISÄLLÖN NIMI]]="","",1)</f>
        <v/>
      </c>
      <c r="J1576" s="262"/>
      <c r="K1576" s="263"/>
      <c r="L1576" s="248">
        <f>Table_1[[#This Row],[Kävijämäärä a) lapset]]+Table_1[[#This Row],[Kävijämäärä b) aikuiset]]</f>
        <v>0</v>
      </c>
      <c r="M1576" s="248">
        <f>IF(Table_1[[#This Row],[Kokonaiskävijämäärä]]&lt;1,0,SUM(Table_1[[#This Row],[Kävijämäärä a) lapset]]*Table_1[[#This Row],[Tapaamis-kerrat /osallistuja]]))</f>
        <v>0</v>
      </c>
      <c r="N1576" s="248">
        <f>IF(Table_1[[#This Row],[Kokonaiskävijämäärä]]&lt;1,0,SUM(Table_1[[#This Row],[Kävijämäärä b) aikuiset]]*Table_1[[#This Row],[Tapaamis-kerrat /osallistuja]]))</f>
        <v>0</v>
      </c>
      <c r="O1576" s="248">
        <f>IF(Table_1[[#This Row],[Kokonaiskävijämäärä]]&lt;1,0,Table_1[[#This Row],[Kokonaiskävijämäärä]]*Table_1[[#This Row],[Tapaamis-kerrat /osallistuja]])</f>
        <v>0</v>
      </c>
      <c r="P1576" s="264"/>
      <c r="Q1576" s="265"/>
    </row>
    <row r="1577" spans="1:17" ht="15.75" customHeight="1" x14ac:dyDescent="0.25">
      <c r="A1577" s="258"/>
      <c r="B1577" s="250" t="str">
        <f>IF(Table_1[[#This Row],[SISÄLLÖN NIMI]]="","",1)</f>
        <v/>
      </c>
      <c r="C1577" s="259"/>
      <c r="D1577" s="252" t="s">
        <v>18</v>
      </c>
      <c r="E1577" s="253" t="s">
        <v>18</v>
      </c>
      <c r="F1577" s="260" t="s">
        <v>18</v>
      </c>
      <c r="G1577" s="261" t="s">
        <v>18</v>
      </c>
      <c r="H1577" s="255" t="str">
        <f>IF(Table_1[[#This Row],[TOTEUTUSTAPA]]="b) Verkossa","Verkossa","")</f>
        <v/>
      </c>
      <c r="I1577" s="256" t="str">
        <f>IF(Table_1[[#This Row],[SISÄLLÖN NIMI]]="","",1)</f>
        <v/>
      </c>
      <c r="J1577" s="262"/>
      <c r="K1577" s="263"/>
      <c r="L1577" s="248">
        <f>Table_1[[#This Row],[Kävijämäärä a) lapset]]+Table_1[[#This Row],[Kävijämäärä b) aikuiset]]</f>
        <v>0</v>
      </c>
      <c r="M1577" s="248">
        <f>IF(Table_1[[#This Row],[Kokonaiskävijämäärä]]&lt;1,0,SUM(Table_1[[#This Row],[Kävijämäärä a) lapset]]*Table_1[[#This Row],[Tapaamis-kerrat /osallistuja]]))</f>
        <v>0</v>
      </c>
      <c r="N1577" s="248">
        <f>IF(Table_1[[#This Row],[Kokonaiskävijämäärä]]&lt;1,0,SUM(Table_1[[#This Row],[Kävijämäärä b) aikuiset]]*Table_1[[#This Row],[Tapaamis-kerrat /osallistuja]]))</f>
        <v>0</v>
      </c>
      <c r="O1577" s="248">
        <f>IF(Table_1[[#This Row],[Kokonaiskävijämäärä]]&lt;1,0,Table_1[[#This Row],[Kokonaiskävijämäärä]]*Table_1[[#This Row],[Tapaamis-kerrat /osallistuja]])</f>
        <v>0</v>
      </c>
      <c r="P1577" s="264"/>
      <c r="Q1577" s="265"/>
    </row>
    <row r="1578" spans="1:17" ht="15.75" customHeight="1" x14ac:dyDescent="0.25">
      <c r="A1578" s="258"/>
      <c r="B1578" s="250" t="str">
        <f>IF(Table_1[[#This Row],[SISÄLLÖN NIMI]]="","",1)</f>
        <v/>
      </c>
      <c r="C1578" s="259"/>
      <c r="D1578" s="252" t="s">
        <v>18</v>
      </c>
      <c r="E1578" s="253" t="s">
        <v>18</v>
      </c>
      <c r="F1578" s="260" t="s">
        <v>18</v>
      </c>
      <c r="G1578" s="261" t="s">
        <v>18</v>
      </c>
      <c r="H1578" s="255" t="str">
        <f>IF(Table_1[[#This Row],[TOTEUTUSTAPA]]="b) Verkossa","Verkossa","")</f>
        <v/>
      </c>
      <c r="I1578" s="256" t="str">
        <f>IF(Table_1[[#This Row],[SISÄLLÖN NIMI]]="","",1)</f>
        <v/>
      </c>
      <c r="J1578" s="262"/>
      <c r="K1578" s="263"/>
      <c r="L1578" s="248">
        <f>Table_1[[#This Row],[Kävijämäärä a) lapset]]+Table_1[[#This Row],[Kävijämäärä b) aikuiset]]</f>
        <v>0</v>
      </c>
      <c r="M1578" s="248">
        <f>IF(Table_1[[#This Row],[Kokonaiskävijämäärä]]&lt;1,0,SUM(Table_1[[#This Row],[Kävijämäärä a) lapset]]*Table_1[[#This Row],[Tapaamis-kerrat /osallistuja]]))</f>
        <v>0</v>
      </c>
      <c r="N1578" s="248">
        <f>IF(Table_1[[#This Row],[Kokonaiskävijämäärä]]&lt;1,0,SUM(Table_1[[#This Row],[Kävijämäärä b) aikuiset]]*Table_1[[#This Row],[Tapaamis-kerrat /osallistuja]]))</f>
        <v>0</v>
      </c>
      <c r="O1578" s="248">
        <f>IF(Table_1[[#This Row],[Kokonaiskävijämäärä]]&lt;1,0,Table_1[[#This Row],[Kokonaiskävijämäärä]]*Table_1[[#This Row],[Tapaamis-kerrat /osallistuja]])</f>
        <v>0</v>
      </c>
      <c r="P1578" s="264"/>
      <c r="Q1578" s="265"/>
    </row>
    <row r="1579" spans="1:17" ht="15.75" customHeight="1" x14ac:dyDescent="0.25">
      <c r="A1579" s="258"/>
      <c r="B1579" s="250" t="str">
        <f>IF(Table_1[[#This Row],[SISÄLLÖN NIMI]]="","",1)</f>
        <v/>
      </c>
      <c r="C1579" s="259"/>
      <c r="D1579" s="252" t="s">
        <v>18</v>
      </c>
      <c r="E1579" s="253" t="s">
        <v>18</v>
      </c>
      <c r="F1579" s="260" t="s">
        <v>18</v>
      </c>
      <c r="G1579" s="261" t="s">
        <v>18</v>
      </c>
      <c r="H1579" s="255" t="str">
        <f>IF(Table_1[[#This Row],[TOTEUTUSTAPA]]="b) Verkossa","Verkossa","")</f>
        <v/>
      </c>
      <c r="I1579" s="256" t="str">
        <f>IF(Table_1[[#This Row],[SISÄLLÖN NIMI]]="","",1)</f>
        <v/>
      </c>
      <c r="J1579" s="262"/>
      <c r="K1579" s="263"/>
      <c r="L1579" s="248">
        <f>Table_1[[#This Row],[Kävijämäärä a) lapset]]+Table_1[[#This Row],[Kävijämäärä b) aikuiset]]</f>
        <v>0</v>
      </c>
      <c r="M1579" s="248">
        <f>IF(Table_1[[#This Row],[Kokonaiskävijämäärä]]&lt;1,0,SUM(Table_1[[#This Row],[Kävijämäärä a) lapset]]*Table_1[[#This Row],[Tapaamis-kerrat /osallistuja]]))</f>
        <v>0</v>
      </c>
      <c r="N1579" s="248">
        <f>IF(Table_1[[#This Row],[Kokonaiskävijämäärä]]&lt;1,0,SUM(Table_1[[#This Row],[Kävijämäärä b) aikuiset]]*Table_1[[#This Row],[Tapaamis-kerrat /osallistuja]]))</f>
        <v>0</v>
      </c>
      <c r="O1579" s="248">
        <f>IF(Table_1[[#This Row],[Kokonaiskävijämäärä]]&lt;1,0,Table_1[[#This Row],[Kokonaiskävijämäärä]]*Table_1[[#This Row],[Tapaamis-kerrat /osallistuja]])</f>
        <v>0</v>
      </c>
      <c r="P1579" s="264"/>
      <c r="Q1579" s="265"/>
    </row>
    <row r="1580" spans="1:17" ht="15.75" customHeight="1" x14ac:dyDescent="0.25">
      <c r="A1580" s="258"/>
      <c r="B1580" s="250" t="str">
        <f>IF(Table_1[[#This Row],[SISÄLLÖN NIMI]]="","",1)</f>
        <v/>
      </c>
      <c r="C1580" s="259"/>
      <c r="D1580" s="252" t="s">
        <v>18</v>
      </c>
      <c r="E1580" s="253" t="s">
        <v>18</v>
      </c>
      <c r="F1580" s="260" t="s">
        <v>18</v>
      </c>
      <c r="G1580" s="261" t="s">
        <v>18</v>
      </c>
      <c r="H1580" s="255" t="str">
        <f>IF(Table_1[[#This Row],[TOTEUTUSTAPA]]="b) Verkossa","Verkossa","")</f>
        <v/>
      </c>
      <c r="I1580" s="256" t="str">
        <f>IF(Table_1[[#This Row],[SISÄLLÖN NIMI]]="","",1)</f>
        <v/>
      </c>
      <c r="J1580" s="262"/>
      <c r="K1580" s="263"/>
      <c r="L1580" s="248">
        <f>Table_1[[#This Row],[Kävijämäärä a) lapset]]+Table_1[[#This Row],[Kävijämäärä b) aikuiset]]</f>
        <v>0</v>
      </c>
      <c r="M1580" s="248">
        <f>IF(Table_1[[#This Row],[Kokonaiskävijämäärä]]&lt;1,0,SUM(Table_1[[#This Row],[Kävijämäärä a) lapset]]*Table_1[[#This Row],[Tapaamis-kerrat /osallistuja]]))</f>
        <v>0</v>
      </c>
      <c r="N1580" s="248">
        <f>IF(Table_1[[#This Row],[Kokonaiskävijämäärä]]&lt;1,0,SUM(Table_1[[#This Row],[Kävijämäärä b) aikuiset]]*Table_1[[#This Row],[Tapaamis-kerrat /osallistuja]]))</f>
        <v>0</v>
      </c>
      <c r="O1580" s="248">
        <f>IF(Table_1[[#This Row],[Kokonaiskävijämäärä]]&lt;1,0,Table_1[[#This Row],[Kokonaiskävijämäärä]]*Table_1[[#This Row],[Tapaamis-kerrat /osallistuja]])</f>
        <v>0</v>
      </c>
      <c r="P1580" s="264"/>
      <c r="Q1580" s="265"/>
    </row>
    <row r="1581" spans="1:17" ht="15.75" customHeight="1" x14ac:dyDescent="0.25">
      <c r="A1581" s="258"/>
      <c r="B1581" s="250" t="str">
        <f>IF(Table_1[[#This Row],[SISÄLLÖN NIMI]]="","",1)</f>
        <v/>
      </c>
      <c r="C1581" s="259"/>
      <c r="D1581" s="252" t="s">
        <v>18</v>
      </c>
      <c r="E1581" s="253" t="s">
        <v>18</v>
      </c>
      <c r="F1581" s="260" t="s">
        <v>18</v>
      </c>
      <c r="G1581" s="261" t="s">
        <v>18</v>
      </c>
      <c r="H1581" s="255" t="str">
        <f>IF(Table_1[[#This Row],[TOTEUTUSTAPA]]="b) Verkossa","Verkossa","")</f>
        <v/>
      </c>
      <c r="I1581" s="256" t="str">
        <f>IF(Table_1[[#This Row],[SISÄLLÖN NIMI]]="","",1)</f>
        <v/>
      </c>
      <c r="J1581" s="262"/>
      <c r="K1581" s="263"/>
      <c r="L1581" s="248">
        <f>Table_1[[#This Row],[Kävijämäärä a) lapset]]+Table_1[[#This Row],[Kävijämäärä b) aikuiset]]</f>
        <v>0</v>
      </c>
      <c r="M1581" s="248">
        <f>IF(Table_1[[#This Row],[Kokonaiskävijämäärä]]&lt;1,0,SUM(Table_1[[#This Row],[Kävijämäärä a) lapset]]*Table_1[[#This Row],[Tapaamis-kerrat /osallistuja]]))</f>
        <v>0</v>
      </c>
      <c r="N1581" s="248">
        <f>IF(Table_1[[#This Row],[Kokonaiskävijämäärä]]&lt;1,0,SUM(Table_1[[#This Row],[Kävijämäärä b) aikuiset]]*Table_1[[#This Row],[Tapaamis-kerrat /osallistuja]]))</f>
        <v>0</v>
      </c>
      <c r="O1581" s="248">
        <f>IF(Table_1[[#This Row],[Kokonaiskävijämäärä]]&lt;1,0,Table_1[[#This Row],[Kokonaiskävijämäärä]]*Table_1[[#This Row],[Tapaamis-kerrat /osallistuja]])</f>
        <v>0</v>
      </c>
      <c r="P1581" s="264"/>
      <c r="Q1581" s="265"/>
    </row>
    <row r="1582" spans="1:17" ht="15.75" customHeight="1" x14ac:dyDescent="0.25">
      <c r="A1582" s="258"/>
      <c r="B1582" s="250" t="str">
        <f>IF(Table_1[[#This Row],[SISÄLLÖN NIMI]]="","",1)</f>
        <v/>
      </c>
      <c r="C1582" s="259"/>
      <c r="D1582" s="252" t="s">
        <v>18</v>
      </c>
      <c r="E1582" s="253" t="s">
        <v>18</v>
      </c>
      <c r="F1582" s="260" t="s">
        <v>18</v>
      </c>
      <c r="G1582" s="261" t="s">
        <v>18</v>
      </c>
      <c r="H1582" s="255" t="str">
        <f>IF(Table_1[[#This Row],[TOTEUTUSTAPA]]="b) Verkossa","Verkossa","")</f>
        <v/>
      </c>
      <c r="I1582" s="256" t="str">
        <f>IF(Table_1[[#This Row],[SISÄLLÖN NIMI]]="","",1)</f>
        <v/>
      </c>
      <c r="J1582" s="262"/>
      <c r="K1582" s="263"/>
      <c r="L1582" s="248">
        <f>Table_1[[#This Row],[Kävijämäärä a) lapset]]+Table_1[[#This Row],[Kävijämäärä b) aikuiset]]</f>
        <v>0</v>
      </c>
      <c r="M1582" s="248">
        <f>IF(Table_1[[#This Row],[Kokonaiskävijämäärä]]&lt;1,0,SUM(Table_1[[#This Row],[Kävijämäärä a) lapset]]*Table_1[[#This Row],[Tapaamis-kerrat /osallistuja]]))</f>
        <v>0</v>
      </c>
      <c r="N1582" s="248">
        <f>IF(Table_1[[#This Row],[Kokonaiskävijämäärä]]&lt;1,0,SUM(Table_1[[#This Row],[Kävijämäärä b) aikuiset]]*Table_1[[#This Row],[Tapaamis-kerrat /osallistuja]]))</f>
        <v>0</v>
      </c>
      <c r="O1582" s="248">
        <f>IF(Table_1[[#This Row],[Kokonaiskävijämäärä]]&lt;1,0,Table_1[[#This Row],[Kokonaiskävijämäärä]]*Table_1[[#This Row],[Tapaamis-kerrat /osallistuja]])</f>
        <v>0</v>
      </c>
      <c r="P1582" s="264"/>
      <c r="Q1582" s="265"/>
    </row>
    <row r="1583" spans="1:17" ht="15.75" customHeight="1" x14ac:dyDescent="0.25">
      <c r="A1583" s="258"/>
      <c r="B1583" s="250" t="str">
        <f>IF(Table_1[[#This Row],[SISÄLLÖN NIMI]]="","",1)</f>
        <v/>
      </c>
      <c r="C1583" s="259"/>
      <c r="D1583" s="252" t="s">
        <v>18</v>
      </c>
      <c r="E1583" s="253" t="s">
        <v>18</v>
      </c>
      <c r="F1583" s="260" t="s">
        <v>18</v>
      </c>
      <c r="G1583" s="261" t="s">
        <v>18</v>
      </c>
      <c r="H1583" s="255" t="str">
        <f>IF(Table_1[[#This Row],[TOTEUTUSTAPA]]="b) Verkossa","Verkossa","")</f>
        <v/>
      </c>
      <c r="I1583" s="256" t="str">
        <f>IF(Table_1[[#This Row],[SISÄLLÖN NIMI]]="","",1)</f>
        <v/>
      </c>
      <c r="J1583" s="262"/>
      <c r="K1583" s="263"/>
      <c r="L1583" s="248">
        <f>Table_1[[#This Row],[Kävijämäärä a) lapset]]+Table_1[[#This Row],[Kävijämäärä b) aikuiset]]</f>
        <v>0</v>
      </c>
      <c r="M1583" s="248">
        <f>IF(Table_1[[#This Row],[Kokonaiskävijämäärä]]&lt;1,0,SUM(Table_1[[#This Row],[Kävijämäärä a) lapset]]*Table_1[[#This Row],[Tapaamis-kerrat /osallistuja]]))</f>
        <v>0</v>
      </c>
      <c r="N1583" s="248">
        <f>IF(Table_1[[#This Row],[Kokonaiskävijämäärä]]&lt;1,0,SUM(Table_1[[#This Row],[Kävijämäärä b) aikuiset]]*Table_1[[#This Row],[Tapaamis-kerrat /osallistuja]]))</f>
        <v>0</v>
      </c>
      <c r="O1583" s="248">
        <f>IF(Table_1[[#This Row],[Kokonaiskävijämäärä]]&lt;1,0,Table_1[[#This Row],[Kokonaiskävijämäärä]]*Table_1[[#This Row],[Tapaamis-kerrat /osallistuja]])</f>
        <v>0</v>
      </c>
      <c r="P1583" s="264"/>
      <c r="Q1583" s="265"/>
    </row>
    <row r="1584" spans="1:17" ht="15.75" customHeight="1" x14ac:dyDescent="0.25">
      <c r="A1584" s="258"/>
      <c r="B1584" s="250" t="str">
        <f>IF(Table_1[[#This Row],[SISÄLLÖN NIMI]]="","",1)</f>
        <v/>
      </c>
      <c r="C1584" s="259"/>
      <c r="D1584" s="252" t="s">
        <v>18</v>
      </c>
      <c r="E1584" s="253" t="s">
        <v>18</v>
      </c>
      <c r="F1584" s="260" t="s">
        <v>18</v>
      </c>
      <c r="G1584" s="261" t="s">
        <v>18</v>
      </c>
      <c r="H1584" s="255" t="str">
        <f>IF(Table_1[[#This Row],[TOTEUTUSTAPA]]="b) Verkossa","Verkossa","")</f>
        <v/>
      </c>
      <c r="I1584" s="256" t="str">
        <f>IF(Table_1[[#This Row],[SISÄLLÖN NIMI]]="","",1)</f>
        <v/>
      </c>
      <c r="J1584" s="262"/>
      <c r="K1584" s="263"/>
      <c r="L1584" s="248">
        <f>Table_1[[#This Row],[Kävijämäärä a) lapset]]+Table_1[[#This Row],[Kävijämäärä b) aikuiset]]</f>
        <v>0</v>
      </c>
      <c r="M1584" s="248">
        <f>IF(Table_1[[#This Row],[Kokonaiskävijämäärä]]&lt;1,0,SUM(Table_1[[#This Row],[Kävijämäärä a) lapset]]*Table_1[[#This Row],[Tapaamis-kerrat /osallistuja]]))</f>
        <v>0</v>
      </c>
      <c r="N1584" s="248">
        <f>IF(Table_1[[#This Row],[Kokonaiskävijämäärä]]&lt;1,0,SUM(Table_1[[#This Row],[Kävijämäärä b) aikuiset]]*Table_1[[#This Row],[Tapaamis-kerrat /osallistuja]]))</f>
        <v>0</v>
      </c>
      <c r="O1584" s="248">
        <f>IF(Table_1[[#This Row],[Kokonaiskävijämäärä]]&lt;1,0,Table_1[[#This Row],[Kokonaiskävijämäärä]]*Table_1[[#This Row],[Tapaamis-kerrat /osallistuja]])</f>
        <v>0</v>
      </c>
      <c r="P1584" s="264"/>
      <c r="Q1584" s="265"/>
    </row>
    <row r="1585" spans="1:17" ht="15.75" customHeight="1" x14ac:dyDescent="0.25">
      <c r="A1585" s="258"/>
      <c r="B1585" s="250" t="str">
        <f>IF(Table_1[[#This Row],[SISÄLLÖN NIMI]]="","",1)</f>
        <v/>
      </c>
      <c r="C1585" s="259"/>
      <c r="D1585" s="252" t="s">
        <v>18</v>
      </c>
      <c r="E1585" s="253" t="s">
        <v>18</v>
      </c>
      <c r="F1585" s="260" t="s">
        <v>18</v>
      </c>
      <c r="G1585" s="261" t="s">
        <v>18</v>
      </c>
      <c r="H1585" s="255" t="str">
        <f>IF(Table_1[[#This Row],[TOTEUTUSTAPA]]="b) Verkossa","Verkossa","")</f>
        <v/>
      </c>
      <c r="I1585" s="256" t="str">
        <f>IF(Table_1[[#This Row],[SISÄLLÖN NIMI]]="","",1)</f>
        <v/>
      </c>
      <c r="J1585" s="262"/>
      <c r="K1585" s="263"/>
      <c r="L1585" s="248">
        <f>Table_1[[#This Row],[Kävijämäärä a) lapset]]+Table_1[[#This Row],[Kävijämäärä b) aikuiset]]</f>
        <v>0</v>
      </c>
      <c r="M1585" s="248">
        <f>IF(Table_1[[#This Row],[Kokonaiskävijämäärä]]&lt;1,0,SUM(Table_1[[#This Row],[Kävijämäärä a) lapset]]*Table_1[[#This Row],[Tapaamis-kerrat /osallistuja]]))</f>
        <v>0</v>
      </c>
      <c r="N1585" s="248">
        <f>IF(Table_1[[#This Row],[Kokonaiskävijämäärä]]&lt;1,0,SUM(Table_1[[#This Row],[Kävijämäärä b) aikuiset]]*Table_1[[#This Row],[Tapaamis-kerrat /osallistuja]]))</f>
        <v>0</v>
      </c>
      <c r="O1585" s="248">
        <f>IF(Table_1[[#This Row],[Kokonaiskävijämäärä]]&lt;1,0,Table_1[[#This Row],[Kokonaiskävijämäärä]]*Table_1[[#This Row],[Tapaamis-kerrat /osallistuja]])</f>
        <v>0</v>
      </c>
      <c r="P1585" s="264"/>
      <c r="Q1585" s="265"/>
    </row>
    <row r="1586" spans="1:17" ht="15.75" customHeight="1" x14ac:dyDescent="0.25">
      <c r="A1586" s="258"/>
      <c r="B1586" s="250" t="str">
        <f>IF(Table_1[[#This Row],[SISÄLLÖN NIMI]]="","",1)</f>
        <v/>
      </c>
      <c r="C1586" s="259"/>
      <c r="D1586" s="252" t="s">
        <v>18</v>
      </c>
      <c r="E1586" s="253" t="s">
        <v>18</v>
      </c>
      <c r="F1586" s="260" t="s">
        <v>18</v>
      </c>
      <c r="G1586" s="261" t="s">
        <v>18</v>
      </c>
      <c r="H1586" s="255" t="str">
        <f>IF(Table_1[[#This Row],[TOTEUTUSTAPA]]="b) Verkossa","Verkossa","")</f>
        <v/>
      </c>
      <c r="I1586" s="256" t="str">
        <f>IF(Table_1[[#This Row],[SISÄLLÖN NIMI]]="","",1)</f>
        <v/>
      </c>
      <c r="J1586" s="262"/>
      <c r="K1586" s="263"/>
      <c r="L1586" s="248">
        <f>Table_1[[#This Row],[Kävijämäärä a) lapset]]+Table_1[[#This Row],[Kävijämäärä b) aikuiset]]</f>
        <v>0</v>
      </c>
      <c r="M1586" s="248">
        <f>IF(Table_1[[#This Row],[Kokonaiskävijämäärä]]&lt;1,0,SUM(Table_1[[#This Row],[Kävijämäärä a) lapset]]*Table_1[[#This Row],[Tapaamis-kerrat /osallistuja]]))</f>
        <v>0</v>
      </c>
      <c r="N1586" s="248">
        <f>IF(Table_1[[#This Row],[Kokonaiskävijämäärä]]&lt;1,0,SUM(Table_1[[#This Row],[Kävijämäärä b) aikuiset]]*Table_1[[#This Row],[Tapaamis-kerrat /osallistuja]]))</f>
        <v>0</v>
      </c>
      <c r="O1586" s="248">
        <f>IF(Table_1[[#This Row],[Kokonaiskävijämäärä]]&lt;1,0,Table_1[[#This Row],[Kokonaiskävijämäärä]]*Table_1[[#This Row],[Tapaamis-kerrat /osallistuja]])</f>
        <v>0</v>
      </c>
      <c r="P1586" s="264"/>
      <c r="Q1586" s="265"/>
    </row>
    <row r="1587" spans="1:17" ht="15.75" customHeight="1" x14ac:dyDescent="0.25">
      <c r="A1587" s="258"/>
      <c r="B1587" s="250" t="str">
        <f>IF(Table_1[[#This Row],[SISÄLLÖN NIMI]]="","",1)</f>
        <v/>
      </c>
      <c r="C1587" s="259"/>
      <c r="D1587" s="252" t="s">
        <v>18</v>
      </c>
      <c r="E1587" s="253" t="s">
        <v>18</v>
      </c>
      <c r="F1587" s="260" t="s">
        <v>18</v>
      </c>
      <c r="G1587" s="261" t="s">
        <v>18</v>
      </c>
      <c r="H1587" s="255" t="str">
        <f>IF(Table_1[[#This Row],[TOTEUTUSTAPA]]="b) Verkossa","Verkossa","")</f>
        <v/>
      </c>
      <c r="I1587" s="256" t="str">
        <f>IF(Table_1[[#This Row],[SISÄLLÖN NIMI]]="","",1)</f>
        <v/>
      </c>
      <c r="J1587" s="262"/>
      <c r="K1587" s="263"/>
      <c r="L1587" s="248">
        <f>Table_1[[#This Row],[Kävijämäärä a) lapset]]+Table_1[[#This Row],[Kävijämäärä b) aikuiset]]</f>
        <v>0</v>
      </c>
      <c r="M1587" s="248">
        <f>IF(Table_1[[#This Row],[Kokonaiskävijämäärä]]&lt;1,0,SUM(Table_1[[#This Row],[Kävijämäärä a) lapset]]*Table_1[[#This Row],[Tapaamis-kerrat /osallistuja]]))</f>
        <v>0</v>
      </c>
      <c r="N1587" s="248">
        <f>IF(Table_1[[#This Row],[Kokonaiskävijämäärä]]&lt;1,0,SUM(Table_1[[#This Row],[Kävijämäärä b) aikuiset]]*Table_1[[#This Row],[Tapaamis-kerrat /osallistuja]]))</f>
        <v>0</v>
      </c>
      <c r="O1587" s="248">
        <f>IF(Table_1[[#This Row],[Kokonaiskävijämäärä]]&lt;1,0,Table_1[[#This Row],[Kokonaiskävijämäärä]]*Table_1[[#This Row],[Tapaamis-kerrat /osallistuja]])</f>
        <v>0</v>
      </c>
      <c r="P1587" s="264"/>
      <c r="Q1587" s="265"/>
    </row>
    <row r="1588" spans="1:17" ht="15.75" customHeight="1" x14ac:dyDescent="0.25">
      <c r="A1588" s="258"/>
      <c r="B1588" s="250" t="str">
        <f>IF(Table_1[[#This Row],[SISÄLLÖN NIMI]]="","",1)</f>
        <v/>
      </c>
      <c r="C1588" s="259"/>
      <c r="D1588" s="252" t="s">
        <v>18</v>
      </c>
      <c r="E1588" s="253" t="s">
        <v>18</v>
      </c>
      <c r="F1588" s="260" t="s">
        <v>18</v>
      </c>
      <c r="G1588" s="261" t="s">
        <v>18</v>
      </c>
      <c r="H1588" s="255" t="str">
        <f>IF(Table_1[[#This Row],[TOTEUTUSTAPA]]="b) Verkossa","Verkossa","")</f>
        <v/>
      </c>
      <c r="I1588" s="256" t="str">
        <f>IF(Table_1[[#This Row],[SISÄLLÖN NIMI]]="","",1)</f>
        <v/>
      </c>
      <c r="J1588" s="262"/>
      <c r="K1588" s="263"/>
      <c r="L1588" s="248">
        <f>Table_1[[#This Row],[Kävijämäärä a) lapset]]+Table_1[[#This Row],[Kävijämäärä b) aikuiset]]</f>
        <v>0</v>
      </c>
      <c r="M1588" s="248">
        <f>IF(Table_1[[#This Row],[Kokonaiskävijämäärä]]&lt;1,0,SUM(Table_1[[#This Row],[Kävijämäärä a) lapset]]*Table_1[[#This Row],[Tapaamis-kerrat /osallistuja]]))</f>
        <v>0</v>
      </c>
      <c r="N1588" s="248">
        <f>IF(Table_1[[#This Row],[Kokonaiskävijämäärä]]&lt;1,0,SUM(Table_1[[#This Row],[Kävijämäärä b) aikuiset]]*Table_1[[#This Row],[Tapaamis-kerrat /osallistuja]]))</f>
        <v>0</v>
      </c>
      <c r="O1588" s="248">
        <f>IF(Table_1[[#This Row],[Kokonaiskävijämäärä]]&lt;1,0,Table_1[[#This Row],[Kokonaiskävijämäärä]]*Table_1[[#This Row],[Tapaamis-kerrat /osallistuja]])</f>
        <v>0</v>
      </c>
      <c r="P1588" s="264"/>
      <c r="Q1588" s="265"/>
    </row>
    <row r="1589" spans="1:17" ht="15.75" customHeight="1" x14ac:dyDescent="0.25">
      <c r="A1589" s="258"/>
      <c r="B1589" s="250" t="str">
        <f>IF(Table_1[[#This Row],[SISÄLLÖN NIMI]]="","",1)</f>
        <v/>
      </c>
      <c r="C1589" s="259"/>
      <c r="D1589" s="252" t="s">
        <v>18</v>
      </c>
      <c r="E1589" s="253" t="s">
        <v>18</v>
      </c>
      <c r="F1589" s="260" t="s">
        <v>18</v>
      </c>
      <c r="G1589" s="261" t="s">
        <v>18</v>
      </c>
      <c r="H1589" s="255" t="str">
        <f>IF(Table_1[[#This Row],[TOTEUTUSTAPA]]="b) Verkossa","Verkossa","")</f>
        <v/>
      </c>
      <c r="I1589" s="256" t="str">
        <f>IF(Table_1[[#This Row],[SISÄLLÖN NIMI]]="","",1)</f>
        <v/>
      </c>
      <c r="J1589" s="262"/>
      <c r="K1589" s="263"/>
      <c r="L1589" s="248">
        <f>Table_1[[#This Row],[Kävijämäärä a) lapset]]+Table_1[[#This Row],[Kävijämäärä b) aikuiset]]</f>
        <v>0</v>
      </c>
      <c r="M1589" s="248">
        <f>IF(Table_1[[#This Row],[Kokonaiskävijämäärä]]&lt;1,0,SUM(Table_1[[#This Row],[Kävijämäärä a) lapset]]*Table_1[[#This Row],[Tapaamis-kerrat /osallistuja]]))</f>
        <v>0</v>
      </c>
      <c r="N1589" s="248">
        <f>IF(Table_1[[#This Row],[Kokonaiskävijämäärä]]&lt;1,0,SUM(Table_1[[#This Row],[Kävijämäärä b) aikuiset]]*Table_1[[#This Row],[Tapaamis-kerrat /osallistuja]]))</f>
        <v>0</v>
      </c>
      <c r="O1589" s="248">
        <f>IF(Table_1[[#This Row],[Kokonaiskävijämäärä]]&lt;1,0,Table_1[[#This Row],[Kokonaiskävijämäärä]]*Table_1[[#This Row],[Tapaamis-kerrat /osallistuja]])</f>
        <v>0</v>
      </c>
      <c r="P1589" s="264"/>
      <c r="Q1589" s="265"/>
    </row>
    <row r="1590" spans="1:17" ht="15.75" customHeight="1" x14ac:dyDescent="0.25">
      <c r="A1590" s="258"/>
      <c r="B1590" s="250" t="str">
        <f>IF(Table_1[[#This Row],[SISÄLLÖN NIMI]]="","",1)</f>
        <v/>
      </c>
      <c r="C1590" s="259"/>
      <c r="D1590" s="252" t="s">
        <v>18</v>
      </c>
      <c r="E1590" s="253" t="s">
        <v>18</v>
      </c>
      <c r="F1590" s="260" t="s">
        <v>18</v>
      </c>
      <c r="G1590" s="261" t="s">
        <v>18</v>
      </c>
      <c r="H1590" s="255" t="str">
        <f>IF(Table_1[[#This Row],[TOTEUTUSTAPA]]="b) Verkossa","Verkossa","")</f>
        <v/>
      </c>
      <c r="I1590" s="256" t="str">
        <f>IF(Table_1[[#This Row],[SISÄLLÖN NIMI]]="","",1)</f>
        <v/>
      </c>
      <c r="J1590" s="262"/>
      <c r="K1590" s="263"/>
      <c r="L1590" s="248">
        <f>Table_1[[#This Row],[Kävijämäärä a) lapset]]+Table_1[[#This Row],[Kävijämäärä b) aikuiset]]</f>
        <v>0</v>
      </c>
      <c r="M1590" s="248">
        <f>IF(Table_1[[#This Row],[Kokonaiskävijämäärä]]&lt;1,0,SUM(Table_1[[#This Row],[Kävijämäärä a) lapset]]*Table_1[[#This Row],[Tapaamis-kerrat /osallistuja]]))</f>
        <v>0</v>
      </c>
      <c r="N1590" s="248">
        <f>IF(Table_1[[#This Row],[Kokonaiskävijämäärä]]&lt;1,0,SUM(Table_1[[#This Row],[Kävijämäärä b) aikuiset]]*Table_1[[#This Row],[Tapaamis-kerrat /osallistuja]]))</f>
        <v>0</v>
      </c>
      <c r="O1590" s="248">
        <f>IF(Table_1[[#This Row],[Kokonaiskävijämäärä]]&lt;1,0,Table_1[[#This Row],[Kokonaiskävijämäärä]]*Table_1[[#This Row],[Tapaamis-kerrat /osallistuja]])</f>
        <v>0</v>
      </c>
      <c r="P1590" s="264"/>
      <c r="Q1590" s="265"/>
    </row>
    <row r="1591" spans="1:17" ht="15.75" customHeight="1" x14ac:dyDescent="0.25">
      <c r="A1591" s="258"/>
      <c r="B1591" s="250" t="str">
        <f>IF(Table_1[[#This Row],[SISÄLLÖN NIMI]]="","",1)</f>
        <v/>
      </c>
      <c r="C1591" s="259"/>
      <c r="D1591" s="252" t="s">
        <v>18</v>
      </c>
      <c r="E1591" s="253" t="s">
        <v>18</v>
      </c>
      <c r="F1591" s="260" t="s">
        <v>18</v>
      </c>
      <c r="G1591" s="261" t="s">
        <v>18</v>
      </c>
      <c r="H1591" s="255" t="str">
        <f>IF(Table_1[[#This Row],[TOTEUTUSTAPA]]="b) Verkossa","Verkossa","")</f>
        <v/>
      </c>
      <c r="I1591" s="256" t="str">
        <f>IF(Table_1[[#This Row],[SISÄLLÖN NIMI]]="","",1)</f>
        <v/>
      </c>
      <c r="J1591" s="262"/>
      <c r="K1591" s="263"/>
      <c r="L1591" s="248">
        <f>Table_1[[#This Row],[Kävijämäärä a) lapset]]+Table_1[[#This Row],[Kävijämäärä b) aikuiset]]</f>
        <v>0</v>
      </c>
      <c r="M1591" s="248">
        <f>IF(Table_1[[#This Row],[Kokonaiskävijämäärä]]&lt;1,0,SUM(Table_1[[#This Row],[Kävijämäärä a) lapset]]*Table_1[[#This Row],[Tapaamis-kerrat /osallistuja]]))</f>
        <v>0</v>
      </c>
      <c r="N1591" s="248">
        <f>IF(Table_1[[#This Row],[Kokonaiskävijämäärä]]&lt;1,0,SUM(Table_1[[#This Row],[Kävijämäärä b) aikuiset]]*Table_1[[#This Row],[Tapaamis-kerrat /osallistuja]]))</f>
        <v>0</v>
      </c>
      <c r="O1591" s="248">
        <f>IF(Table_1[[#This Row],[Kokonaiskävijämäärä]]&lt;1,0,Table_1[[#This Row],[Kokonaiskävijämäärä]]*Table_1[[#This Row],[Tapaamis-kerrat /osallistuja]])</f>
        <v>0</v>
      </c>
      <c r="P1591" s="264"/>
      <c r="Q1591" s="265"/>
    </row>
    <row r="1592" spans="1:17" ht="15.75" customHeight="1" x14ac:dyDescent="0.25">
      <c r="A1592" s="258"/>
      <c r="B1592" s="250" t="str">
        <f>IF(Table_1[[#This Row],[SISÄLLÖN NIMI]]="","",1)</f>
        <v/>
      </c>
      <c r="C1592" s="259"/>
      <c r="D1592" s="252" t="s">
        <v>18</v>
      </c>
      <c r="E1592" s="253" t="s">
        <v>18</v>
      </c>
      <c r="F1592" s="260" t="s">
        <v>18</v>
      </c>
      <c r="G1592" s="261" t="s">
        <v>18</v>
      </c>
      <c r="H1592" s="255" t="str">
        <f>IF(Table_1[[#This Row],[TOTEUTUSTAPA]]="b) Verkossa","Verkossa","")</f>
        <v/>
      </c>
      <c r="I1592" s="256" t="str">
        <f>IF(Table_1[[#This Row],[SISÄLLÖN NIMI]]="","",1)</f>
        <v/>
      </c>
      <c r="J1592" s="262"/>
      <c r="K1592" s="263"/>
      <c r="L1592" s="248">
        <f>Table_1[[#This Row],[Kävijämäärä a) lapset]]+Table_1[[#This Row],[Kävijämäärä b) aikuiset]]</f>
        <v>0</v>
      </c>
      <c r="M1592" s="248">
        <f>IF(Table_1[[#This Row],[Kokonaiskävijämäärä]]&lt;1,0,SUM(Table_1[[#This Row],[Kävijämäärä a) lapset]]*Table_1[[#This Row],[Tapaamis-kerrat /osallistuja]]))</f>
        <v>0</v>
      </c>
      <c r="N1592" s="248">
        <f>IF(Table_1[[#This Row],[Kokonaiskävijämäärä]]&lt;1,0,SUM(Table_1[[#This Row],[Kävijämäärä b) aikuiset]]*Table_1[[#This Row],[Tapaamis-kerrat /osallistuja]]))</f>
        <v>0</v>
      </c>
      <c r="O1592" s="248">
        <f>IF(Table_1[[#This Row],[Kokonaiskävijämäärä]]&lt;1,0,Table_1[[#This Row],[Kokonaiskävijämäärä]]*Table_1[[#This Row],[Tapaamis-kerrat /osallistuja]])</f>
        <v>0</v>
      </c>
      <c r="P1592" s="264"/>
      <c r="Q1592" s="265"/>
    </row>
    <row r="1593" spans="1:17" ht="15.75" customHeight="1" x14ac:dyDescent="0.25">
      <c r="A1593" s="258"/>
      <c r="B1593" s="250" t="str">
        <f>IF(Table_1[[#This Row],[SISÄLLÖN NIMI]]="","",1)</f>
        <v/>
      </c>
      <c r="C1593" s="259"/>
      <c r="D1593" s="252" t="s">
        <v>18</v>
      </c>
      <c r="E1593" s="253" t="s">
        <v>18</v>
      </c>
      <c r="F1593" s="260" t="s">
        <v>18</v>
      </c>
      <c r="G1593" s="261" t="s">
        <v>18</v>
      </c>
      <c r="H1593" s="255" t="str">
        <f>IF(Table_1[[#This Row],[TOTEUTUSTAPA]]="b) Verkossa","Verkossa","")</f>
        <v/>
      </c>
      <c r="I1593" s="256" t="str">
        <f>IF(Table_1[[#This Row],[SISÄLLÖN NIMI]]="","",1)</f>
        <v/>
      </c>
      <c r="J1593" s="262"/>
      <c r="K1593" s="263"/>
      <c r="L1593" s="248">
        <f>Table_1[[#This Row],[Kävijämäärä a) lapset]]+Table_1[[#This Row],[Kävijämäärä b) aikuiset]]</f>
        <v>0</v>
      </c>
      <c r="M1593" s="248">
        <f>IF(Table_1[[#This Row],[Kokonaiskävijämäärä]]&lt;1,0,SUM(Table_1[[#This Row],[Kävijämäärä a) lapset]]*Table_1[[#This Row],[Tapaamis-kerrat /osallistuja]]))</f>
        <v>0</v>
      </c>
      <c r="N1593" s="248">
        <f>IF(Table_1[[#This Row],[Kokonaiskävijämäärä]]&lt;1,0,SUM(Table_1[[#This Row],[Kävijämäärä b) aikuiset]]*Table_1[[#This Row],[Tapaamis-kerrat /osallistuja]]))</f>
        <v>0</v>
      </c>
      <c r="O1593" s="248">
        <f>IF(Table_1[[#This Row],[Kokonaiskävijämäärä]]&lt;1,0,Table_1[[#This Row],[Kokonaiskävijämäärä]]*Table_1[[#This Row],[Tapaamis-kerrat /osallistuja]])</f>
        <v>0</v>
      </c>
      <c r="P1593" s="264"/>
      <c r="Q1593" s="265"/>
    </row>
    <row r="1594" spans="1:17" ht="15.75" customHeight="1" x14ac:dyDescent="0.25">
      <c r="A1594" s="258"/>
      <c r="B1594" s="250" t="str">
        <f>IF(Table_1[[#This Row],[SISÄLLÖN NIMI]]="","",1)</f>
        <v/>
      </c>
      <c r="C1594" s="259"/>
      <c r="D1594" s="252" t="s">
        <v>18</v>
      </c>
      <c r="E1594" s="253" t="s">
        <v>18</v>
      </c>
      <c r="F1594" s="260" t="s">
        <v>18</v>
      </c>
      <c r="G1594" s="261" t="s">
        <v>18</v>
      </c>
      <c r="H1594" s="255" t="str">
        <f>IF(Table_1[[#This Row],[TOTEUTUSTAPA]]="b) Verkossa","Verkossa","")</f>
        <v/>
      </c>
      <c r="I1594" s="256" t="str">
        <f>IF(Table_1[[#This Row],[SISÄLLÖN NIMI]]="","",1)</f>
        <v/>
      </c>
      <c r="J1594" s="262"/>
      <c r="K1594" s="263"/>
      <c r="L1594" s="248">
        <f>Table_1[[#This Row],[Kävijämäärä a) lapset]]+Table_1[[#This Row],[Kävijämäärä b) aikuiset]]</f>
        <v>0</v>
      </c>
      <c r="M1594" s="248">
        <f>IF(Table_1[[#This Row],[Kokonaiskävijämäärä]]&lt;1,0,SUM(Table_1[[#This Row],[Kävijämäärä a) lapset]]*Table_1[[#This Row],[Tapaamis-kerrat /osallistuja]]))</f>
        <v>0</v>
      </c>
      <c r="N1594" s="248">
        <f>IF(Table_1[[#This Row],[Kokonaiskävijämäärä]]&lt;1,0,SUM(Table_1[[#This Row],[Kävijämäärä b) aikuiset]]*Table_1[[#This Row],[Tapaamis-kerrat /osallistuja]]))</f>
        <v>0</v>
      </c>
      <c r="O1594" s="248">
        <f>IF(Table_1[[#This Row],[Kokonaiskävijämäärä]]&lt;1,0,Table_1[[#This Row],[Kokonaiskävijämäärä]]*Table_1[[#This Row],[Tapaamis-kerrat /osallistuja]])</f>
        <v>0</v>
      </c>
      <c r="P1594" s="264"/>
      <c r="Q1594" s="265"/>
    </row>
    <row r="1595" spans="1:17" ht="15.75" customHeight="1" x14ac:dyDescent="0.25">
      <c r="A1595" s="258"/>
      <c r="B1595" s="250" t="str">
        <f>IF(Table_1[[#This Row],[SISÄLLÖN NIMI]]="","",1)</f>
        <v/>
      </c>
      <c r="C1595" s="259"/>
      <c r="D1595" s="252" t="s">
        <v>18</v>
      </c>
      <c r="E1595" s="253" t="s">
        <v>18</v>
      </c>
      <c r="F1595" s="260" t="s">
        <v>18</v>
      </c>
      <c r="G1595" s="261" t="s">
        <v>18</v>
      </c>
      <c r="H1595" s="255" t="str">
        <f>IF(Table_1[[#This Row],[TOTEUTUSTAPA]]="b) Verkossa","Verkossa","")</f>
        <v/>
      </c>
      <c r="I1595" s="256" t="str">
        <f>IF(Table_1[[#This Row],[SISÄLLÖN NIMI]]="","",1)</f>
        <v/>
      </c>
      <c r="J1595" s="262"/>
      <c r="K1595" s="263"/>
      <c r="L1595" s="248">
        <f>Table_1[[#This Row],[Kävijämäärä a) lapset]]+Table_1[[#This Row],[Kävijämäärä b) aikuiset]]</f>
        <v>0</v>
      </c>
      <c r="M1595" s="248">
        <f>IF(Table_1[[#This Row],[Kokonaiskävijämäärä]]&lt;1,0,SUM(Table_1[[#This Row],[Kävijämäärä a) lapset]]*Table_1[[#This Row],[Tapaamis-kerrat /osallistuja]]))</f>
        <v>0</v>
      </c>
      <c r="N1595" s="248">
        <f>IF(Table_1[[#This Row],[Kokonaiskävijämäärä]]&lt;1,0,SUM(Table_1[[#This Row],[Kävijämäärä b) aikuiset]]*Table_1[[#This Row],[Tapaamis-kerrat /osallistuja]]))</f>
        <v>0</v>
      </c>
      <c r="O1595" s="248">
        <f>IF(Table_1[[#This Row],[Kokonaiskävijämäärä]]&lt;1,0,Table_1[[#This Row],[Kokonaiskävijämäärä]]*Table_1[[#This Row],[Tapaamis-kerrat /osallistuja]])</f>
        <v>0</v>
      </c>
      <c r="P1595" s="264"/>
      <c r="Q1595" s="265"/>
    </row>
    <row r="1596" spans="1:17" ht="15.75" customHeight="1" x14ac:dyDescent="0.25">
      <c r="A1596" s="258"/>
      <c r="B1596" s="250" t="str">
        <f>IF(Table_1[[#This Row],[SISÄLLÖN NIMI]]="","",1)</f>
        <v/>
      </c>
      <c r="C1596" s="259"/>
      <c r="D1596" s="252" t="s">
        <v>18</v>
      </c>
      <c r="E1596" s="253" t="s">
        <v>18</v>
      </c>
      <c r="F1596" s="260" t="s">
        <v>18</v>
      </c>
      <c r="G1596" s="261" t="s">
        <v>18</v>
      </c>
      <c r="H1596" s="255" t="str">
        <f>IF(Table_1[[#This Row],[TOTEUTUSTAPA]]="b) Verkossa","Verkossa","")</f>
        <v/>
      </c>
      <c r="I1596" s="256" t="str">
        <f>IF(Table_1[[#This Row],[SISÄLLÖN NIMI]]="","",1)</f>
        <v/>
      </c>
      <c r="J1596" s="262"/>
      <c r="K1596" s="263"/>
      <c r="L1596" s="248">
        <f>Table_1[[#This Row],[Kävijämäärä a) lapset]]+Table_1[[#This Row],[Kävijämäärä b) aikuiset]]</f>
        <v>0</v>
      </c>
      <c r="M1596" s="248">
        <f>IF(Table_1[[#This Row],[Kokonaiskävijämäärä]]&lt;1,0,SUM(Table_1[[#This Row],[Kävijämäärä a) lapset]]*Table_1[[#This Row],[Tapaamis-kerrat /osallistuja]]))</f>
        <v>0</v>
      </c>
      <c r="N1596" s="248">
        <f>IF(Table_1[[#This Row],[Kokonaiskävijämäärä]]&lt;1,0,SUM(Table_1[[#This Row],[Kävijämäärä b) aikuiset]]*Table_1[[#This Row],[Tapaamis-kerrat /osallistuja]]))</f>
        <v>0</v>
      </c>
      <c r="O1596" s="248">
        <f>IF(Table_1[[#This Row],[Kokonaiskävijämäärä]]&lt;1,0,Table_1[[#This Row],[Kokonaiskävijämäärä]]*Table_1[[#This Row],[Tapaamis-kerrat /osallistuja]])</f>
        <v>0</v>
      </c>
      <c r="P1596" s="264"/>
      <c r="Q1596" s="265"/>
    </row>
    <row r="1597" spans="1:17" ht="15.75" customHeight="1" x14ac:dyDescent="0.25">
      <c r="A1597" s="258"/>
      <c r="B1597" s="250" t="str">
        <f>IF(Table_1[[#This Row],[SISÄLLÖN NIMI]]="","",1)</f>
        <v/>
      </c>
      <c r="C1597" s="259"/>
      <c r="D1597" s="252" t="s">
        <v>18</v>
      </c>
      <c r="E1597" s="253" t="s">
        <v>18</v>
      </c>
      <c r="F1597" s="260" t="s">
        <v>18</v>
      </c>
      <c r="G1597" s="261" t="s">
        <v>18</v>
      </c>
      <c r="H1597" s="255" t="str">
        <f>IF(Table_1[[#This Row],[TOTEUTUSTAPA]]="b) Verkossa","Verkossa","")</f>
        <v/>
      </c>
      <c r="I1597" s="256" t="str">
        <f>IF(Table_1[[#This Row],[SISÄLLÖN NIMI]]="","",1)</f>
        <v/>
      </c>
      <c r="J1597" s="262"/>
      <c r="K1597" s="263"/>
      <c r="L1597" s="248">
        <f>Table_1[[#This Row],[Kävijämäärä a) lapset]]+Table_1[[#This Row],[Kävijämäärä b) aikuiset]]</f>
        <v>0</v>
      </c>
      <c r="M1597" s="248">
        <f>IF(Table_1[[#This Row],[Kokonaiskävijämäärä]]&lt;1,0,SUM(Table_1[[#This Row],[Kävijämäärä a) lapset]]*Table_1[[#This Row],[Tapaamis-kerrat /osallistuja]]))</f>
        <v>0</v>
      </c>
      <c r="N1597" s="248">
        <f>IF(Table_1[[#This Row],[Kokonaiskävijämäärä]]&lt;1,0,SUM(Table_1[[#This Row],[Kävijämäärä b) aikuiset]]*Table_1[[#This Row],[Tapaamis-kerrat /osallistuja]]))</f>
        <v>0</v>
      </c>
      <c r="O1597" s="248">
        <f>IF(Table_1[[#This Row],[Kokonaiskävijämäärä]]&lt;1,0,Table_1[[#This Row],[Kokonaiskävijämäärä]]*Table_1[[#This Row],[Tapaamis-kerrat /osallistuja]])</f>
        <v>0</v>
      </c>
      <c r="P1597" s="264"/>
      <c r="Q1597" s="265"/>
    </row>
    <row r="1598" spans="1:17" ht="15.75" customHeight="1" x14ac:dyDescent="0.25">
      <c r="A1598" s="258"/>
      <c r="B1598" s="250" t="str">
        <f>IF(Table_1[[#This Row],[SISÄLLÖN NIMI]]="","",1)</f>
        <v/>
      </c>
      <c r="C1598" s="259"/>
      <c r="D1598" s="252" t="s">
        <v>18</v>
      </c>
      <c r="E1598" s="253" t="s">
        <v>18</v>
      </c>
      <c r="F1598" s="260" t="s">
        <v>18</v>
      </c>
      <c r="G1598" s="261" t="s">
        <v>18</v>
      </c>
      <c r="H1598" s="255" t="str">
        <f>IF(Table_1[[#This Row],[TOTEUTUSTAPA]]="b) Verkossa","Verkossa","")</f>
        <v/>
      </c>
      <c r="I1598" s="256" t="str">
        <f>IF(Table_1[[#This Row],[SISÄLLÖN NIMI]]="","",1)</f>
        <v/>
      </c>
      <c r="J1598" s="262"/>
      <c r="K1598" s="263"/>
      <c r="L1598" s="248">
        <f>Table_1[[#This Row],[Kävijämäärä a) lapset]]+Table_1[[#This Row],[Kävijämäärä b) aikuiset]]</f>
        <v>0</v>
      </c>
      <c r="M1598" s="248">
        <f>IF(Table_1[[#This Row],[Kokonaiskävijämäärä]]&lt;1,0,SUM(Table_1[[#This Row],[Kävijämäärä a) lapset]]*Table_1[[#This Row],[Tapaamis-kerrat /osallistuja]]))</f>
        <v>0</v>
      </c>
      <c r="N1598" s="248">
        <f>IF(Table_1[[#This Row],[Kokonaiskävijämäärä]]&lt;1,0,SUM(Table_1[[#This Row],[Kävijämäärä b) aikuiset]]*Table_1[[#This Row],[Tapaamis-kerrat /osallistuja]]))</f>
        <v>0</v>
      </c>
      <c r="O1598" s="248">
        <f>IF(Table_1[[#This Row],[Kokonaiskävijämäärä]]&lt;1,0,Table_1[[#This Row],[Kokonaiskävijämäärä]]*Table_1[[#This Row],[Tapaamis-kerrat /osallistuja]])</f>
        <v>0</v>
      </c>
      <c r="P1598" s="264"/>
      <c r="Q1598" s="265"/>
    </row>
    <row r="1599" spans="1:17" ht="15.75" customHeight="1" x14ac:dyDescent="0.25">
      <c r="A1599" s="258"/>
      <c r="B1599" s="250" t="str">
        <f>IF(Table_1[[#This Row],[SISÄLLÖN NIMI]]="","",1)</f>
        <v/>
      </c>
      <c r="C1599" s="259"/>
      <c r="D1599" s="252" t="s">
        <v>18</v>
      </c>
      <c r="E1599" s="253" t="s">
        <v>18</v>
      </c>
      <c r="F1599" s="260" t="s">
        <v>18</v>
      </c>
      <c r="G1599" s="261" t="s">
        <v>18</v>
      </c>
      <c r="H1599" s="255" t="str">
        <f>IF(Table_1[[#This Row],[TOTEUTUSTAPA]]="b) Verkossa","Verkossa","")</f>
        <v/>
      </c>
      <c r="I1599" s="256" t="str">
        <f>IF(Table_1[[#This Row],[SISÄLLÖN NIMI]]="","",1)</f>
        <v/>
      </c>
      <c r="J1599" s="262"/>
      <c r="K1599" s="263"/>
      <c r="L1599" s="248">
        <f>Table_1[[#This Row],[Kävijämäärä a) lapset]]+Table_1[[#This Row],[Kävijämäärä b) aikuiset]]</f>
        <v>0</v>
      </c>
      <c r="M1599" s="248">
        <f>IF(Table_1[[#This Row],[Kokonaiskävijämäärä]]&lt;1,0,SUM(Table_1[[#This Row],[Kävijämäärä a) lapset]]*Table_1[[#This Row],[Tapaamis-kerrat /osallistuja]]))</f>
        <v>0</v>
      </c>
      <c r="N1599" s="248">
        <f>IF(Table_1[[#This Row],[Kokonaiskävijämäärä]]&lt;1,0,SUM(Table_1[[#This Row],[Kävijämäärä b) aikuiset]]*Table_1[[#This Row],[Tapaamis-kerrat /osallistuja]]))</f>
        <v>0</v>
      </c>
      <c r="O1599" s="248">
        <f>IF(Table_1[[#This Row],[Kokonaiskävijämäärä]]&lt;1,0,Table_1[[#This Row],[Kokonaiskävijämäärä]]*Table_1[[#This Row],[Tapaamis-kerrat /osallistuja]])</f>
        <v>0</v>
      </c>
      <c r="P1599" s="264"/>
      <c r="Q1599" s="265"/>
    </row>
    <row r="1600" spans="1:17" ht="15.75" customHeight="1" x14ac:dyDescent="0.25">
      <c r="A1600" s="258"/>
      <c r="B1600" s="250" t="str">
        <f>IF(Table_1[[#This Row],[SISÄLLÖN NIMI]]="","",1)</f>
        <v/>
      </c>
      <c r="C1600" s="259"/>
      <c r="D1600" s="252" t="s">
        <v>18</v>
      </c>
      <c r="E1600" s="253" t="s">
        <v>18</v>
      </c>
      <c r="F1600" s="260" t="s">
        <v>18</v>
      </c>
      <c r="G1600" s="261" t="s">
        <v>18</v>
      </c>
      <c r="H1600" s="255" t="str">
        <f>IF(Table_1[[#This Row],[TOTEUTUSTAPA]]="b) Verkossa","Verkossa","")</f>
        <v/>
      </c>
      <c r="I1600" s="256" t="str">
        <f>IF(Table_1[[#This Row],[SISÄLLÖN NIMI]]="","",1)</f>
        <v/>
      </c>
      <c r="J1600" s="262"/>
      <c r="K1600" s="263"/>
      <c r="L1600" s="248">
        <f>Table_1[[#This Row],[Kävijämäärä a) lapset]]+Table_1[[#This Row],[Kävijämäärä b) aikuiset]]</f>
        <v>0</v>
      </c>
      <c r="M1600" s="248">
        <f>IF(Table_1[[#This Row],[Kokonaiskävijämäärä]]&lt;1,0,SUM(Table_1[[#This Row],[Kävijämäärä a) lapset]]*Table_1[[#This Row],[Tapaamis-kerrat /osallistuja]]))</f>
        <v>0</v>
      </c>
      <c r="N1600" s="248">
        <f>IF(Table_1[[#This Row],[Kokonaiskävijämäärä]]&lt;1,0,SUM(Table_1[[#This Row],[Kävijämäärä b) aikuiset]]*Table_1[[#This Row],[Tapaamis-kerrat /osallistuja]]))</f>
        <v>0</v>
      </c>
      <c r="O1600" s="248">
        <f>IF(Table_1[[#This Row],[Kokonaiskävijämäärä]]&lt;1,0,Table_1[[#This Row],[Kokonaiskävijämäärä]]*Table_1[[#This Row],[Tapaamis-kerrat /osallistuja]])</f>
        <v>0</v>
      </c>
      <c r="P1600" s="264"/>
      <c r="Q1600" s="265"/>
    </row>
    <row r="1601" spans="1:17" ht="15.75" customHeight="1" x14ac:dyDescent="0.25">
      <c r="A1601" s="258"/>
      <c r="B1601" s="250" t="str">
        <f>IF(Table_1[[#This Row],[SISÄLLÖN NIMI]]="","",1)</f>
        <v/>
      </c>
      <c r="C1601" s="259"/>
      <c r="D1601" s="252" t="s">
        <v>18</v>
      </c>
      <c r="E1601" s="253" t="s">
        <v>18</v>
      </c>
      <c r="F1601" s="260" t="s">
        <v>18</v>
      </c>
      <c r="G1601" s="261" t="s">
        <v>18</v>
      </c>
      <c r="H1601" s="255" t="str">
        <f>IF(Table_1[[#This Row],[TOTEUTUSTAPA]]="b) Verkossa","Verkossa","")</f>
        <v/>
      </c>
      <c r="I1601" s="256" t="str">
        <f>IF(Table_1[[#This Row],[SISÄLLÖN NIMI]]="","",1)</f>
        <v/>
      </c>
      <c r="J1601" s="262"/>
      <c r="K1601" s="263"/>
      <c r="L1601" s="248">
        <f>Table_1[[#This Row],[Kävijämäärä a) lapset]]+Table_1[[#This Row],[Kävijämäärä b) aikuiset]]</f>
        <v>0</v>
      </c>
      <c r="M1601" s="248">
        <f>IF(Table_1[[#This Row],[Kokonaiskävijämäärä]]&lt;1,0,SUM(Table_1[[#This Row],[Kävijämäärä a) lapset]]*Table_1[[#This Row],[Tapaamis-kerrat /osallistuja]]))</f>
        <v>0</v>
      </c>
      <c r="N1601" s="248">
        <f>IF(Table_1[[#This Row],[Kokonaiskävijämäärä]]&lt;1,0,SUM(Table_1[[#This Row],[Kävijämäärä b) aikuiset]]*Table_1[[#This Row],[Tapaamis-kerrat /osallistuja]]))</f>
        <v>0</v>
      </c>
      <c r="O1601" s="248">
        <f>IF(Table_1[[#This Row],[Kokonaiskävijämäärä]]&lt;1,0,Table_1[[#This Row],[Kokonaiskävijämäärä]]*Table_1[[#This Row],[Tapaamis-kerrat /osallistuja]])</f>
        <v>0</v>
      </c>
      <c r="P1601" s="264"/>
      <c r="Q1601" s="265"/>
    </row>
    <row r="1602" spans="1:17" ht="15.75" customHeight="1" x14ac:dyDescent="0.25">
      <c r="A1602" s="258"/>
      <c r="B1602" s="250" t="str">
        <f>IF(Table_1[[#This Row],[SISÄLLÖN NIMI]]="","",1)</f>
        <v/>
      </c>
      <c r="C1602" s="259"/>
      <c r="D1602" s="252" t="s">
        <v>18</v>
      </c>
      <c r="E1602" s="253" t="s">
        <v>18</v>
      </c>
      <c r="F1602" s="260" t="s">
        <v>18</v>
      </c>
      <c r="G1602" s="261" t="s">
        <v>18</v>
      </c>
      <c r="H1602" s="255" t="str">
        <f>IF(Table_1[[#This Row],[TOTEUTUSTAPA]]="b) Verkossa","Verkossa","")</f>
        <v/>
      </c>
      <c r="I1602" s="256" t="str">
        <f>IF(Table_1[[#This Row],[SISÄLLÖN NIMI]]="","",1)</f>
        <v/>
      </c>
      <c r="J1602" s="262"/>
      <c r="K1602" s="263"/>
      <c r="L1602" s="248">
        <f>Table_1[[#This Row],[Kävijämäärä a) lapset]]+Table_1[[#This Row],[Kävijämäärä b) aikuiset]]</f>
        <v>0</v>
      </c>
      <c r="M1602" s="248">
        <f>IF(Table_1[[#This Row],[Kokonaiskävijämäärä]]&lt;1,0,SUM(Table_1[[#This Row],[Kävijämäärä a) lapset]]*Table_1[[#This Row],[Tapaamis-kerrat /osallistuja]]))</f>
        <v>0</v>
      </c>
      <c r="N1602" s="248">
        <f>IF(Table_1[[#This Row],[Kokonaiskävijämäärä]]&lt;1,0,SUM(Table_1[[#This Row],[Kävijämäärä b) aikuiset]]*Table_1[[#This Row],[Tapaamis-kerrat /osallistuja]]))</f>
        <v>0</v>
      </c>
      <c r="O1602" s="248">
        <f>IF(Table_1[[#This Row],[Kokonaiskävijämäärä]]&lt;1,0,Table_1[[#This Row],[Kokonaiskävijämäärä]]*Table_1[[#This Row],[Tapaamis-kerrat /osallistuja]])</f>
        <v>0</v>
      </c>
      <c r="P1602" s="264"/>
      <c r="Q1602" s="265"/>
    </row>
    <row r="1603" spans="1:17" ht="15.75" customHeight="1" x14ac:dyDescent="0.25">
      <c r="A1603" s="258"/>
      <c r="B1603" s="250" t="str">
        <f>IF(Table_1[[#This Row],[SISÄLLÖN NIMI]]="","",1)</f>
        <v/>
      </c>
      <c r="C1603" s="259"/>
      <c r="D1603" s="252" t="s">
        <v>18</v>
      </c>
      <c r="E1603" s="253" t="s">
        <v>18</v>
      </c>
      <c r="F1603" s="260" t="s">
        <v>18</v>
      </c>
      <c r="G1603" s="261" t="s">
        <v>18</v>
      </c>
      <c r="H1603" s="255" t="str">
        <f>IF(Table_1[[#This Row],[TOTEUTUSTAPA]]="b) Verkossa","Verkossa","")</f>
        <v/>
      </c>
      <c r="I1603" s="256" t="str">
        <f>IF(Table_1[[#This Row],[SISÄLLÖN NIMI]]="","",1)</f>
        <v/>
      </c>
      <c r="J1603" s="262"/>
      <c r="K1603" s="263"/>
      <c r="L1603" s="248">
        <f>Table_1[[#This Row],[Kävijämäärä a) lapset]]+Table_1[[#This Row],[Kävijämäärä b) aikuiset]]</f>
        <v>0</v>
      </c>
      <c r="M1603" s="248">
        <f>IF(Table_1[[#This Row],[Kokonaiskävijämäärä]]&lt;1,0,SUM(Table_1[[#This Row],[Kävijämäärä a) lapset]]*Table_1[[#This Row],[Tapaamis-kerrat /osallistuja]]))</f>
        <v>0</v>
      </c>
      <c r="N1603" s="248">
        <f>IF(Table_1[[#This Row],[Kokonaiskävijämäärä]]&lt;1,0,SUM(Table_1[[#This Row],[Kävijämäärä b) aikuiset]]*Table_1[[#This Row],[Tapaamis-kerrat /osallistuja]]))</f>
        <v>0</v>
      </c>
      <c r="O1603" s="248">
        <f>IF(Table_1[[#This Row],[Kokonaiskävijämäärä]]&lt;1,0,Table_1[[#This Row],[Kokonaiskävijämäärä]]*Table_1[[#This Row],[Tapaamis-kerrat /osallistuja]])</f>
        <v>0</v>
      </c>
      <c r="P1603" s="264"/>
      <c r="Q1603" s="265"/>
    </row>
    <row r="1604" spans="1:17" ht="15.75" customHeight="1" x14ac:dyDescent="0.25">
      <c r="A1604" s="258"/>
      <c r="B1604" s="250" t="str">
        <f>IF(Table_1[[#This Row],[SISÄLLÖN NIMI]]="","",1)</f>
        <v/>
      </c>
      <c r="C1604" s="259"/>
      <c r="D1604" s="252" t="s">
        <v>18</v>
      </c>
      <c r="E1604" s="253" t="s">
        <v>18</v>
      </c>
      <c r="F1604" s="260" t="s">
        <v>18</v>
      </c>
      <c r="G1604" s="261" t="s">
        <v>18</v>
      </c>
      <c r="H1604" s="255" t="str">
        <f>IF(Table_1[[#This Row],[TOTEUTUSTAPA]]="b) Verkossa","Verkossa","")</f>
        <v/>
      </c>
      <c r="I1604" s="256" t="str">
        <f>IF(Table_1[[#This Row],[SISÄLLÖN NIMI]]="","",1)</f>
        <v/>
      </c>
      <c r="J1604" s="262"/>
      <c r="K1604" s="263"/>
      <c r="L1604" s="248">
        <f>Table_1[[#This Row],[Kävijämäärä a) lapset]]+Table_1[[#This Row],[Kävijämäärä b) aikuiset]]</f>
        <v>0</v>
      </c>
      <c r="M1604" s="248">
        <f>IF(Table_1[[#This Row],[Kokonaiskävijämäärä]]&lt;1,0,SUM(Table_1[[#This Row],[Kävijämäärä a) lapset]]*Table_1[[#This Row],[Tapaamis-kerrat /osallistuja]]))</f>
        <v>0</v>
      </c>
      <c r="N1604" s="248">
        <f>IF(Table_1[[#This Row],[Kokonaiskävijämäärä]]&lt;1,0,SUM(Table_1[[#This Row],[Kävijämäärä b) aikuiset]]*Table_1[[#This Row],[Tapaamis-kerrat /osallistuja]]))</f>
        <v>0</v>
      </c>
      <c r="O1604" s="248">
        <f>IF(Table_1[[#This Row],[Kokonaiskävijämäärä]]&lt;1,0,Table_1[[#This Row],[Kokonaiskävijämäärä]]*Table_1[[#This Row],[Tapaamis-kerrat /osallistuja]])</f>
        <v>0</v>
      </c>
      <c r="P1604" s="264"/>
      <c r="Q1604" s="265"/>
    </row>
    <row r="1605" spans="1:17" ht="15.75" customHeight="1" x14ac:dyDescent="0.25">
      <c r="A1605" s="258"/>
      <c r="B1605" s="250" t="str">
        <f>IF(Table_1[[#This Row],[SISÄLLÖN NIMI]]="","",1)</f>
        <v/>
      </c>
      <c r="C1605" s="259"/>
      <c r="D1605" s="252" t="s">
        <v>18</v>
      </c>
      <c r="E1605" s="253" t="s">
        <v>18</v>
      </c>
      <c r="F1605" s="260" t="s">
        <v>18</v>
      </c>
      <c r="G1605" s="261" t="s">
        <v>18</v>
      </c>
      <c r="H1605" s="255" t="str">
        <f>IF(Table_1[[#This Row],[TOTEUTUSTAPA]]="b) Verkossa","Verkossa","")</f>
        <v/>
      </c>
      <c r="I1605" s="256" t="str">
        <f>IF(Table_1[[#This Row],[SISÄLLÖN NIMI]]="","",1)</f>
        <v/>
      </c>
      <c r="J1605" s="262"/>
      <c r="K1605" s="263"/>
      <c r="L1605" s="248">
        <f>Table_1[[#This Row],[Kävijämäärä a) lapset]]+Table_1[[#This Row],[Kävijämäärä b) aikuiset]]</f>
        <v>0</v>
      </c>
      <c r="M1605" s="248">
        <f>IF(Table_1[[#This Row],[Kokonaiskävijämäärä]]&lt;1,0,SUM(Table_1[[#This Row],[Kävijämäärä a) lapset]]*Table_1[[#This Row],[Tapaamis-kerrat /osallistuja]]))</f>
        <v>0</v>
      </c>
      <c r="N1605" s="248">
        <f>IF(Table_1[[#This Row],[Kokonaiskävijämäärä]]&lt;1,0,SUM(Table_1[[#This Row],[Kävijämäärä b) aikuiset]]*Table_1[[#This Row],[Tapaamis-kerrat /osallistuja]]))</f>
        <v>0</v>
      </c>
      <c r="O1605" s="248">
        <f>IF(Table_1[[#This Row],[Kokonaiskävijämäärä]]&lt;1,0,Table_1[[#This Row],[Kokonaiskävijämäärä]]*Table_1[[#This Row],[Tapaamis-kerrat /osallistuja]])</f>
        <v>0</v>
      </c>
      <c r="P1605" s="264"/>
      <c r="Q1605" s="265"/>
    </row>
    <row r="1606" spans="1:17" ht="15.75" customHeight="1" x14ac:dyDescent="0.25">
      <c r="A1606" s="258"/>
      <c r="B1606" s="250" t="str">
        <f>IF(Table_1[[#This Row],[SISÄLLÖN NIMI]]="","",1)</f>
        <v/>
      </c>
      <c r="C1606" s="259"/>
      <c r="D1606" s="252" t="s">
        <v>18</v>
      </c>
      <c r="E1606" s="253" t="s">
        <v>18</v>
      </c>
      <c r="F1606" s="260" t="s">
        <v>18</v>
      </c>
      <c r="G1606" s="261" t="s">
        <v>18</v>
      </c>
      <c r="H1606" s="255" t="str">
        <f>IF(Table_1[[#This Row],[TOTEUTUSTAPA]]="b) Verkossa","Verkossa","")</f>
        <v/>
      </c>
      <c r="I1606" s="256" t="str">
        <f>IF(Table_1[[#This Row],[SISÄLLÖN NIMI]]="","",1)</f>
        <v/>
      </c>
      <c r="J1606" s="262"/>
      <c r="K1606" s="263"/>
      <c r="L1606" s="248">
        <f>Table_1[[#This Row],[Kävijämäärä a) lapset]]+Table_1[[#This Row],[Kävijämäärä b) aikuiset]]</f>
        <v>0</v>
      </c>
      <c r="M1606" s="248">
        <f>IF(Table_1[[#This Row],[Kokonaiskävijämäärä]]&lt;1,0,SUM(Table_1[[#This Row],[Kävijämäärä a) lapset]]*Table_1[[#This Row],[Tapaamis-kerrat /osallistuja]]))</f>
        <v>0</v>
      </c>
      <c r="N1606" s="248">
        <f>IF(Table_1[[#This Row],[Kokonaiskävijämäärä]]&lt;1,0,SUM(Table_1[[#This Row],[Kävijämäärä b) aikuiset]]*Table_1[[#This Row],[Tapaamis-kerrat /osallistuja]]))</f>
        <v>0</v>
      </c>
      <c r="O1606" s="248">
        <f>IF(Table_1[[#This Row],[Kokonaiskävijämäärä]]&lt;1,0,Table_1[[#This Row],[Kokonaiskävijämäärä]]*Table_1[[#This Row],[Tapaamis-kerrat /osallistuja]])</f>
        <v>0</v>
      </c>
      <c r="P1606" s="264"/>
      <c r="Q1606" s="265"/>
    </row>
    <row r="1607" spans="1:17" ht="15.75" customHeight="1" x14ac:dyDescent="0.25">
      <c r="A1607" s="258"/>
      <c r="B1607" s="250" t="str">
        <f>IF(Table_1[[#This Row],[SISÄLLÖN NIMI]]="","",1)</f>
        <v/>
      </c>
      <c r="C1607" s="259"/>
      <c r="D1607" s="252" t="s">
        <v>18</v>
      </c>
      <c r="E1607" s="253" t="s">
        <v>18</v>
      </c>
      <c r="F1607" s="260" t="s">
        <v>18</v>
      </c>
      <c r="G1607" s="261" t="s">
        <v>18</v>
      </c>
      <c r="H1607" s="255" t="str">
        <f>IF(Table_1[[#This Row],[TOTEUTUSTAPA]]="b) Verkossa","Verkossa","")</f>
        <v/>
      </c>
      <c r="I1607" s="256" t="str">
        <f>IF(Table_1[[#This Row],[SISÄLLÖN NIMI]]="","",1)</f>
        <v/>
      </c>
      <c r="J1607" s="262"/>
      <c r="K1607" s="263"/>
      <c r="L1607" s="248">
        <f>Table_1[[#This Row],[Kävijämäärä a) lapset]]+Table_1[[#This Row],[Kävijämäärä b) aikuiset]]</f>
        <v>0</v>
      </c>
      <c r="M1607" s="248">
        <f>IF(Table_1[[#This Row],[Kokonaiskävijämäärä]]&lt;1,0,SUM(Table_1[[#This Row],[Kävijämäärä a) lapset]]*Table_1[[#This Row],[Tapaamis-kerrat /osallistuja]]))</f>
        <v>0</v>
      </c>
      <c r="N1607" s="248">
        <f>IF(Table_1[[#This Row],[Kokonaiskävijämäärä]]&lt;1,0,SUM(Table_1[[#This Row],[Kävijämäärä b) aikuiset]]*Table_1[[#This Row],[Tapaamis-kerrat /osallistuja]]))</f>
        <v>0</v>
      </c>
      <c r="O1607" s="248">
        <f>IF(Table_1[[#This Row],[Kokonaiskävijämäärä]]&lt;1,0,Table_1[[#This Row],[Kokonaiskävijämäärä]]*Table_1[[#This Row],[Tapaamis-kerrat /osallistuja]])</f>
        <v>0</v>
      </c>
      <c r="P1607" s="264"/>
      <c r="Q1607" s="265"/>
    </row>
    <row r="1608" spans="1:17" ht="15.75" customHeight="1" x14ac:dyDescent="0.25">
      <c r="A1608" s="258"/>
      <c r="B1608" s="250" t="str">
        <f>IF(Table_1[[#This Row],[SISÄLLÖN NIMI]]="","",1)</f>
        <v/>
      </c>
      <c r="C1608" s="259"/>
      <c r="D1608" s="252" t="s">
        <v>18</v>
      </c>
      <c r="E1608" s="253" t="s">
        <v>18</v>
      </c>
      <c r="F1608" s="260" t="s">
        <v>18</v>
      </c>
      <c r="G1608" s="261" t="s">
        <v>18</v>
      </c>
      <c r="H1608" s="255" t="str">
        <f>IF(Table_1[[#This Row],[TOTEUTUSTAPA]]="b) Verkossa","Verkossa","")</f>
        <v/>
      </c>
      <c r="I1608" s="256" t="str">
        <f>IF(Table_1[[#This Row],[SISÄLLÖN NIMI]]="","",1)</f>
        <v/>
      </c>
      <c r="J1608" s="262"/>
      <c r="K1608" s="263"/>
      <c r="L1608" s="248">
        <f>Table_1[[#This Row],[Kävijämäärä a) lapset]]+Table_1[[#This Row],[Kävijämäärä b) aikuiset]]</f>
        <v>0</v>
      </c>
      <c r="M1608" s="248">
        <f>IF(Table_1[[#This Row],[Kokonaiskävijämäärä]]&lt;1,0,SUM(Table_1[[#This Row],[Kävijämäärä a) lapset]]*Table_1[[#This Row],[Tapaamis-kerrat /osallistuja]]))</f>
        <v>0</v>
      </c>
      <c r="N1608" s="248">
        <f>IF(Table_1[[#This Row],[Kokonaiskävijämäärä]]&lt;1,0,SUM(Table_1[[#This Row],[Kävijämäärä b) aikuiset]]*Table_1[[#This Row],[Tapaamis-kerrat /osallistuja]]))</f>
        <v>0</v>
      </c>
      <c r="O1608" s="248">
        <f>IF(Table_1[[#This Row],[Kokonaiskävijämäärä]]&lt;1,0,Table_1[[#This Row],[Kokonaiskävijämäärä]]*Table_1[[#This Row],[Tapaamis-kerrat /osallistuja]])</f>
        <v>0</v>
      </c>
      <c r="P1608" s="264"/>
      <c r="Q1608" s="265"/>
    </row>
    <row r="1609" spans="1:17" ht="15.75" customHeight="1" x14ac:dyDescent="0.25">
      <c r="A1609" s="258"/>
      <c r="B1609" s="250" t="str">
        <f>IF(Table_1[[#This Row],[SISÄLLÖN NIMI]]="","",1)</f>
        <v/>
      </c>
      <c r="C1609" s="259"/>
      <c r="D1609" s="252" t="s">
        <v>18</v>
      </c>
      <c r="E1609" s="253" t="s">
        <v>18</v>
      </c>
      <c r="F1609" s="260" t="s">
        <v>18</v>
      </c>
      <c r="G1609" s="261" t="s">
        <v>18</v>
      </c>
      <c r="H1609" s="255" t="str">
        <f>IF(Table_1[[#This Row],[TOTEUTUSTAPA]]="b) Verkossa","Verkossa","")</f>
        <v/>
      </c>
      <c r="I1609" s="256" t="str">
        <f>IF(Table_1[[#This Row],[SISÄLLÖN NIMI]]="","",1)</f>
        <v/>
      </c>
      <c r="J1609" s="262"/>
      <c r="K1609" s="263"/>
      <c r="L1609" s="248">
        <f>Table_1[[#This Row],[Kävijämäärä a) lapset]]+Table_1[[#This Row],[Kävijämäärä b) aikuiset]]</f>
        <v>0</v>
      </c>
      <c r="M1609" s="248">
        <f>IF(Table_1[[#This Row],[Kokonaiskävijämäärä]]&lt;1,0,SUM(Table_1[[#This Row],[Kävijämäärä a) lapset]]*Table_1[[#This Row],[Tapaamis-kerrat /osallistuja]]))</f>
        <v>0</v>
      </c>
      <c r="N1609" s="248">
        <f>IF(Table_1[[#This Row],[Kokonaiskävijämäärä]]&lt;1,0,SUM(Table_1[[#This Row],[Kävijämäärä b) aikuiset]]*Table_1[[#This Row],[Tapaamis-kerrat /osallistuja]]))</f>
        <v>0</v>
      </c>
      <c r="O1609" s="248">
        <f>IF(Table_1[[#This Row],[Kokonaiskävijämäärä]]&lt;1,0,Table_1[[#This Row],[Kokonaiskävijämäärä]]*Table_1[[#This Row],[Tapaamis-kerrat /osallistuja]])</f>
        <v>0</v>
      </c>
      <c r="P1609" s="264"/>
      <c r="Q1609" s="265"/>
    </row>
    <row r="1610" spans="1:17" ht="15.75" customHeight="1" x14ac:dyDescent="0.25">
      <c r="A1610" s="258"/>
      <c r="B1610" s="250" t="str">
        <f>IF(Table_1[[#This Row],[SISÄLLÖN NIMI]]="","",1)</f>
        <v/>
      </c>
      <c r="C1610" s="259"/>
      <c r="D1610" s="252" t="s">
        <v>18</v>
      </c>
      <c r="E1610" s="253" t="s">
        <v>18</v>
      </c>
      <c r="F1610" s="260" t="s">
        <v>18</v>
      </c>
      <c r="G1610" s="261" t="s">
        <v>18</v>
      </c>
      <c r="H1610" s="255" t="str">
        <f>IF(Table_1[[#This Row],[TOTEUTUSTAPA]]="b) Verkossa","Verkossa","")</f>
        <v/>
      </c>
      <c r="I1610" s="256" t="str">
        <f>IF(Table_1[[#This Row],[SISÄLLÖN NIMI]]="","",1)</f>
        <v/>
      </c>
      <c r="J1610" s="262"/>
      <c r="K1610" s="263"/>
      <c r="L1610" s="248">
        <f>Table_1[[#This Row],[Kävijämäärä a) lapset]]+Table_1[[#This Row],[Kävijämäärä b) aikuiset]]</f>
        <v>0</v>
      </c>
      <c r="M1610" s="248">
        <f>IF(Table_1[[#This Row],[Kokonaiskävijämäärä]]&lt;1,0,SUM(Table_1[[#This Row],[Kävijämäärä a) lapset]]*Table_1[[#This Row],[Tapaamis-kerrat /osallistuja]]))</f>
        <v>0</v>
      </c>
      <c r="N1610" s="248">
        <f>IF(Table_1[[#This Row],[Kokonaiskävijämäärä]]&lt;1,0,SUM(Table_1[[#This Row],[Kävijämäärä b) aikuiset]]*Table_1[[#This Row],[Tapaamis-kerrat /osallistuja]]))</f>
        <v>0</v>
      </c>
      <c r="O1610" s="248">
        <f>IF(Table_1[[#This Row],[Kokonaiskävijämäärä]]&lt;1,0,Table_1[[#This Row],[Kokonaiskävijämäärä]]*Table_1[[#This Row],[Tapaamis-kerrat /osallistuja]])</f>
        <v>0</v>
      </c>
      <c r="P1610" s="264"/>
      <c r="Q1610" s="265"/>
    </row>
    <row r="1611" spans="1:17" ht="15.75" customHeight="1" x14ac:dyDescent="0.25">
      <c r="A1611" s="258"/>
      <c r="B1611" s="250" t="str">
        <f>IF(Table_1[[#This Row],[SISÄLLÖN NIMI]]="","",1)</f>
        <v/>
      </c>
      <c r="C1611" s="259"/>
      <c r="D1611" s="252" t="s">
        <v>18</v>
      </c>
      <c r="E1611" s="253" t="s">
        <v>18</v>
      </c>
      <c r="F1611" s="260" t="s">
        <v>18</v>
      </c>
      <c r="G1611" s="261" t="s">
        <v>18</v>
      </c>
      <c r="H1611" s="255" t="str">
        <f>IF(Table_1[[#This Row],[TOTEUTUSTAPA]]="b) Verkossa","Verkossa","")</f>
        <v/>
      </c>
      <c r="I1611" s="256" t="str">
        <f>IF(Table_1[[#This Row],[SISÄLLÖN NIMI]]="","",1)</f>
        <v/>
      </c>
      <c r="J1611" s="262"/>
      <c r="K1611" s="263"/>
      <c r="L1611" s="248">
        <f>Table_1[[#This Row],[Kävijämäärä a) lapset]]+Table_1[[#This Row],[Kävijämäärä b) aikuiset]]</f>
        <v>0</v>
      </c>
      <c r="M1611" s="248">
        <f>IF(Table_1[[#This Row],[Kokonaiskävijämäärä]]&lt;1,0,SUM(Table_1[[#This Row],[Kävijämäärä a) lapset]]*Table_1[[#This Row],[Tapaamis-kerrat /osallistuja]]))</f>
        <v>0</v>
      </c>
      <c r="N1611" s="248">
        <f>IF(Table_1[[#This Row],[Kokonaiskävijämäärä]]&lt;1,0,SUM(Table_1[[#This Row],[Kävijämäärä b) aikuiset]]*Table_1[[#This Row],[Tapaamis-kerrat /osallistuja]]))</f>
        <v>0</v>
      </c>
      <c r="O1611" s="248">
        <f>IF(Table_1[[#This Row],[Kokonaiskävijämäärä]]&lt;1,0,Table_1[[#This Row],[Kokonaiskävijämäärä]]*Table_1[[#This Row],[Tapaamis-kerrat /osallistuja]])</f>
        <v>0</v>
      </c>
      <c r="P1611" s="264"/>
      <c r="Q1611" s="265"/>
    </row>
    <row r="1612" spans="1:17" ht="15.75" customHeight="1" x14ac:dyDescent="0.25">
      <c r="A1612" s="258"/>
      <c r="B1612" s="250" t="str">
        <f>IF(Table_1[[#This Row],[SISÄLLÖN NIMI]]="","",1)</f>
        <v/>
      </c>
      <c r="C1612" s="259"/>
      <c r="D1612" s="252" t="s">
        <v>18</v>
      </c>
      <c r="E1612" s="253" t="s">
        <v>18</v>
      </c>
      <c r="F1612" s="260" t="s">
        <v>18</v>
      </c>
      <c r="G1612" s="261" t="s">
        <v>18</v>
      </c>
      <c r="H1612" s="255" t="str">
        <f>IF(Table_1[[#This Row],[TOTEUTUSTAPA]]="b) Verkossa","Verkossa","")</f>
        <v/>
      </c>
      <c r="I1612" s="256" t="str">
        <f>IF(Table_1[[#This Row],[SISÄLLÖN NIMI]]="","",1)</f>
        <v/>
      </c>
      <c r="J1612" s="262"/>
      <c r="K1612" s="263"/>
      <c r="L1612" s="248">
        <f>Table_1[[#This Row],[Kävijämäärä a) lapset]]+Table_1[[#This Row],[Kävijämäärä b) aikuiset]]</f>
        <v>0</v>
      </c>
      <c r="M1612" s="248">
        <f>IF(Table_1[[#This Row],[Kokonaiskävijämäärä]]&lt;1,0,SUM(Table_1[[#This Row],[Kävijämäärä a) lapset]]*Table_1[[#This Row],[Tapaamis-kerrat /osallistuja]]))</f>
        <v>0</v>
      </c>
      <c r="N1612" s="248">
        <f>IF(Table_1[[#This Row],[Kokonaiskävijämäärä]]&lt;1,0,SUM(Table_1[[#This Row],[Kävijämäärä b) aikuiset]]*Table_1[[#This Row],[Tapaamis-kerrat /osallistuja]]))</f>
        <v>0</v>
      </c>
      <c r="O1612" s="248">
        <f>IF(Table_1[[#This Row],[Kokonaiskävijämäärä]]&lt;1,0,Table_1[[#This Row],[Kokonaiskävijämäärä]]*Table_1[[#This Row],[Tapaamis-kerrat /osallistuja]])</f>
        <v>0</v>
      </c>
      <c r="P1612" s="264"/>
      <c r="Q1612" s="265"/>
    </row>
    <row r="1613" spans="1:17" ht="15.75" customHeight="1" x14ac:dyDescent="0.25">
      <c r="A1613" s="258"/>
      <c r="B1613" s="250" t="str">
        <f>IF(Table_1[[#This Row],[SISÄLLÖN NIMI]]="","",1)</f>
        <v/>
      </c>
      <c r="C1613" s="259"/>
      <c r="D1613" s="252" t="s">
        <v>18</v>
      </c>
      <c r="E1613" s="253" t="s">
        <v>18</v>
      </c>
      <c r="F1613" s="260" t="s">
        <v>18</v>
      </c>
      <c r="G1613" s="261" t="s">
        <v>18</v>
      </c>
      <c r="H1613" s="255" t="str">
        <f>IF(Table_1[[#This Row],[TOTEUTUSTAPA]]="b) Verkossa","Verkossa","")</f>
        <v/>
      </c>
      <c r="I1613" s="256" t="str">
        <f>IF(Table_1[[#This Row],[SISÄLLÖN NIMI]]="","",1)</f>
        <v/>
      </c>
      <c r="J1613" s="262"/>
      <c r="K1613" s="263"/>
      <c r="L1613" s="248">
        <f>Table_1[[#This Row],[Kävijämäärä a) lapset]]+Table_1[[#This Row],[Kävijämäärä b) aikuiset]]</f>
        <v>0</v>
      </c>
      <c r="M1613" s="248">
        <f>IF(Table_1[[#This Row],[Kokonaiskävijämäärä]]&lt;1,0,SUM(Table_1[[#This Row],[Kävijämäärä a) lapset]]*Table_1[[#This Row],[Tapaamis-kerrat /osallistuja]]))</f>
        <v>0</v>
      </c>
      <c r="N1613" s="248">
        <f>IF(Table_1[[#This Row],[Kokonaiskävijämäärä]]&lt;1,0,SUM(Table_1[[#This Row],[Kävijämäärä b) aikuiset]]*Table_1[[#This Row],[Tapaamis-kerrat /osallistuja]]))</f>
        <v>0</v>
      </c>
      <c r="O1613" s="248">
        <f>IF(Table_1[[#This Row],[Kokonaiskävijämäärä]]&lt;1,0,Table_1[[#This Row],[Kokonaiskävijämäärä]]*Table_1[[#This Row],[Tapaamis-kerrat /osallistuja]])</f>
        <v>0</v>
      </c>
      <c r="P1613" s="264"/>
      <c r="Q1613" s="265"/>
    </row>
    <row r="1614" spans="1:17" ht="15.75" customHeight="1" x14ac:dyDescent="0.25">
      <c r="A1614" s="258"/>
      <c r="B1614" s="250" t="str">
        <f>IF(Table_1[[#This Row],[SISÄLLÖN NIMI]]="","",1)</f>
        <v/>
      </c>
      <c r="C1614" s="259"/>
      <c r="D1614" s="252" t="s">
        <v>18</v>
      </c>
      <c r="E1614" s="253" t="s">
        <v>18</v>
      </c>
      <c r="F1614" s="260" t="s">
        <v>18</v>
      </c>
      <c r="G1614" s="261" t="s">
        <v>18</v>
      </c>
      <c r="H1614" s="255" t="str">
        <f>IF(Table_1[[#This Row],[TOTEUTUSTAPA]]="b) Verkossa","Verkossa","")</f>
        <v/>
      </c>
      <c r="I1614" s="256" t="str">
        <f>IF(Table_1[[#This Row],[SISÄLLÖN NIMI]]="","",1)</f>
        <v/>
      </c>
      <c r="J1614" s="262"/>
      <c r="K1614" s="263"/>
      <c r="L1614" s="248">
        <f>Table_1[[#This Row],[Kävijämäärä a) lapset]]+Table_1[[#This Row],[Kävijämäärä b) aikuiset]]</f>
        <v>0</v>
      </c>
      <c r="M1614" s="248">
        <f>IF(Table_1[[#This Row],[Kokonaiskävijämäärä]]&lt;1,0,SUM(Table_1[[#This Row],[Kävijämäärä a) lapset]]*Table_1[[#This Row],[Tapaamis-kerrat /osallistuja]]))</f>
        <v>0</v>
      </c>
      <c r="N1614" s="248">
        <f>IF(Table_1[[#This Row],[Kokonaiskävijämäärä]]&lt;1,0,SUM(Table_1[[#This Row],[Kävijämäärä b) aikuiset]]*Table_1[[#This Row],[Tapaamis-kerrat /osallistuja]]))</f>
        <v>0</v>
      </c>
      <c r="O1614" s="248">
        <f>IF(Table_1[[#This Row],[Kokonaiskävijämäärä]]&lt;1,0,Table_1[[#This Row],[Kokonaiskävijämäärä]]*Table_1[[#This Row],[Tapaamis-kerrat /osallistuja]])</f>
        <v>0</v>
      </c>
      <c r="P1614" s="264"/>
      <c r="Q1614" s="265"/>
    </row>
    <row r="1615" spans="1:17" ht="15.75" customHeight="1" x14ac:dyDescent="0.25">
      <c r="A1615" s="258"/>
      <c r="B1615" s="250" t="str">
        <f>IF(Table_1[[#This Row],[SISÄLLÖN NIMI]]="","",1)</f>
        <v/>
      </c>
      <c r="C1615" s="259"/>
      <c r="D1615" s="252" t="s">
        <v>18</v>
      </c>
      <c r="E1615" s="253" t="s">
        <v>18</v>
      </c>
      <c r="F1615" s="260" t="s">
        <v>18</v>
      </c>
      <c r="G1615" s="261" t="s">
        <v>18</v>
      </c>
      <c r="H1615" s="255" t="str">
        <f>IF(Table_1[[#This Row],[TOTEUTUSTAPA]]="b) Verkossa","Verkossa","")</f>
        <v/>
      </c>
      <c r="I1615" s="256" t="str">
        <f>IF(Table_1[[#This Row],[SISÄLLÖN NIMI]]="","",1)</f>
        <v/>
      </c>
      <c r="J1615" s="262"/>
      <c r="K1615" s="263"/>
      <c r="L1615" s="248">
        <f>Table_1[[#This Row],[Kävijämäärä a) lapset]]+Table_1[[#This Row],[Kävijämäärä b) aikuiset]]</f>
        <v>0</v>
      </c>
      <c r="M1615" s="248">
        <f>IF(Table_1[[#This Row],[Kokonaiskävijämäärä]]&lt;1,0,SUM(Table_1[[#This Row],[Kävijämäärä a) lapset]]*Table_1[[#This Row],[Tapaamis-kerrat /osallistuja]]))</f>
        <v>0</v>
      </c>
      <c r="N1615" s="248">
        <f>IF(Table_1[[#This Row],[Kokonaiskävijämäärä]]&lt;1,0,SUM(Table_1[[#This Row],[Kävijämäärä b) aikuiset]]*Table_1[[#This Row],[Tapaamis-kerrat /osallistuja]]))</f>
        <v>0</v>
      </c>
      <c r="O1615" s="248">
        <f>IF(Table_1[[#This Row],[Kokonaiskävijämäärä]]&lt;1,0,Table_1[[#This Row],[Kokonaiskävijämäärä]]*Table_1[[#This Row],[Tapaamis-kerrat /osallistuja]])</f>
        <v>0</v>
      </c>
      <c r="P1615" s="264"/>
      <c r="Q1615" s="265"/>
    </row>
    <row r="1616" spans="1:17" ht="15.75" customHeight="1" x14ac:dyDescent="0.25">
      <c r="A1616" s="258"/>
      <c r="B1616" s="250" t="str">
        <f>IF(Table_1[[#This Row],[SISÄLLÖN NIMI]]="","",1)</f>
        <v/>
      </c>
      <c r="C1616" s="259"/>
      <c r="D1616" s="252" t="s">
        <v>18</v>
      </c>
      <c r="E1616" s="253" t="s">
        <v>18</v>
      </c>
      <c r="F1616" s="260" t="s">
        <v>18</v>
      </c>
      <c r="G1616" s="261" t="s">
        <v>18</v>
      </c>
      <c r="H1616" s="255" t="str">
        <f>IF(Table_1[[#This Row],[TOTEUTUSTAPA]]="b) Verkossa","Verkossa","")</f>
        <v/>
      </c>
      <c r="I1616" s="256" t="str">
        <f>IF(Table_1[[#This Row],[SISÄLLÖN NIMI]]="","",1)</f>
        <v/>
      </c>
      <c r="J1616" s="262"/>
      <c r="K1616" s="263"/>
      <c r="L1616" s="248">
        <f>Table_1[[#This Row],[Kävijämäärä a) lapset]]+Table_1[[#This Row],[Kävijämäärä b) aikuiset]]</f>
        <v>0</v>
      </c>
      <c r="M1616" s="248">
        <f>IF(Table_1[[#This Row],[Kokonaiskävijämäärä]]&lt;1,0,SUM(Table_1[[#This Row],[Kävijämäärä a) lapset]]*Table_1[[#This Row],[Tapaamis-kerrat /osallistuja]]))</f>
        <v>0</v>
      </c>
      <c r="N1616" s="248">
        <f>IF(Table_1[[#This Row],[Kokonaiskävijämäärä]]&lt;1,0,SUM(Table_1[[#This Row],[Kävijämäärä b) aikuiset]]*Table_1[[#This Row],[Tapaamis-kerrat /osallistuja]]))</f>
        <v>0</v>
      </c>
      <c r="O1616" s="248">
        <f>IF(Table_1[[#This Row],[Kokonaiskävijämäärä]]&lt;1,0,Table_1[[#This Row],[Kokonaiskävijämäärä]]*Table_1[[#This Row],[Tapaamis-kerrat /osallistuja]])</f>
        <v>0</v>
      </c>
      <c r="P1616" s="264"/>
      <c r="Q1616" s="265"/>
    </row>
    <row r="1617" spans="1:17" ht="15.75" customHeight="1" x14ac:dyDescent="0.25">
      <c r="A1617" s="258"/>
      <c r="B1617" s="250" t="str">
        <f>IF(Table_1[[#This Row],[SISÄLLÖN NIMI]]="","",1)</f>
        <v/>
      </c>
      <c r="C1617" s="259"/>
      <c r="D1617" s="252" t="s">
        <v>18</v>
      </c>
      <c r="E1617" s="253" t="s">
        <v>18</v>
      </c>
      <c r="F1617" s="260" t="s">
        <v>18</v>
      </c>
      <c r="G1617" s="261" t="s">
        <v>18</v>
      </c>
      <c r="H1617" s="255" t="str">
        <f>IF(Table_1[[#This Row],[TOTEUTUSTAPA]]="b) Verkossa","Verkossa","")</f>
        <v/>
      </c>
      <c r="I1617" s="256" t="str">
        <f>IF(Table_1[[#This Row],[SISÄLLÖN NIMI]]="","",1)</f>
        <v/>
      </c>
      <c r="J1617" s="262"/>
      <c r="K1617" s="263"/>
      <c r="L1617" s="248">
        <f>Table_1[[#This Row],[Kävijämäärä a) lapset]]+Table_1[[#This Row],[Kävijämäärä b) aikuiset]]</f>
        <v>0</v>
      </c>
      <c r="M1617" s="248">
        <f>IF(Table_1[[#This Row],[Kokonaiskävijämäärä]]&lt;1,0,SUM(Table_1[[#This Row],[Kävijämäärä a) lapset]]*Table_1[[#This Row],[Tapaamis-kerrat /osallistuja]]))</f>
        <v>0</v>
      </c>
      <c r="N1617" s="248">
        <f>IF(Table_1[[#This Row],[Kokonaiskävijämäärä]]&lt;1,0,SUM(Table_1[[#This Row],[Kävijämäärä b) aikuiset]]*Table_1[[#This Row],[Tapaamis-kerrat /osallistuja]]))</f>
        <v>0</v>
      </c>
      <c r="O1617" s="248">
        <f>IF(Table_1[[#This Row],[Kokonaiskävijämäärä]]&lt;1,0,Table_1[[#This Row],[Kokonaiskävijämäärä]]*Table_1[[#This Row],[Tapaamis-kerrat /osallistuja]])</f>
        <v>0</v>
      </c>
      <c r="P1617" s="264"/>
      <c r="Q1617" s="265"/>
    </row>
    <row r="1618" spans="1:17" ht="15.75" customHeight="1" x14ac:dyDescent="0.25">
      <c r="A1618" s="258"/>
      <c r="B1618" s="250" t="str">
        <f>IF(Table_1[[#This Row],[SISÄLLÖN NIMI]]="","",1)</f>
        <v/>
      </c>
      <c r="C1618" s="259"/>
      <c r="D1618" s="252" t="s">
        <v>18</v>
      </c>
      <c r="E1618" s="253" t="s">
        <v>18</v>
      </c>
      <c r="F1618" s="260" t="s">
        <v>18</v>
      </c>
      <c r="G1618" s="261" t="s">
        <v>18</v>
      </c>
      <c r="H1618" s="255" t="str">
        <f>IF(Table_1[[#This Row],[TOTEUTUSTAPA]]="b) Verkossa","Verkossa","")</f>
        <v/>
      </c>
      <c r="I1618" s="256" t="str">
        <f>IF(Table_1[[#This Row],[SISÄLLÖN NIMI]]="","",1)</f>
        <v/>
      </c>
      <c r="J1618" s="262"/>
      <c r="K1618" s="263"/>
      <c r="L1618" s="248">
        <f>Table_1[[#This Row],[Kävijämäärä a) lapset]]+Table_1[[#This Row],[Kävijämäärä b) aikuiset]]</f>
        <v>0</v>
      </c>
      <c r="M1618" s="248">
        <f>IF(Table_1[[#This Row],[Kokonaiskävijämäärä]]&lt;1,0,SUM(Table_1[[#This Row],[Kävijämäärä a) lapset]]*Table_1[[#This Row],[Tapaamis-kerrat /osallistuja]]))</f>
        <v>0</v>
      </c>
      <c r="N1618" s="248">
        <f>IF(Table_1[[#This Row],[Kokonaiskävijämäärä]]&lt;1,0,SUM(Table_1[[#This Row],[Kävijämäärä b) aikuiset]]*Table_1[[#This Row],[Tapaamis-kerrat /osallistuja]]))</f>
        <v>0</v>
      </c>
      <c r="O1618" s="248">
        <f>IF(Table_1[[#This Row],[Kokonaiskävijämäärä]]&lt;1,0,Table_1[[#This Row],[Kokonaiskävijämäärä]]*Table_1[[#This Row],[Tapaamis-kerrat /osallistuja]])</f>
        <v>0</v>
      </c>
      <c r="P1618" s="264"/>
      <c r="Q1618" s="265"/>
    </row>
    <row r="1619" spans="1:17" ht="15.75" customHeight="1" x14ac:dyDescent="0.25">
      <c r="A1619" s="258"/>
      <c r="B1619" s="250" t="str">
        <f>IF(Table_1[[#This Row],[SISÄLLÖN NIMI]]="","",1)</f>
        <v/>
      </c>
      <c r="C1619" s="259"/>
      <c r="D1619" s="252" t="s">
        <v>18</v>
      </c>
      <c r="E1619" s="253" t="s">
        <v>18</v>
      </c>
      <c r="F1619" s="260" t="s">
        <v>18</v>
      </c>
      <c r="G1619" s="261" t="s">
        <v>18</v>
      </c>
      <c r="H1619" s="255" t="str">
        <f>IF(Table_1[[#This Row],[TOTEUTUSTAPA]]="b) Verkossa","Verkossa","")</f>
        <v/>
      </c>
      <c r="I1619" s="256" t="str">
        <f>IF(Table_1[[#This Row],[SISÄLLÖN NIMI]]="","",1)</f>
        <v/>
      </c>
      <c r="J1619" s="262"/>
      <c r="K1619" s="263"/>
      <c r="L1619" s="248">
        <f>Table_1[[#This Row],[Kävijämäärä a) lapset]]+Table_1[[#This Row],[Kävijämäärä b) aikuiset]]</f>
        <v>0</v>
      </c>
      <c r="M1619" s="248">
        <f>IF(Table_1[[#This Row],[Kokonaiskävijämäärä]]&lt;1,0,SUM(Table_1[[#This Row],[Kävijämäärä a) lapset]]*Table_1[[#This Row],[Tapaamis-kerrat /osallistuja]]))</f>
        <v>0</v>
      </c>
      <c r="N1619" s="248">
        <f>IF(Table_1[[#This Row],[Kokonaiskävijämäärä]]&lt;1,0,SUM(Table_1[[#This Row],[Kävijämäärä b) aikuiset]]*Table_1[[#This Row],[Tapaamis-kerrat /osallistuja]]))</f>
        <v>0</v>
      </c>
      <c r="O1619" s="248">
        <f>IF(Table_1[[#This Row],[Kokonaiskävijämäärä]]&lt;1,0,Table_1[[#This Row],[Kokonaiskävijämäärä]]*Table_1[[#This Row],[Tapaamis-kerrat /osallistuja]])</f>
        <v>0</v>
      </c>
      <c r="P1619" s="264"/>
      <c r="Q1619" s="265"/>
    </row>
    <row r="1620" spans="1:17" ht="15.75" customHeight="1" x14ac:dyDescent="0.25">
      <c r="A1620" s="258"/>
      <c r="B1620" s="250" t="str">
        <f>IF(Table_1[[#This Row],[SISÄLLÖN NIMI]]="","",1)</f>
        <v/>
      </c>
      <c r="C1620" s="259"/>
      <c r="D1620" s="252" t="s">
        <v>18</v>
      </c>
      <c r="E1620" s="253" t="s">
        <v>18</v>
      </c>
      <c r="F1620" s="260" t="s">
        <v>18</v>
      </c>
      <c r="G1620" s="261" t="s">
        <v>18</v>
      </c>
      <c r="H1620" s="255" t="str">
        <f>IF(Table_1[[#This Row],[TOTEUTUSTAPA]]="b) Verkossa","Verkossa","")</f>
        <v/>
      </c>
      <c r="I1620" s="256" t="str">
        <f>IF(Table_1[[#This Row],[SISÄLLÖN NIMI]]="","",1)</f>
        <v/>
      </c>
      <c r="J1620" s="262"/>
      <c r="K1620" s="263"/>
      <c r="L1620" s="248">
        <f>Table_1[[#This Row],[Kävijämäärä a) lapset]]+Table_1[[#This Row],[Kävijämäärä b) aikuiset]]</f>
        <v>0</v>
      </c>
      <c r="M1620" s="248">
        <f>IF(Table_1[[#This Row],[Kokonaiskävijämäärä]]&lt;1,0,SUM(Table_1[[#This Row],[Kävijämäärä a) lapset]]*Table_1[[#This Row],[Tapaamis-kerrat /osallistuja]]))</f>
        <v>0</v>
      </c>
      <c r="N1620" s="248">
        <f>IF(Table_1[[#This Row],[Kokonaiskävijämäärä]]&lt;1,0,SUM(Table_1[[#This Row],[Kävijämäärä b) aikuiset]]*Table_1[[#This Row],[Tapaamis-kerrat /osallistuja]]))</f>
        <v>0</v>
      </c>
      <c r="O1620" s="248">
        <f>IF(Table_1[[#This Row],[Kokonaiskävijämäärä]]&lt;1,0,Table_1[[#This Row],[Kokonaiskävijämäärä]]*Table_1[[#This Row],[Tapaamis-kerrat /osallistuja]])</f>
        <v>0</v>
      </c>
      <c r="P1620" s="264"/>
      <c r="Q1620" s="265"/>
    </row>
    <row r="1621" spans="1:17" ht="15.75" customHeight="1" x14ac:dyDescent="0.25">
      <c r="A1621" s="258"/>
      <c r="B1621" s="250" t="str">
        <f>IF(Table_1[[#This Row],[SISÄLLÖN NIMI]]="","",1)</f>
        <v/>
      </c>
      <c r="C1621" s="259"/>
      <c r="D1621" s="252" t="s">
        <v>18</v>
      </c>
      <c r="E1621" s="253" t="s">
        <v>18</v>
      </c>
      <c r="F1621" s="260" t="s">
        <v>18</v>
      </c>
      <c r="G1621" s="261" t="s">
        <v>18</v>
      </c>
      <c r="H1621" s="255" t="str">
        <f>IF(Table_1[[#This Row],[TOTEUTUSTAPA]]="b) Verkossa","Verkossa","")</f>
        <v/>
      </c>
      <c r="I1621" s="256" t="str">
        <f>IF(Table_1[[#This Row],[SISÄLLÖN NIMI]]="","",1)</f>
        <v/>
      </c>
      <c r="J1621" s="262"/>
      <c r="K1621" s="263"/>
      <c r="L1621" s="248">
        <f>Table_1[[#This Row],[Kävijämäärä a) lapset]]+Table_1[[#This Row],[Kävijämäärä b) aikuiset]]</f>
        <v>0</v>
      </c>
      <c r="M1621" s="248">
        <f>IF(Table_1[[#This Row],[Kokonaiskävijämäärä]]&lt;1,0,SUM(Table_1[[#This Row],[Kävijämäärä a) lapset]]*Table_1[[#This Row],[Tapaamis-kerrat /osallistuja]]))</f>
        <v>0</v>
      </c>
      <c r="N1621" s="248">
        <f>IF(Table_1[[#This Row],[Kokonaiskävijämäärä]]&lt;1,0,SUM(Table_1[[#This Row],[Kävijämäärä b) aikuiset]]*Table_1[[#This Row],[Tapaamis-kerrat /osallistuja]]))</f>
        <v>0</v>
      </c>
      <c r="O1621" s="248">
        <f>IF(Table_1[[#This Row],[Kokonaiskävijämäärä]]&lt;1,0,Table_1[[#This Row],[Kokonaiskävijämäärä]]*Table_1[[#This Row],[Tapaamis-kerrat /osallistuja]])</f>
        <v>0</v>
      </c>
      <c r="P1621" s="264"/>
      <c r="Q1621" s="265"/>
    </row>
    <row r="1622" spans="1:17" ht="15.75" customHeight="1" x14ac:dyDescent="0.25">
      <c r="A1622" s="258"/>
      <c r="B1622" s="250" t="str">
        <f>IF(Table_1[[#This Row],[SISÄLLÖN NIMI]]="","",1)</f>
        <v/>
      </c>
      <c r="C1622" s="259"/>
      <c r="D1622" s="252" t="s">
        <v>18</v>
      </c>
      <c r="E1622" s="253" t="s">
        <v>18</v>
      </c>
      <c r="F1622" s="260" t="s">
        <v>18</v>
      </c>
      <c r="G1622" s="261" t="s">
        <v>18</v>
      </c>
      <c r="H1622" s="255" t="str">
        <f>IF(Table_1[[#This Row],[TOTEUTUSTAPA]]="b) Verkossa","Verkossa","")</f>
        <v/>
      </c>
      <c r="I1622" s="256" t="str">
        <f>IF(Table_1[[#This Row],[SISÄLLÖN NIMI]]="","",1)</f>
        <v/>
      </c>
      <c r="J1622" s="262"/>
      <c r="K1622" s="263"/>
      <c r="L1622" s="248">
        <f>Table_1[[#This Row],[Kävijämäärä a) lapset]]+Table_1[[#This Row],[Kävijämäärä b) aikuiset]]</f>
        <v>0</v>
      </c>
      <c r="M1622" s="248">
        <f>IF(Table_1[[#This Row],[Kokonaiskävijämäärä]]&lt;1,0,SUM(Table_1[[#This Row],[Kävijämäärä a) lapset]]*Table_1[[#This Row],[Tapaamis-kerrat /osallistuja]]))</f>
        <v>0</v>
      </c>
      <c r="N1622" s="248">
        <f>IF(Table_1[[#This Row],[Kokonaiskävijämäärä]]&lt;1,0,SUM(Table_1[[#This Row],[Kävijämäärä b) aikuiset]]*Table_1[[#This Row],[Tapaamis-kerrat /osallistuja]]))</f>
        <v>0</v>
      </c>
      <c r="O1622" s="248">
        <f>IF(Table_1[[#This Row],[Kokonaiskävijämäärä]]&lt;1,0,Table_1[[#This Row],[Kokonaiskävijämäärä]]*Table_1[[#This Row],[Tapaamis-kerrat /osallistuja]])</f>
        <v>0</v>
      </c>
      <c r="P1622" s="264"/>
      <c r="Q1622" s="265"/>
    </row>
    <row r="1623" spans="1:17" ht="15.75" customHeight="1" x14ac:dyDescent="0.25">
      <c r="A1623" s="258"/>
      <c r="B1623" s="250" t="str">
        <f>IF(Table_1[[#This Row],[SISÄLLÖN NIMI]]="","",1)</f>
        <v/>
      </c>
      <c r="C1623" s="259"/>
      <c r="D1623" s="252" t="s">
        <v>18</v>
      </c>
      <c r="E1623" s="253" t="s">
        <v>18</v>
      </c>
      <c r="F1623" s="260" t="s">
        <v>18</v>
      </c>
      <c r="G1623" s="261" t="s">
        <v>18</v>
      </c>
      <c r="H1623" s="255" t="str">
        <f>IF(Table_1[[#This Row],[TOTEUTUSTAPA]]="b) Verkossa","Verkossa","")</f>
        <v/>
      </c>
      <c r="I1623" s="256" t="str">
        <f>IF(Table_1[[#This Row],[SISÄLLÖN NIMI]]="","",1)</f>
        <v/>
      </c>
      <c r="J1623" s="262"/>
      <c r="K1623" s="263"/>
      <c r="L1623" s="248">
        <f>Table_1[[#This Row],[Kävijämäärä a) lapset]]+Table_1[[#This Row],[Kävijämäärä b) aikuiset]]</f>
        <v>0</v>
      </c>
      <c r="M1623" s="248">
        <f>IF(Table_1[[#This Row],[Kokonaiskävijämäärä]]&lt;1,0,SUM(Table_1[[#This Row],[Kävijämäärä a) lapset]]*Table_1[[#This Row],[Tapaamis-kerrat /osallistuja]]))</f>
        <v>0</v>
      </c>
      <c r="N1623" s="248">
        <f>IF(Table_1[[#This Row],[Kokonaiskävijämäärä]]&lt;1,0,SUM(Table_1[[#This Row],[Kävijämäärä b) aikuiset]]*Table_1[[#This Row],[Tapaamis-kerrat /osallistuja]]))</f>
        <v>0</v>
      </c>
      <c r="O1623" s="248">
        <f>IF(Table_1[[#This Row],[Kokonaiskävijämäärä]]&lt;1,0,Table_1[[#This Row],[Kokonaiskävijämäärä]]*Table_1[[#This Row],[Tapaamis-kerrat /osallistuja]])</f>
        <v>0</v>
      </c>
      <c r="P1623" s="264"/>
      <c r="Q1623" s="265"/>
    </row>
    <row r="1624" spans="1:17" ht="15.75" customHeight="1" x14ac:dyDescent="0.25">
      <c r="A1624" s="258"/>
      <c r="B1624" s="250" t="str">
        <f>IF(Table_1[[#This Row],[SISÄLLÖN NIMI]]="","",1)</f>
        <v/>
      </c>
      <c r="C1624" s="259"/>
      <c r="D1624" s="252" t="s">
        <v>18</v>
      </c>
      <c r="E1624" s="253" t="s">
        <v>18</v>
      </c>
      <c r="F1624" s="260" t="s">
        <v>18</v>
      </c>
      <c r="G1624" s="261" t="s">
        <v>18</v>
      </c>
      <c r="H1624" s="255" t="str">
        <f>IF(Table_1[[#This Row],[TOTEUTUSTAPA]]="b) Verkossa","Verkossa","")</f>
        <v/>
      </c>
      <c r="I1624" s="256" t="str">
        <f>IF(Table_1[[#This Row],[SISÄLLÖN NIMI]]="","",1)</f>
        <v/>
      </c>
      <c r="J1624" s="262"/>
      <c r="K1624" s="263"/>
      <c r="L1624" s="248">
        <f>Table_1[[#This Row],[Kävijämäärä a) lapset]]+Table_1[[#This Row],[Kävijämäärä b) aikuiset]]</f>
        <v>0</v>
      </c>
      <c r="M1624" s="248">
        <f>IF(Table_1[[#This Row],[Kokonaiskävijämäärä]]&lt;1,0,SUM(Table_1[[#This Row],[Kävijämäärä a) lapset]]*Table_1[[#This Row],[Tapaamis-kerrat /osallistuja]]))</f>
        <v>0</v>
      </c>
      <c r="N1624" s="248">
        <f>IF(Table_1[[#This Row],[Kokonaiskävijämäärä]]&lt;1,0,SUM(Table_1[[#This Row],[Kävijämäärä b) aikuiset]]*Table_1[[#This Row],[Tapaamis-kerrat /osallistuja]]))</f>
        <v>0</v>
      </c>
      <c r="O1624" s="248">
        <f>IF(Table_1[[#This Row],[Kokonaiskävijämäärä]]&lt;1,0,Table_1[[#This Row],[Kokonaiskävijämäärä]]*Table_1[[#This Row],[Tapaamis-kerrat /osallistuja]])</f>
        <v>0</v>
      </c>
      <c r="P1624" s="264"/>
      <c r="Q1624" s="265"/>
    </row>
    <row r="1625" spans="1:17" ht="15.75" customHeight="1" x14ac:dyDescent="0.25">
      <c r="A1625" s="258"/>
      <c r="B1625" s="250" t="str">
        <f>IF(Table_1[[#This Row],[SISÄLLÖN NIMI]]="","",1)</f>
        <v/>
      </c>
      <c r="C1625" s="259"/>
      <c r="D1625" s="252" t="s">
        <v>18</v>
      </c>
      <c r="E1625" s="253" t="s">
        <v>18</v>
      </c>
      <c r="F1625" s="260" t="s">
        <v>18</v>
      </c>
      <c r="G1625" s="261" t="s">
        <v>18</v>
      </c>
      <c r="H1625" s="255" t="str">
        <f>IF(Table_1[[#This Row],[TOTEUTUSTAPA]]="b) Verkossa","Verkossa","")</f>
        <v/>
      </c>
      <c r="I1625" s="256" t="str">
        <f>IF(Table_1[[#This Row],[SISÄLLÖN NIMI]]="","",1)</f>
        <v/>
      </c>
      <c r="J1625" s="262"/>
      <c r="K1625" s="263"/>
      <c r="L1625" s="248">
        <f>Table_1[[#This Row],[Kävijämäärä a) lapset]]+Table_1[[#This Row],[Kävijämäärä b) aikuiset]]</f>
        <v>0</v>
      </c>
      <c r="M1625" s="248">
        <f>IF(Table_1[[#This Row],[Kokonaiskävijämäärä]]&lt;1,0,SUM(Table_1[[#This Row],[Kävijämäärä a) lapset]]*Table_1[[#This Row],[Tapaamis-kerrat /osallistuja]]))</f>
        <v>0</v>
      </c>
      <c r="N1625" s="248">
        <f>IF(Table_1[[#This Row],[Kokonaiskävijämäärä]]&lt;1,0,SUM(Table_1[[#This Row],[Kävijämäärä b) aikuiset]]*Table_1[[#This Row],[Tapaamis-kerrat /osallistuja]]))</f>
        <v>0</v>
      </c>
      <c r="O1625" s="248">
        <f>IF(Table_1[[#This Row],[Kokonaiskävijämäärä]]&lt;1,0,Table_1[[#This Row],[Kokonaiskävijämäärä]]*Table_1[[#This Row],[Tapaamis-kerrat /osallistuja]])</f>
        <v>0</v>
      </c>
      <c r="P1625" s="264"/>
      <c r="Q1625" s="265"/>
    </row>
    <row r="1626" spans="1:17" ht="15.75" customHeight="1" x14ac:dyDescent="0.25">
      <c r="A1626" s="258"/>
      <c r="B1626" s="250" t="str">
        <f>IF(Table_1[[#This Row],[SISÄLLÖN NIMI]]="","",1)</f>
        <v/>
      </c>
      <c r="C1626" s="259"/>
      <c r="D1626" s="252" t="s">
        <v>18</v>
      </c>
      <c r="E1626" s="253" t="s">
        <v>18</v>
      </c>
      <c r="F1626" s="260" t="s">
        <v>18</v>
      </c>
      <c r="G1626" s="261" t="s">
        <v>18</v>
      </c>
      <c r="H1626" s="255" t="str">
        <f>IF(Table_1[[#This Row],[TOTEUTUSTAPA]]="b) Verkossa","Verkossa","")</f>
        <v/>
      </c>
      <c r="I1626" s="256" t="str">
        <f>IF(Table_1[[#This Row],[SISÄLLÖN NIMI]]="","",1)</f>
        <v/>
      </c>
      <c r="J1626" s="262"/>
      <c r="K1626" s="263"/>
      <c r="L1626" s="248">
        <f>Table_1[[#This Row],[Kävijämäärä a) lapset]]+Table_1[[#This Row],[Kävijämäärä b) aikuiset]]</f>
        <v>0</v>
      </c>
      <c r="M1626" s="248">
        <f>IF(Table_1[[#This Row],[Kokonaiskävijämäärä]]&lt;1,0,SUM(Table_1[[#This Row],[Kävijämäärä a) lapset]]*Table_1[[#This Row],[Tapaamis-kerrat /osallistuja]]))</f>
        <v>0</v>
      </c>
      <c r="N1626" s="248">
        <f>IF(Table_1[[#This Row],[Kokonaiskävijämäärä]]&lt;1,0,SUM(Table_1[[#This Row],[Kävijämäärä b) aikuiset]]*Table_1[[#This Row],[Tapaamis-kerrat /osallistuja]]))</f>
        <v>0</v>
      </c>
      <c r="O1626" s="248">
        <f>IF(Table_1[[#This Row],[Kokonaiskävijämäärä]]&lt;1,0,Table_1[[#This Row],[Kokonaiskävijämäärä]]*Table_1[[#This Row],[Tapaamis-kerrat /osallistuja]])</f>
        <v>0</v>
      </c>
      <c r="P1626" s="264"/>
      <c r="Q1626" s="265"/>
    </row>
    <row r="1627" spans="1:17" ht="15.75" customHeight="1" x14ac:dyDescent="0.25">
      <c r="A1627" s="258"/>
      <c r="B1627" s="250" t="str">
        <f>IF(Table_1[[#This Row],[SISÄLLÖN NIMI]]="","",1)</f>
        <v/>
      </c>
      <c r="C1627" s="259"/>
      <c r="D1627" s="252" t="s">
        <v>18</v>
      </c>
      <c r="E1627" s="253" t="s">
        <v>18</v>
      </c>
      <c r="F1627" s="260" t="s">
        <v>18</v>
      </c>
      <c r="G1627" s="261" t="s">
        <v>18</v>
      </c>
      <c r="H1627" s="255" t="str">
        <f>IF(Table_1[[#This Row],[TOTEUTUSTAPA]]="b) Verkossa","Verkossa","")</f>
        <v/>
      </c>
      <c r="I1627" s="256" t="str">
        <f>IF(Table_1[[#This Row],[SISÄLLÖN NIMI]]="","",1)</f>
        <v/>
      </c>
      <c r="J1627" s="262"/>
      <c r="K1627" s="263"/>
      <c r="L1627" s="248">
        <f>Table_1[[#This Row],[Kävijämäärä a) lapset]]+Table_1[[#This Row],[Kävijämäärä b) aikuiset]]</f>
        <v>0</v>
      </c>
      <c r="M1627" s="248">
        <f>IF(Table_1[[#This Row],[Kokonaiskävijämäärä]]&lt;1,0,SUM(Table_1[[#This Row],[Kävijämäärä a) lapset]]*Table_1[[#This Row],[Tapaamis-kerrat /osallistuja]]))</f>
        <v>0</v>
      </c>
      <c r="N1627" s="248">
        <f>IF(Table_1[[#This Row],[Kokonaiskävijämäärä]]&lt;1,0,SUM(Table_1[[#This Row],[Kävijämäärä b) aikuiset]]*Table_1[[#This Row],[Tapaamis-kerrat /osallistuja]]))</f>
        <v>0</v>
      </c>
      <c r="O1627" s="248">
        <f>IF(Table_1[[#This Row],[Kokonaiskävijämäärä]]&lt;1,0,Table_1[[#This Row],[Kokonaiskävijämäärä]]*Table_1[[#This Row],[Tapaamis-kerrat /osallistuja]])</f>
        <v>0</v>
      </c>
      <c r="P1627" s="264"/>
      <c r="Q1627" s="265"/>
    </row>
    <row r="1628" spans="1:17" ht="15.75" customHeight="1" x14ac:dyDescent="0.25">
      <c r="A1628" s="258"/>
      <c r="B1628" s="250" t="str">
        <f>IF(Table_1[[#This Row],[SISÄLLÖN NIMI]]="","",1)</f>
        <v/>
      </c>
      <c r="C1628" s="259"/>
      <c r="D1628" s="252" t="s">
        <v>18</v>
      </c>
      <c r="E1628" s="253" t="s">
        <v>18</v>
      </c>
      <c r="F1628" s="260" t="s">
        <v>18</v>
      </c>
      <c r="G1628" s="261" t="s">
        <v>18</v>
      </c>
      <c r="H1628" s="255" t="str">
        <f>IF(Table_1[[#This Row],[TOTEUTUSTAPA]]="b) Verkossa","Verkossa","")</f>
        <v/>
      </c>
      <c r="I1628" s="256" t="str">
        <f>IF(Table_1[[#This Row],[SISÄLLÖN NIMI]]="","",1)</f>
        <v/>
      </c>
      <c r="J1628" s="262"/>
      <c r="K1628" s="263"/>
      <c r="L1628" s="248">
        <f>Table_1[[#This Row],[Kävijämäärä a) lapset]]+Table_1[[#This Row],[Kävijämäärä b) aikuiset]]</f>
        <v>0</v>
      </c>
      <c r="M1628" s="248">
        <f>IF(Table_1[[#This Row],[Kokonaiskävijämäärä]]&lt;1,0,SUM(Table_1[[#This Row],[Kävijämäärä a) lapset]]*Table_1[[#This Row],[Tapaamis-kerrat /osallistuja]]))</f>
        <v>0</v>
      </c>
      <c r="N1628" s="248">
        <f>IF(Table_1[[#This Row],[Kokonaiskävijämäärä]]&lt;1,0,SUM(Table_1[[#This Row],[Kävijämäärä b) aikuiset]]*Table_1[[#This Row],[Tapaamis-kerrat /osallistuja]]))</f>
        <v>0</v>
      </c>
      <c r="O1628" s="248">
        <f>IF(Table_1[[#This Row],[Kokonaiskävijämäärä]]&lt;1,0,Table_1[[#This Row],[Kokonaiskävijämäärä]]*Table_1[[#This Row],[Tapaamis-kerrat /osallistuja]])</f>
        <v>0</v>
      </c>
      <c r="P1628" s="264"/>
      <c r="Q1628" s="265"/>
    </row>
    <row r="1629" spans="1:17" ht="15.75" customHeight="1" x14ac:dyDescent="0.25">
      <c r="A1629" s="258"/>
      <c r="B1629" s="250" t="str">
        <f>IF(Table_1[[#This Row],[SISÄLLÖN NIMI]]="","",1)</f>
        <v/>
      </c>
      <c r="C1629" s="259"/>
      <c r="D1629" s="252" t="s">
        <v>18</v>
      </c>
      <c r="E1629" s="253" t="s">
        <v>18</v>
      </c>
      <c r="F1629" s="260" t="s">
        <v>18</v>
      </c>
      <c r="G1629" s="261" t="s">
        <v>18</v>
      </c>
      <c r="H1629" s="255" t="str">
        <f>IF(Table_1[[#This Row],[TOTEUTUSTAPA]]="b) Verkossa","Verkossa","")</f>
        <v/>
      </c>
      <c r="I1629" s="256" t="str">
        <f>IF(Table_1[[#This Row],[SISÄLLÖN NIMI]]="","",1)</f>
        <v/>
      </c>
      <c r="J1629" s="262"/>
      <c r="K1629" s="263"/>
      <c r="L1629" s="248">
        <f>Table_1[[#This Row],[Kävijämäärä a) lapset]]+Table_1[[#This Row],[Kävijämäärä b) aikuiset]]</f>
        <v>0</v>
      </c>
      <c r="M1629" s="248">
        <f>IF(Table_1[[#This Row],[Kokonaiskävijämäärä]]&lt;1,0,SUM(Table_1[[#This Row],[Kävijämäärä a) lapset]]*Table_1[[#This Row],[Tapaamis-kerrat /osallistuja]]))</f>
        <v>0</v>
      </c>
      <c r="N1629" s="248">
        <f>IF(Table_1[[#This Row],[Kokonaiskävijämäärä]]&lt;1,0,SUM(Table_1[[#This Row],[Kävijämäärä b) aikuiset]]*Table_1[[#This Row],[Tapaamis-kerrat /osallistuja]]))</f>
        <v>0</v>
      </c>
      <c r="O1629" s="248">
        <f>IF(Table_1[[#This Row],[Kokonaiskävijämäärä]]&lt;1,0,Table_1[[#This Row],[Kokonaiskävijämäärä]]*Table_1[[#This Row],[Tapaamis-kerrat /osallistuja]])</f>
        <v>0</v>
      </c>
      <c r="P1629" s="264"/>
      <c r="Q1629" s="265"/>
    </row>
    <row r="1630" spans="1:17" ht="15.75" customHeight="1" x14ac:dyDescent="0.25">
      <c r="A1630" s="258"/>
      <c r="B1630" s="250" t="str">
        <f>IF(Table_1[[#This Row],[SISÄLLÖN NIMI]]="","",1)</f>
        <v/>
      </c>
      <c r="C1630" s="259"/>
      <c r="D1630" s="252" t="s">
        <v>18</v>
      </c>
      <c r="E1630" s="253" t="s">
        <v>18</v>
      </c>
      <c r="F1630" s="260" t="s">
        <v>18</v>
      </c>
      <c r="G1630" s="261" t="s">
        <v>18</v>
      </c>
      <c r="H1630" s="255" t="str">
        <f>IF(Table_1[[#This Row],[TOTEUTUSTAPA]]="b) Verkossa","Verkossa","")</f>
        <v/>
      </c>
      <c r="I1630" s="256" t="str">
        <f>IF(Table_1[[#This Row],[SISÄLLÖN NIMI]]="","",1)</f>
        <v/>
      </c>
      <c r="J1630" s="262"/>
      <c r="K1630" s="263"/>
      <c r="L1630" s="248">
        <f>Table_1[[#This Row],[Kävijämäärä a) lapset]]+Table_1[[#This Row],[Kävijämäärä b) aikuiset]]</f>
        <v>0</v>
      </c>
      <c r="M1630" s="248">
        <f>IF(Table_1[[#This Row],[Kokonaiskävijämäärä]]&lt;1,0,SUM(Table_1[[#This Row],[Kävijämäärä a) lapset]]*Table_1[[#This Row],[Tapaamis-kerrat /osallistuja]]))</f>
        <v>0</v>
      </c>
      <c r="N1630" s="248">
        <f>IF(Table_1[[#This Row],[Kokonaiskävijämäärä]]&lt;1,0,SUM(Table_1[[#This Row],[Kävijämäärä b) aikuiset]]*Table_1[[#This Row],[Tapaamis-kerrat /osallistuja]]))</f>
        <v>0</v>
      </c>
      <c r="O1630" s="248">
        <f>IF(Table_1[[#This Row],[Kokonaiskävijämäärä]]&lt;1,0,Table_1[[#This Row],[Kokonaiskävijämäärä]]*Table_1[[#This Row],[Tapaamis-kerrat /osallistuja]])</f>
        <v>0</v>
      </c>
      <c r="P1630" s="264"/>
      <c r="Q1630" s="265"/>
    </row>
    <row r="1631" spans="1:17" ht="15.75" customHeight="1" x14ac:dyDescent="0.25">
      <c r="A1631" s="258"/>
      <c r="B1631" s="250" t="str">
        <f>IF(Table_1[[#This Row],[SISÄLLÖN NIMI]]="","",1)</f>
        <v/>
      </c>
      <c r="C1631" s="259"/>
      <c r="D1631" s="252" t="s">
        <v>18</v>
      </c>
      <c r="E1631" s="253" t="s">
        <v>18</v>
      </c>
      <c r="F1631" s="260" t="s">
        <v>18</v>
      </c>
      <c r="G1631" s="261" t="s">
        <v>18</v>
      </c>
      <c r="H1631" s="255" t="str">
        <f>IF(Table_1[[#This Row],[TOTEUTUSTAPA]]="b) Verkossa","Verkossa","")</f>
        <v/>
      </c>
      <c r="I1631" s="256" t="str">
        <f>IF(Table_1[[#This Row],[SISÄLLÖN NIMI]]="","",1)</f>
        <v/>
      </c>
      <c r="J1631" s="262"/>
      <c r="K1631" s="263"/>
      <c r="L1631" s="248">
        <f>Table_1[[#This Row],[Kävijämäärä a) lapset]]+Table_1[[#This Row],[Kävijämäärä b) aikuiset]]</f>
        <v>0</v>
      </c>
      <c r="M1631" s="248">
        <f>IF(Table_1[[#This Row],[Kokonaiskävijämäärä]]&lt;1,0,SUM(Table_1[[#This Row],[Kävijämäärä a) lapset]]*Table_1[[#This Row],[Tapaamis-kerrat /osallistuja]]))</f>
        <v>0</v>
      </c>
      <c r="N1631" s="248">
        <f>IF(Table_1[[#This Row],[Kokonaiskävijämäärä]]&lt;1,0,SUM(Table_1[[#This Row],[Kävijämäärä b) aikuiset]]*Table_1[[#This Row],[Tapaamis-kerrat /osallistuja]]))</f>
        <v>0</v>
      </c>
      <c r="O1631" s="248">
        <f>IF(Table_1[[#This Row],[Kokonaiskävijämäärä]]&lt;1,0,Table_1[[#This Row],[Kokonaiskävijämäärä]]*Table_1[[#This Row],[Tapaamis-kerrat /osallistuja]])</f>
        <v>0</v>
      </c>
      <c r="P1631" s="264"/>
      <c r="Q1631" s="265"/>
    </row>
    <row r="1632" spans="1:17" ht="15.75" customHeight="1" x14ac:dyDescent="0.25">
      <c r="A1632" s="258"/>
      <c r="B1632" s="250" t="str">
        <f>IF(Table_1[[#This Row],[SISÄLLÖN NIMI]]="","",1)</f>
        <v/>
      </c>
      <c r="C1632" s="259"/>
      <c r="D1632" s="252" t="s">
        <v>18</v>
      </c>
      <c r="E1632" s="253" t="s">
        <v>18</v>
      </c>
      <c r="F1632" s="260" t="s">
        <v>18</v>
      </c>
      <c r="G1632" s="261" t="s">
        <v>18</v>
      </c>
      <c r="H1632" s="255" t="str">
        <f>IF(Table_1[[#This Row],[TOTEUTUSTAPA]]="b) Verkossa","Verkossa","")</f>
        <v/>
      </c>
      <c r="I1632" s="256" t="str">
        <f>IF(Table_1[[#This Row],[SISÄLLÖN NIMI]]="","",1)</f>
        <v/>
      </c>
      <c r="J1632" s="262"/>
      <c r="K1632" s="263"/>
      <c r="L1632" s="248">
        <f>Table_1[[#This Row],[Kävijämäärä a) lapset]]+Table_1[[#This Row],[Kävijämäärä b) aikuiset]]</f>
        <v>0</v>
      </c>
      <c r="M1632" s="248">
        <f>IF(Table_1[[#This Row],[Kokonaiskävijämäärä]]&lt;1,0,SUM(Table_1[[#This Row],[Kävijämäärä a) lapset]]*Table_1[[#This Row],[Tapaamis-kerrat /osallistuja]]))</f>
        <v>0</v>
      </c>
      <c r="N1632" s="248">
        <f>IF(Table_1[[#This Row],[Kokonaiskävijämäärä]]&lt;1,0,SUM(Table_1[[#This Row],[Kävijämäärä b) aikuiset]]*Table_1[[#This Row],[Tapaamis-kerrat /osallistuja]]))</f>
        <v>0</v>
      </c>
      <c r="O1632" s="248">
        <f>IF(Table_1[[#This Row],[Kokonaiskävijämäärä]]&lt;1,0,Table_1[[#This Row],[Kokonaiskävijämäärä]]*Table_1[[#This Row],[Tapaamis-kerrat /osallistuja]])</f>
        <v>0</v>
      </c>
      <c r="P1632" s="264"/>
      <c r="Q1632" s="265"/>
    </row>
    <row r="1633" spans="1:17" ht="15.75" customHeight="1" x14ac:dyDescent="0.25">
      <c r="A1633" s="258"/>
      <c r="B1633" s="250" t="str">
        <f>IF(Table_1[[#This Row],[SISÄLLÖN NIMI]]="","",1)</f>
        <v/>
      </c>
      <c r="C1633" s="259"/>
      <c r="D1633" s="252" t="s">
        <v>18</v>
      </c>
      <c r="E1633" s="253" t="s">
        <v>18</v>
      </c>
      <c r="F1633" s="260" t="s">
        <v>18</v>
      </c>
      <c r="G1633" s="261" t="s">
        <v>18</v>
      </c>
      <c r="H1633" s="255" t="str">
        <f>IF(Table_1[[#This Row],[TOTEUTUSTAPA]]="b) Verkossa","Verkossa","")</f>
        <v/>
      </c>
      <c r="I1633" s="256" t="str">
        <f>IF(Table_1[[#This Row],[SISÄLLÖN NIMI]]="","",1)</f>
        <v/>
      </c>
      <c r="J1633" s="262"/>
      <c r="K1633" s="263"/>
      <c r="L1633" s="248">
        <f>Table_1[[#This Row],[Kävijämäärä a) lapset]]+Table_1[[#This Row],[Kävijämäärä b) aikuiset]]</f>
        <v>0</v>
      </c>
      <c r="M1633" s="248">
        <f>IF(Table_1[[#This Row],[Kokonaiskävijämäärä]]&lt;1,0,SUM(Table_1[[#This Row],[Kävijämäärä a) lapset]]*Table_1[[#This Row],[Tapaamis-kerrat /osallistuja]]))</f>
        <v>0</v>
      </c>
      <c r="N1633" s="248">
        <f>IF(Table_1[[#This Row],[Kokonaiskävijämäärä]]&lt;1,0,SUM(Table_1[[#This Row],[Kävijämäärä b) aikuiset]]*Table_1[[#This Row],[Tapaamis-kerrat /osallistuja]]))</f>
        <v>0</v>
      </c>
      <c r="O1633" s="248">
        <f>IF(Table_1[[#This Row],[Kokonaiskävijämäärä]]&lt;1,0,Table_1[[#This Row],[Kokonaiskävijämäärä]]*Table_1[[#This Row],[Tapaamis-kerrat /osallistuja]])</f>
        <v>0</v>
      </c>
      <c r="P1633" s="264"/>
      <c r="Q1633" s="265"/>
    </row>
    <row r="1634" spans="1:17" ht="15.75" customHeight="1" x14ac:dyDescent="0.25">
      <c r="A1634" s="258"/>
      <c r="B1634" s="250" t="str">
        <f>IF(Table_1[[#This Row],[SISÄLLÖN NIMI]]="","",1)</f>
        <v/>
      </c>
      <c r="C1634" s="259"/>
      <c r="D1634" s="252" t="s">
        <v>18</v>
      </c>
      <c r="E1634" s="253" t="s">
        <v>18</v>
      </c>
      <c r="F1634" s="260" t="s">
        <v>18</v>
      </c>
      <c r="G1634" s="261" t="s">
        <v>18</v>
      </c>
      <c r="H1634" s="255" t="str">
        <f>IF(Table_1[[#This Row],[TOTEUTUSTAPA]]="b) Verkossa","Verkossa","")</f>
        <v/>
      </c>
      <c r="I1634" s="256" t="str">
        <f>IF(Table_1[[#This Row],[SISÄLLÖN NIMI]]="","",1)</f>
        <v/>
      </c>
      <c r="J1634" s="262"/>
      <c r="K1634" s="263"/>
      <c r="L1634" s="248">
        <f>Table_1[[#This Row],[Kävijämäärä a) lapset]]+Table_1[[#This Row],[Kävijämäärä b) aikuiset]]</f>
        <v>0</v>
      </c>
      <c r="M1634" s="248">
        <f>IF(Table_1[[#This Row],[Kokonaiskävijämäärä]]&lt;1,0,SUM(Table_1[[#This Row],[Kävijämäärä a) lapset]]*Table_1[[#This Row],[Tapaamis-kerrat /osallistuja]]))</f>
        <v>0</v>
      </c>
      <c r="N1634" s="248">
        <f>IF(Table_1[[#This Row],[Kokonaiskävijämäärä]]&lt;1,0,SUM(Table_1[[#This Row],[Kävijämäärä b) aikuiset]]*Table_1[[#This Row],[Tapaamis-kerrat /osallistuja]]))</f>
        <v>0</v>
      </c>
      <c r="O1634" s="248">
        <f>IF(Table_1[[#This Row],[Kokonaiskävijämäärä]]&lt;1,0,Table_1[[#This Row],[Kokonaiskävijämäärä]]*Table_1[[#This Row],[Tapaamis-kerrat /osallistuja]])</f>
        <v>0</v>
      </c>
      <c r="P1634" s="264"/>
      <c r="Q1634" s="265"/>
    </row>
    <row r="1635" spans="1:17" ht="15.75" customHeight="1" x14ac:dyDescent="0.25">
      <c r="A1635" s="258"/>
      <c r="B1635" s="250" t="str">
        <f>IF(Table_1[[#This Row],[SISÄLLÖN NIMI]]="","",1)</f>
        <v/>
      </c>
      <c r="C1635" s="259"/>
      <c r="D1635" s="252" t="s">
        <v>18</v>
      </c>
      <c r="E1635" s="253" t="s">
        <v>18</v>
      </c>
      <c r="F1635" s="260" t="s">
        <v>18</v>
      </c>
      <c r="G1635" s="261" t="s">
        <v>18</v>
      </c>
      <c r="H1635" s="255" t="str">
        <f>IF(Table_1[[#This Row],[TOTEUTUSTAPA]]="b) Verkossa","Verkossa","")</f>
        <v/>
      </c>
      <c r="I1635" s="256" t="str">
        <f>IF(Table_1[[#This Row],[SISÄLLÖN NIMI]]="","",1)</f>
        <v/>
      </c>
      <c r="J1635" s="262"/>
      <c r="K1635" s="263"/>
      <c r="L1635" s="248">
        <f>Table_1[[#This Row],[Kävijämäärä a) lapset]]+Table_1[[#This Row],[Kävijämäärä b) aikuiset]]</f>
        <v>0</v>
      </c>
      <c r="M1635" s="248">
        <f>IF(Table_1[[#This Row],[Kokonaiskävijämäärä]]&lt;1,0,SUM(Table_1[[#This Row],[Kävijämäärä a) lapset]]*Table_1[[#This Row],[Tapaamis-kerrat /osallistuja]]))</f>
        <v>0</v>
      </c>
      <c r="N1635" s="248">
        <f>IF(Table_1[[#This Row],[Kokonaiskävijämäärä]]&lt;1,0,SUM(Table_1[[#This Row],[Kävijämäärä b) aikuiset]]*Table_1[[#This Row],[Tapaamis-kerrat /osallistuja]]))</f>
        <v>0</v>
      </c>
      <c r="O1635" s="248">
        <f>IF(Table_1[[#This Row],[Kokonaiskävijämäärä]]&lt;1,0,Table_1[[#This Row],[Kokonaiskävijämäärä]]*Table_1[[#This Row],[Tapaamis-kerrat /osallistuja]])</f>
        <v>0</v>
      </c>
      <c r="P1635" s="264"/>
      <c r="Q1635" s="265"/>
    </row>
    <row r="1636" spans="1:17" ht="15.75" customHeight="1" x14ac:dyDescent="0.25">
      <c r="A1636" s="258"/>
      <c r="B1636" s="250" t="str">
        <f>IF(Table_1[[#This Row],[SISÄLLÖN NIMI]]="","",1)</f>
        <v/>
      </c>
      <c r="C1636" s="259"/>
      <c r="D1636" s="252" t="s">
        <v>18</v>
      </c>
      <c r="E1636" s="253" t="s">
        <v>18</v>
      </c>
      <c r="F1636" s="260" t="s">
        <v>18</v>
      </c>
      <c r="G1636" s="261" t="s">
        <v>18</v>
      </c>
      <c r="H1636" s="255" t="str">
        <f>IF(Table_1[[#This Row],[TOTEUTUSTAPA]]="b) Verkossa","Verkossa","")</f>
        <v/>
      </c>
      <c r="I1636" s="256" t="str">
        <f>IF(Table_1[[#This Row],[SISÄLLÖN NIMI]]="","",1)</f>
        <v/>
      </c>
      <c r="J1636" s="262"/>
      <c r="K1636" s="263"/>
      <c r="L1636" s="248">
        <f>Table_1[[#This Row],[Kävijämäärä a) lapset]]+Table_1[[#This Row],[Kävijämäärä b) aikuiset]]</f>
        <v>0</v>
      </c>
      <c r="M1636" s="248">
        <f>IF(Table_1[[#This Row],[Kokonaiskävijämäärä]]&lt;1,0,SUM(Table_1[[#This Row],[Kävijämäärä a) lapset]]*Table_1[[#This Row],[Tapaamis-kerrat /osallistuja]]))</f>
        <v>0</v>
      </c>
      <c r="N1636" s="248">
        <f>IF(Table_1[[#This Row],[Kokonaiskävijämäärä]]&lt;1,0,SUM(Table_1[[#This Row],[Kävijämäärä b) aikuiset]]*Table_1[[#This Row],[Tapaamis-kerrat /osallistuja]]))</f>
        <v>0</v>
      </c>
      <c r="O1636" s="248">
        <f>IF(Table_1[[#This Row],[Kokonaiskävijämäärä]]&lt;1,0,Table_1[[#This Row],[Kokonaiskävijämäärä]]*Table_1[[#This Row],[Tapaamis-kerrat /osallistuja]])</f>
        <v>0</v>
      </c>
      <c r="P1636" s="264"/>
      <c r="Q1636" s="265"/>
    </row>
    <row r="1637" spans="1:17" ht="15.75" customHeight="1" x14ac:dyDescent="0.25">
      <c r="A1637" s="258"/>
      <c r="B1637" s="250" t="str">
        <f>IF(Table_1[[#This Row],[SISÄLLÖN NIMI]]="","",1)</f>
        <v/>
      </c>
      <c r="C1637" s="259"/>
      <c r="D1637" s="252" t="s">
        <v>18</v>
      </c>
      <c r="E1637" s="253" t="s">
        <v>18</v>
      </c>
      <c r="F1637" s="260" t="s">
        <v>18</v>
      </c>
      <c r="G1637" s="261" t="s">
        <v>18</v>
      </c>
      <c r="H1637" s="255" t="str">
        <f>IF(Table_1[[#This Row],[TOTEUTUSTAPA]]="b) Verkossa","Verkossa","")</f>
        <v/>
      </c>
      <c r="I1637" s="256" t="str">
        <f>IF(Table_1[[#This Row],[SISÄLLÖN NIMI]]="","",1)</f>
        <v/>
      </c>
      <c r="J1637" s="262"/>
      <c r="K1637" s="263"/>
      <c r="L1637" s="248">
        <f>Table_1[[#This Row],[Kävijämäärä a) lapset]]+Table_1[[#This Row],[Kävijämäärä b) aikuiset]]</f>
        <v>0</v>
      </c>
      <c r="M1637" s="248">
        <f>IF(Table_1[[#This Row],[Kokonaiskävijämäärä]]&lt;1,0,SUM(Table_1[[#This Row],[Kävijämäärä a) lapset]]*Table_1[[#This Row],[Tapaamis-kerrat /osallistuja]]))</f>
        <v>0</v>
      </c>
      <c r="N1637" s="248">
        <f>IF(Table_1[[#This Row],[Kokonaiskävijämäärä]]&lt;1,0,SUM(Table_1[[#This Row],[Kävijämäärä b) aikuiset]]*Table_1[[#This Row],[Tapaamis-kerrat /osallistuja]]))</f>
        <v>0</v>
      </c>
      <c r="O1637" s="248">
        <f>IF(Table_1[[#This Row],[Kokonaiskävijämäärä]]&lt;1,0,Table_1[[#This Row],[Kokonaiskävijämäärä]]*Table_1[[#This Row],[Tapaamis-kerrat /osallistuja]])</f>
        <v>0</v>
      </c>
      <c r="P1637" s="264"/>
      <c r="Q1637" s="265"/>
    </row>
    <row r="1638" spans="1:17" ht="15.75" customHeight="1" x14ac:dyDescent="0.25">
      <c r="A1638" s="258"/>
      <c r="B1638" s="250" t="str">
        <f>IF(Table_1[[#This Row],[SISÄLLÖN NIMI]]="","",1)</f>
        <v/>
      </c>
      <c r="C1638" s="259"/>
      <c r="D1638" s="252" t="s">
        <v>18</v>
      </c>
      <c r="E1638" s="253" t="s">
        <v>18</v>
      </c>
      <c r="F1638" s="260" t="s">
        <v>18</v>
      </c>
      <c r="G1638" s="261" t="s">
        <v>18</v>
      </c>
      <c r="H1638" s="255" t="str">
        <f>IF(Table_1[[#This Row],[TOTEUTUSTAPA]]="b) Verkossa","Verkossa","")</f>
        <v/>
      </c>
      <c r="I1638" s="256" t="str">
        <f>IF(Table_1[[#This Row],[SISÄLLÖN NIMI]]="","",1)</f>
        <v/>
      </c>
      <c r="J1638" s="262"/>
      <c r="K1638" s="263"/>
      <c r="L1638" s="248">
        <f>Table_1[[#This Row],[Kävijämäärä a) lapset]]+Table_1[[#This Row],[Kävijämäärä b) aikuiset]]</f>
        <v>0</v>
      </c>
      <c r="M1638" s="248">
        <f>IF(Table_1[[#This Row],[Kokonaiskävijämäärä]]&lt;1,0,SUM(Table_1[[#This Row],[Kävijämäärä a) lapset]]*Table_1[[#This Row],[Tapaamis-kerrat /osallistuja]]))</f>
        <v>0</v>
      </c>
      <c r="N1638" s="248">
        <f>IF(Table_1[[#This Row],[Kokonaiskävijämäärä]]&lt;1,0,SUM(Table_1[[#This Row],[Kävijämäärä b) aikuiset]]*Table_1[[#This Row],[Tapaamis-kerrat /osallistuja]]))</f>
        <v>0</v>
      </c>
      <c r="O1638" s="248">
        <f>IF(Table_1[[#This Row],[Kokonaiskävijämäärä]]&lt;1,0,Table_1[[#This Row],[Kokonaiskävijämäärä]]*Table_1[[#This Row],[Tapaamis-kerrat /osallistuja]])</f>
        <v>0</v>
      </c>
      <c r="P1638" s="264"/>
      <c r="Q1638" s="265"/>
    </row>
    <row r="1639" spans="1:17" ht="15.75" customHeight="1" x14ac:dyDescent="0.25">
      <c r="A1639" s="258"/>
      <c r="B1639" s="250" t="str">
        <f>IF(Table_1[[#This Row],[SISÄLLÖN NIMI]]="","",1)</f>
        <v/>
      </c>
      <c r="C1639" s="259"/>
      <c r="D1639" s="252" t="s">
        <v>18</v>
      </c>
      <c r="E1639" s="253" t="s">
        <v>18</v>
      </c>
      <c r="F1639" s="260" t="s">
        <v>18</v>
      </c>
      <c r="G1639" s="261" t="s">
        <v>18</v>
      </c>
      <c r="H1639" s="255" t="str">
        <f>IF(Table_1[[#This Row],[TOTEUTUSTAPA]]="b) Verkossa","Verkossa","")</f>
        <v/>
      </c>
      <c r="I1639" s="256" t="str">
        <f>IF(Table_1[[#This Row],[SISÄLLÖN NIMI]]="","",1)</f>
        <v/>
      </c>
      <c r="J1639" s="262"/>
      <c r="K1639" s="263"/>
      <c r="L1639" s="248">
        <f>Table_1[[#This Row],[Kävijämäärä a) lapset]]+Table_1[[#This Row],[Kävijämäärä b) aikuiset]]</f>
        <v>0</v>
      </c>
      <c r="M1639" s="248">
        <f>IF(Table_1[[#This Row],[Kokonaiskävijämäärä]]&lt;1,0,SUM(Table_1[[#This Row],[Kävijämäärä a) lapset]]*Table_1[[#This Row],[Tapaamis-kerrat /osallistuja]]))</f>
        <v>0</v>
      </c>
      <c r="N1639" s="248">
        <f>IF(Table_1[[#This Row],[Kokonaiskävijämäärä]]&lt;1,0,SUM(Table_1[[#This Row],[Kävijämäärä b) aikuiset]]*Table_1[[#This Row],[Tapaamis-kerrat /osallistuja]]))</f>
        <v>0</v>
      </c>
      <c r="O1639" s="248">
        <f>IF(Table_1[[#This Row],[Kokonaiskävijämäärä]]&lt;1,0,Table_1[[#This Row],[Kokonaiskävijämäärä]]*Table_1[[#This Row],[Tapaamis-kerrat /osallistuja]])</f>
        <v>0</v>
      </c>
      <c r="P1639" s="264"/>
      <c r="Q1639" s="265"/>
    </row>
    <row r="1640" spans="1:17" ht="15.75" customHeight="1" x14ac:dyDescent="0.25">
      <c r="A1640" s="258"/>
      <c r="B1640" s="250" t="str">
        <f>IF(Table_1[[#This Row],[SISÄLLÖN NIMI]]="","",1)</f>
        <v/>
      </c>
      <c r="C1640" s="259"/>
      <c r="D1640" s="252" t="s">
        <v>18</v>
      </c>
      <c r="E1640" s="253" t="s">
        <v>18</v>
      </c>
      <c r="F1640" s="260" t="s">
        <v>18</v>
      </c>
      <c r="G1640" s="261" t="s">
        <v>18</v>
      </c>
      <c r="H1640" s="255" t="str">
        <f>IF(Table_1[[#This Row],[TOTEUTUSTAPA]]="b) Verkossa","Verkossa","")</f>
        <v/>
      </c>
      <c r="I1640" s="256" t="str">
        <f>IF(Table_1[[#This Row],[SISÄLLÖN NIMI]]="","",1)</f>
        <v/>
      </c>
      <c r="J1640" s="262"/>
      <c r="K1640" s="263"/>
      <c r="L1640" s="248">
        <f>Table_1[[#This Row],[Kävijämäärä a) lapset]]+Table_1[[#This Row],[Kävijämäärä b) aikuiset]]</f>
        <v>0</v>
      </c>
      <c r="M1640" s="248">
        <f>IF(Table_1[[#This Row],[Kokonaiskävijämäärä]]&lt;1,0,SUM(Table_1[[#This Row],[Kävijämäärä a) lapset]]*Table_1[[#This Row],[Tapaamis-kerrat /osallistuja]]))</f>
        <v>0</v>
      </c>
      <c r="N1640" s="248">
        <f>IF(Table_1[[#This Row],[Kokonaiskävijämäärä]]&lt;1,0,SUM(Table_1[[#This Row],[Kävijämäärä b) aikuiset]]*Table_1[[#This Row],[Tapaamis-kerrat /osallistuja]]))</f>
        <v>0</v>
      </c>
      <c r="O1640" s="248">
        <f>IF(Table_1[[#This Row],[Kokonaiskävijämäärä]]&lt;1,0,Table_1[[#This Row],[Kokonaiskävijämäärä]]*Table_1[[#This Row],[Tapaamis-kerrat /osallistuja]])</f>
        <v>0</v>
      </c>
      <c r="P1640" s="264"/>
      <c r="Q1640" s="265"/>
    </row>
    <row r="1641" spans="1:17" ht="15.75" customHeight="1" x14ac:dyDescent="0.25">
      <c r="A1641" s="258"/>
      <c r="B1641" s="250" t="str">
        <f>IF(Table_1[[#This Row],[SISÄLLÖN NIMI]]="","",1)</f>
        <v/>
      </c>
      <c r="C1641" s="259"/>
      <c r="D1641" s="252" t="s">
        <v>18</v>
      </c>
      <c r="E1641" s="253" t="s">
        <v>18</v>
      </c>
      <c r="F1641" s="260" t="s">
        <v>18</v>
      </c>
      <c r="G1641" s="261" t="s">
        <v>18</v>
      </c>
      <c r="H1641" s="255" t="str">
        <f>IF(Table_1[[#This Row],[TOTEUTUSTAPA]]="b) Verkossa","Verkossa","")</f>
        <v/>
      </c>
      <c r="I1641" s="256" t="str">
        <f>IF(Table_1[[#This Row],[SISÄLLÖN NIMI]]="","",1)</f>
        <v/>
      </c>
      <c r="J1641" s="262"/>
      <c r="K1641" s="263"/>
      <c r="L1641" s="248">
        <f>Table_1[[#This Row],[Kävijämäärä a) lapset]]+Table_1[[#This Row],[Kävijämäärä b) aikuiset]]</f>
        <v>0</v>
      </c>
      <c r="M1641" s="248">
        <f>IF(Table_1[[#This Row],[Kokonaiskävijämäärä]]&lt;1,0,SUM(Table_1[[#This Row],[Kävijämäärä a) lapset]]*Table_1[[#This Row],[Tapaamis-kerrat /osallistuja]]))</f>
        <v>0</v>
      </c>
      <c r="N1641" s="248">
        <f>IF(Table_1[[#This Row],[Kokonaiskävijämäärä]]&lt;1,0,SUM(Table_1[[#This Row],[Kävijämäärä b) aikuiset]]*Table_1[[#This Row],[Tapaamis-kerrat /osallistuja]]))</f>
        <v>0</v>
      </c>
      <c r="O1641" s="248">
        <f>IF(Table_1[[#This Row],[Kokonaiskävijämäärä]]&lt;1,0,Table_1[[#This Row],[Kokonaiskävijämäärä]]*Table_1[[#This Row],[Tapaamis-kerrat /osallistuja]])</f>
        <v>0</v>
      </c>
      <c r="P1641" s="264"/>
      <c r="Q1641" s="265"/>
    </row>
    <row r="1642" spans="1:17" ht="15.75" customHeight="1" x14ac:dyDescent="0.25">
      <c r="A1642" s="258"/>
      <c r="B1642" s="250" t="str">
        <f>IF(Table_1[[#This Row],[SISÄLLÖN NIMI]]="","",1)</f>
        <v/>
      </c>
      <c r="C1642" s="259"/>
      <c r="D1642" s="252" t="s">
        <v>18</v>
      </c>
      <c r="E1642" s="253" t="s">
        <v>18</v>
      </c>
      <c r="F1642" s="260" t="s">
        <v>18</v>
      </c>
      <c r="G1642" s="261" t="s">
        <v>18</v>
      </c>
      <c r="H1642" s="255" t="str">
        <f>IF(Table_1[[#This Row],[TOTEUTUSTAPA]]="b) Verkossa","Verkossa","")</f>
        <v/>
      </c>
      <c r="I1642" s="256" t="str">
        <f>IF(Table_1[[#This Row],[SISÄLLÖN NIMI]]="","",1)</f>
        <v/>
      </c>
      <c r="J1642" s="262"/>
      <c r="K1642" s="263"/>
      <c r="L1642" s="248">
        <f>Table_1[[#This Row],[Kävijämäärä a) lapset]]+Table_1[[#This Row],[Kävijämäärä b) aikuiset]]</f>
        <v>0</v>
      </c>
      <c r="M1642" s="248">
        <f>IF(Table_1[[#This Row],[Kokonaiskävijämäärä]]&lt;1,0,SUM(Table_1[[#This Row],[Kävijämäärä a) lapset]]*Table_1[[#This Row],[Tapaamis-kerrat /osallistuja]]))</f>
        <v>0</v>
      </c>
      <c r="N1642" s="248">
        <f>IF(Table_1[[#This Row],[Kokonaiskävijämäärä]]&lt;1,0,SUM(Table_1[[#This Row],[Kävijämäärä b) aikuiset]]*Table_1[[#This Row],[Tapaamis-kerrat /osallistuja]]))</f>
        <v>0</v>
      </c>
      <c r="O1642" s="248">
        <f>IF(Table_1[[#This Row],[Kokonaiskävijämäärä]]&lt;1,0,Table_1[[#This Row],[Kokonaiskävijämäärä]]*Table_1[[#This Row],[Tapaamis-kerrat /osallistuja]])</f>
        <v>0</v>
      </c>
      <c r="P1642" s="264"/>
      <c r="Q1642" s="265"/>
    </row>
    <row r="1643" spans="1:17" ht="15.75" customHeight="1" x14ac:dyDescent="0.25">
      <c r="A1643" s="258"/>
      <c r="B1643" s="250" t="str">
        <f>IF(Table_1[[#This Row],[SISÄLLÖN NIMI]]="","",1)</f>
        <v/>
      </c>
      <c r="C1643" s="259"/>
      <c r="D1643" s="252" t="s">
        <v>18</v>
      </c>
      <c r="E1643" s="253" t="s">
        <v>18</v>
      </c>
      <c r="F1643" s="260" t="s">
        <v>18</v>
      </c>
      <c r="G1643" s="261" t="s">
        <v>18</v>
      </c>
      <c r="H1643" s="255" t="str">
        <f>IF(Table_1[[#This Row],[TOTEUTUSTAPA]]="b) Verkossa","Verkossa","")</f>
        <v/>
      </c>
      <c r="I1643" s="256" t="str">
        <f>IF(Table_1[[#This Row],[SISÄLLÖN NIMI]]="","",1)</f>
        <v/>
      </c>
      <c r="J1643" s="262"/>
      <c r="K1643" s="263"/>
      <c r="L1643" s="248">
        <f>Table_1[[#This Row],[Kävijämäärä a) lapset]]+Table_1[[#This Row],[Kävijämäärä b) aikuiset]]</f>
        <v>0</v>
      </c>
      <c r="M1643" s="248">
        <f>IF(Table_1[[#This Row],[Kokonaiskävijämäärä]]&lt;1,0,SUM(Table_1[[#This Row],[Kävijämäärä a) lapset]]*Table_1[[#This Row],[Tapaamis-kerrat /osallistuja]]))</f>
        <v>0</v>
      </c>
      <c r="N1643" s="248">
        <f>IF(Table_1[[#This Row],[Kokonaiskävijämäärä]]&lt;1,0,SUM(Table_1[[#This Row],[Kävijämäärä b) aikuiset]]*Table_1[[#This Row],[Tapaamis-kerrat /osallistuja]]))</f>
        <v>0</v>
      </c>
      <c r="O1643" s="248">
        <f>IF(Table_1[[#This Row],[Kokonaiskävijämäärä]]&lt;1,0,Table_1[[#This Row],[Kokonaiskävijämäärä]]*Table_1[[#This Row],[Tapaamis-kerrat /osallistuja]])</f>
        <v>0</v>
      </c>
      <c r="P1643" s="264"/>
      <c r="Q1643" s="265"/>
    </row>
    <row r="1644" spans="1:17" ht="15.75" customHeight="1" x14ac:dyDescent="0.25">
      <c r="A1644" s="258"/>
      <c r="B1644" s="250" t="str">
        <f>IF(Table_1[[#This Row],[SISÄLLÖN NIMI]]="","",1)</f>
        <v/>
      </c>
      <c r="C1644" s="259"/>
      <c r="D1644" s="252" t="s">
        <v>18</v>
      </c>
      <c r="E1644" s="253" t="s">
        <v>18</v>
      </c>
      <c r="F1644" s="260" t="s">
        <v>18</v>
      </c>
      <c r="G1644" s="261" t="s">
        <v>18</v>
      </c>
      <c r="H1644" s="255" t="str">
        <f>IF(Table_1[[#This Row],[TOTEUTUSTAPA]]="b) Verkossa","Verkossa","")</f>
        <v/>
      </c>
      <c r="I1644" s="256" t="str">
        <f>IF(Table_1[[#This Row],[SISÄLLÖN NIMI]]="","",1)</f>
        <v/>
      </c>
      <c r="J1644" s="262"/>
      <c r="K1644" s="263"/>
      <c r="L1644" s="248">
        <f>Table_1[[#This Row],[Kävijämäärä a) lapset]]+Table_1[[#This Row],[Kävijämäärä b) aikuiset]]</f>
        <v>0</v>
      </c>
      <c r="M1644" s="248">
        <f>IF(Table_1[[#This Row],[Kokonaiskävijämäärä]]&lt;1,0,SUM(Table_1[[#This Row],[Kävijämäärä a) lapset]]*Table_1[[#This Row],[Tapaamis-kerrat /osallistuja]]))</f>
        <v>0</v>
      </c>
      <c r="N1644" s="248">
        <f>IF(Table_1[[#This Row],[Kokonaiskävijämäärä]]&lt;1,0,SUM(Table_1[[#This Row],[Kävijämäärä b) aikuiset]]*Table_1[[#This Row],[Tapaamis-kerrat /osallistuja]]))</f>
        <v>0</v>
      </c>
      <c r="O1644" s="248">
        <f>IF(Table_1[[#This Row],[Kokonaiskävijämäärä]]&lt;1,0,Table_1[[#This Row],[Kokonaiskävijämäärä]]*Table_1[[#This Row],[Tapaamis-kerrat /osallistuja]])</f>
        <v>0</v>
      </c>
      <c r="P1644" s="264"/>
      <c r="Q1644" s="265"/>
    </row>
    <row r="1645" spans="1:17" ht="15.75" customHeight="1" x14ac:dyDescent="0.25">
      <c r="A1645" s="258"/>
      <c r="B1645" s="250" t="str">
        <f>IF(Table_1[[#This Row],[SISÄLLÖN NIMI]]="","",1)</f>
        <v/>
      </c>
      <c r="C1645" s="259"/>
      <c r="D1645" s="252" t="s">
        <v>18</v>
      </c>
      <c r="E1645" s="253" t="s">
        <v>18</v>
      </c>
      <c r="F1645" s="260" t="s">
        <v>18</v>
      </c>
      <c r="G1645" s="261" t="s">
        <v>18</v>
      </c>
      <c r="H1645" s="255" t="str">
        <f>IF(Table_1[[#This Row],[TOTEUTUSTAPA]]="b) Verkossa","Verkossa","")</f>
        <v/>
      </c>
      <c r="I1645" s="256" t="str">
        <f>IF(Table_1[[#This Row],[SISÄLLÖN NIMI]]="","",1)</f>
        <v/>
      </c>
      <c r="J1645" s="262"/>
      <c r="K1645" s="263"/>
      <c r="L1645" s="248">
        <f>Table_1[[#This Row],[Kävijämäärä a) lapset]]+Table_1[[#This Row],[Kävijämäärä b) aikuiset]]</f>
        <v>0</v>
      </c>
      <c r="M1645" s="248">
        <f>IF(Table_1[[#This Row],[Kokonaiskävijämäärä]]&lt;1,0,SUM(Table_1[[#This Row],[Kävijämäärä a) lapset]]*Table_1[[#This Row],[Tapaamis-kerrat /osallistuja]]))</f>
        <v>0</v>
      </c>
      <c r="N1645" s="248">
        <f>IF(Table_1[[#This Row],[Kokonaiskävijämäärä]]&lt;1,0,SUM(Table_1[[#This Row],[Kävijämäärä b) aikuiset]]*Table_1[[#This Row],[Tapaamis-kerrat /osallistuja]]))</f>
        <v>0</v>
      </c>
      <c r="O1645" s="248">
        <f>IF(Table_1[[#This Row],[Kokonaiskävijämäärä]]&lt;1,0,Table_1[[#This Row],[Kokonaiskävijämäärä]]*Table_1[[#This Row],[Tapaamis-kerrat /osallistuja]])</f>
        <v>0</v>
      </c>
      <c r="P1645" s="264"/>
      <c r="Q1645" s="265"/>
    </row>
    <row r="1646" spans="1:17" ht="15.75" customHeight="1" x14ac:dyDescent="0.25">
      <c r="A1646" s="258"/>
      <c r="B1646" s="250" t="str">
        <f>IF(Table_1[[#This Row],[SISÄLLÖN NIMI]]="","",1)</f>
        <v/>
      </c>
      <c r="C1646" s="259"/>
      <c r="D1646" s="252" t="s">
        <v>18</v>
      </c>
      <c r="E1646" s="253" t="s">
        <v>18</v>
      </c>
      <c r="F1646" s="260" t="s">
        <v>18</v>
      </c>
      <c r="G1646" s="261" t="s">
        <v>18</v>
      </c>
      <c r="H1646" s="255" t="str">
        <f>IF(Table_1[[#This Row],[TOTEUTUSTAPA]]="b) Verkossa","Verkossa","")</f>
        <v/>
      </c>
      <c r="I1646" s="256" t="str">
        <f>IF(Table_1[[#This Row],[SISÄLLÖN NIMI]]="","",1)</f>
        <v/>
      </c>
      <c r="J1646" s="262"/>
      <c r="K1646" s="263"/>
      <c r="L1646" s="248">
        <f>Table_1[[#This Row],[Kävijämäärä a) lapset]]+Table_1[[#This Row],[Kävijämäärä b) aikuiset]]</f>
        <v>0</v>
      </c>
      <c r="M1646" s="248">
        <f>IF(Table_1[[#This Row],[Kokonaiskävijämäärä]]&lt;1,0,SUM(Table_1[[#This Row],[Kävijämäärä a) lapset]]*Table_1[[#This Row],[Tapaamis-kerrat /osallistuja]]))</f>
        <v>0</v>
      </c>
      <c r="N1646" s="248">
        <f>IF(Table_1[[#This Row],[Kokonaiskävijämäärä]]&lt;1,0,SUM(Table_1[[#This Row],[Kävijämäärä b) aikuiset]]*Table_1[[#This Row],[Tapaamis-kerrat /osallistuja]]))</f>
        <v>0</v>
      </c>
      <c r="O1646" s="248">
        <f>IF(Table_1[[#This Row],[Kokonaiskävijämäärä]]&lt;1,0,Table_1[[#This Row],[Kokonaiskävijämäärä]]*Table_1[[#This Row],[Tapaamis-kerrat /osallistuja]])</f>
        <v>0</v>
      </c>
      <c r="P1646" s="264"/>
      <c r="Q1646" s="265"/>
    </row>
    <row r="1647" spans="1:17" ht="15.75" customHeight="1" x14ac:dyDescent="0.25">
      <c r="A1647" s="258"/>
      <c r="B1647" s="250" t="str">
        <f>IF(Table_1[[#This Row],[SISÄLLÖN NIMI]]="","",1)</f>
        <v/>
      </c>
      <c r="C1647" s="259"/>
      <c r="D1647" s="252" t="s">
        <v>18</v>
      </c>
      <c r="E1647" s="253" t="s">
        <v>18</v>
      </c>
      <c r="F1647" s="260" t="s">
        <v>18</v>
      </c>
      <c r="G1647" s="261" t="s">
        <v>18</v>
      </c>
      <c r="H1647" s="255" t="str">
        <f>IF(Table_1[[#This Row],[TOTEUTUSTAPA]]="b) Verkossa","Verkossa","")</f>
        <v/>
      </c>
      <c r="I1647" s="256" t="str">
        <f>IF(Table_1[[#This Row],[SISÄLLÖN NIMI]]="","",1)</f>
        <v/>
      </c>
      <c r="J1647" s="262"/>
      <c r="K1647" s="263"/>
      <c r="L1647" s="248">
        <f>Table_1[[#This Row],[Kävijämäärä a) lapset]]+Table_1[[#This Row],[Kävijämäärä b) aikuiset]]</f>
        <v>0</v>
      </c>
      <c r="M1647" s="248">
        <f>IF(Table_1[[#This Row],[Kokonaiskävijämäärä]]&lt;1,0,SUM(Table_1[[#This Row],[Kävijämäärä a) lapset]]*Table_1[[#This Row],[Tapaamis-kerrat /osallistuja]]))</f>
        <v>0</v>
      </c>
      <c r="N1647" s="248">
        <f>IF(Table_1[[#This Row],[Kokonaiskävijämäärä]]&lt;1,0,SUM(Table_1[[#This Row],[Kävijämäärä b) aikuiset]]*Table_1[[#This Row],[Tapaamis-kerrat /osallistuja]]))</f>
        <v>0</v>
      </c>
      <c r="O1647" s="248">
        <f>IF(Table_1[[#This Row],[Kokonaiskävijämäärä]]&lt;1,0,Table_1[[#This Row],[Kokonaiskävijämäärä]]*Table_1[[#This Row],[Tapaamis-kerrat /osallistuja]])</f>
        <v>0</v>
      </c>
      <c r="P1647" s="264"/>
      <c r="Q1647" s="265"/>
    </row>
    <row r="1648" spans="1:17" ht="15.75" customHeight="1" x14ac:dyDescent="0.25">
      <c r="A1648" s="258"/>
      <c r="B1648" s="250" t="str">
        <f>IF(Table_1[[#This Row],[SISÄLLÖN NIMI]]="","",1)</f>
        <v/>
      </c>
      <c r="C1648" s="259"/>
      <c r="D1648" s="252" t="s">
        <v>18</v>
      </c>
      <c r="E1648" s="253" t="s">
        <v>18</v>
      </c>
      <c r="F1648" s="260" t="s">
        <v>18</v>
      </c>
      <c r="G1648" s="261" t="s">
        <v>18</v>
      </c>
      <c r="H1648" s="255" t="str">
        <f>IF(Table_1[[#This Row],[TOTEUTUSTAPA]]="b) Verkossa","Verkossa","")</f>
        <v/>
      </c>
      <c r="I1648" s="256" t="str">
        <f>IF(Table_1[[#This Row],[SISÄLLÖN NIMI]]="","",1)</f>
        <v/>
      </c>
      <c r="J1648" s="262"/>
      <c r="K1648" s="263"/>
      <c r="L1648" s="248">
        <f>Table_1[[#This Row],[Kävijämäärä a) lapset]]+Table_1[[#This Row],[Kävijämäärä b) aikuiset]]</f>
        <v>0</v>
      </c>
      <c r="M1648" s="248">
        <f>IF(Table_1[[#This Row],[Kokonaiskävijämäärä]]&lt;1,0,SUM(Table_1[[#This Row],[Kävijämäärä a) lapset]]*Table_1[[#This Row],[Tapaamis-kerrat /osallistuja]]))</f>
        <v>0</v>
      </c>
      <c r="N1648" s="248">
        <f>IF(Table_1[[#This Row],[Kokonaiskävijämäärä]]&lt;1,0,SUM(Table_1[[#This Row],[Kävijämäärä b) aikuiset]]*Table_1[[#This Row],[Tapaamis-kerrat /osallistuja]]))</f>
        <v>0</v>
      </c>
      <c r="O1648" s="248">
        <f>IF(Table_1[[#This Row],[Kokonaiskävijämäärä]]&lt;1,0,Table_1[[#This Row],[Kokonaiskävijämäärä]]*Table_1[[#This Row],[Tapaamis-kerrat /osallistuja]])</f>
        <v>0</v>
      </c>
      <c r="P1648" s="264"/>
      <c r="Q1648" s="265"/>
    </row>
    <row r="1649" spans="1:17" ht="15.75" customHeight="1" x14ac:dyDescent="0.25">
      <c r="A1649" s="258"/>
      <c r="B1649" s="250" t="str">
        <f>IF(Table_1[[#This Row],[SISÄLLÖN NIMI]]="","",1)</f>
        <v/>
      </c>
      <c r="C1649" s="259"/>
      <c r="D1649" s="252" t="s">
        <v>18</v>
      </c>
      <c r="E1649" s="253" t="s">
        <v>18</v>
      </c>
      <c r="F1649" s="260" t="s">
        <v>18</v>
      </c>
      <c r="G1649" s="261" t="s">
        <v>18</v>
      </c>
      <c r="H1649" s="255" t="str">
        <f>IF(Table_1[[#This Row],[TOTEUTUSTAPA]]="b) Verkossa","Verkossa","")</f>
        <v/>
      </c>
      <c r="I1649" s="256" t="str">
        <f>IF(Table_1[[#This Row],[SISÄLLÖN NIMI]]="","",1)</f>
        <v/>
      </c>
      <c r="J1649" s="262"/>
      <c r="K1649" s="263"/>
      <c r="L1649" s="248">
        <f>Table_1[[#This Row],[Kävijämäärä a) lapset]]+Table_1[[#This Row],[Kävijämäärä b) aikuiset]]</f>
        <v>0</v>
      </c>
      <c r="M1649" s="248">
        <f>IF(Table_1[[#This Row],[Kokonaiskävijämäärä]]&lt;1,0,SUM(Table_1[[#This Row],[Kävijämäärä a) lapset]]*Table_1[[#This Row],[Tapaamis-kerrat /osallistuja]]))</f>
        <v>0</v>
      </c>
      <c r="N1649" s="248">
        <f>IF(Table_1[[#This Row],[Kokonaiskävijämäärä]]&lt;1,0,SUM(Table_1[[#This Row],[Kävijämäärä b) aikuiset]]*Table_1[[#This Row],[Tapaamis-kerrat /osallistuja]]))</f>
        <v>0</v>
      </c>
      <c r="O1649" s="248">
        <f>IF(Table_1[[#This Row],[Kokonaiskävijämäärä]]&lt;1,0,Table_1[[#This Row],[Kokonaiskävijämäärä]]*Table_1[[#This Row],[Tapaamis-kerrat /osallistuja]])</f>
        <v>0</v>
      </c>
      <c r="P1649" s="264"/>
      <c r="Q1649" s="265"/>
    </row>
    <row r="1650" spans="1:17" ht="15.75" customHeight="1" x14ac:dyDescent="0.25">
      <c r="A1650" s="258"/>
      <c r="B1650" s="250" t="str">
        <f>IF(Table_1[[#This Row],[SISÄLLÖN NIMI]]="","",1)</f>
        <v/>
      </c>
      <c r="C1650" s="259"/>
      <c r="D1650" s="252" t="s">
        <v>18</v>
      </c>
      <c r="E1650" s="253" t="s">
        <v>18</v>
      </c>
      <c r="F1650" s="260" t="s">
        <v>18</v>
      </c>
      <c r="G1650" s="261" t="s">
        <v>18</v>
      </c>
      <c r="H1650" s="255" t="str">
        <f>IF(Table_1[[#This Row],[TOTEUTUSTAPA]]="b) Verkossa","Verkossa","")</f>
        <v/>
      </c>
      <c r="I1650" s="256" t="str">
        <f>IF(Table_1[[#This Row],[SISÄLLÖN NIMI]]="","",1)</f>
        <v/>
      </c>
      <c r="J1650" s="262"/>
      <c r="K1650" s="263"/>
      <c r="L1650" s="248">
        <f>Table_1[[#This Row],[Kävijämäärä a) lapset]]+Table_1[[#This Row],[Kävijämäärä b) aikuiset]]</f>
        <v>0</v>
      </c>
      <c r="M1650" s="248">
        <f>IF(Table_1[[#This Row],[Kokonaiskävijämäärä]]&lt;1,0,SUM(Table_1[[#This Row],[Kävijämäärä a) lapset]]*Table_1[[#This Row],[Tapaamis-kerrat /osallistuja]]))</f>
        <v>0</v>
      </c>
      <c r="N1650" s="248">
        <f>IF(Table_1[[#This Row],[Kokonaiskävijämäärä]]&lt;1,0,SUM(Table_1[[#This Row],[Kävijämäärä b) aikuiset]]*Table_1[[#This Row],[Tapaamis-kerrat /osallistuja]]))</f>
        <v>0</v>
      </c>
      <c r="O1650" s="248">
        <f>IF(Table_1[[#This Row],[Kokonaiskävijämäärä]]&lt;1,0,Table_1[[#This Row],[Kokonaiskävijämäärä]]*Table_1[[#This Row],[Tapaamis-kerrat /osallistuja]])</f>
        <v>0</v>
      </c>
      <c r="P1650" s="264"/>
      <c r="Q1650" s="265"/>
    </row>
    <row r="1651" spans="1:17" ht="15.75" customHeight="1" x14ac:dyDescent="0.25">
      <c r="A1651" s="258"/>
      <c r="B1651" s="250" t="str">
        <f>IF(Table_1[[#This Row],[SISÄLLÖN NIMI]]="","",1)</f>
        <v/>
      </c>
      <c r="C1651" s="259"/>
      <c r="D1651" s="252" t="s">
        <v>18</v>
      </c>
      <c r="E1651" s="253" t="s">
        <v>18</v>
      </c>
      <c r="F1651" s="260" t="s">
        <v>18</v>
      </c>
      <c r="G1651" s="261" t="s">
        <v>18</v>
      </c>
      <c r="H1651" s="255" t="str">
        <f>IF(Table_1[[#This Row],[TOTEUTUSTAPA]]="b) Verkossa","Verkossa","")</f>
        <v/>
      </c>
      <c r="I1651" s="256" t="str">
        <f>IF(Table_1[[#This Row],[SISÄLLÖN NIMI]]="","",1)</f>
        <v/>
      </c>
      <c r="J1651" s="262"/>
      <c r="K1651" s="263"/>
      <c r="L1651" s="248">
        <f>Table_1[[#This Row],[Kävijämäärä a) lapset]]+Table_1[[#This Row],[Kävijämäärä b) aikuiset]]</f>
        <v>0</v>
      </c>
      <c r="M1651" s="248">
        <f>IF(Table_1[[#This Row],[Kokonaiskävijämäärä]]&lt;1,0,SUM(Table_1[[#This Row],[Kävijämäärä a) lapset]]*Table_1[[#This Row],[Tapaamis-kerrat /osallistuja]]))</f>
        <v>0</v>
      </c>
      <c r="N1651" s="248">
        <f>IF(Table_1[[#This Row],[Kokonaiskävijämäärä]]&lt;1,0,SUM(Table_1[[#This Row],[Kävijämäärä b) aikuiset]]*Table_1[[#This Row],[Tapaamis-kerrat /osallistuja]]))</f>
        <v>0</v>
      </c>
      <c r="O1651" s="248">
        <f>IF(Table_1[[#This Row],[Kokonaiskävijämäärä]]&lt;1,0,Table_1[[#This Row],[Kokonaiskävijämäärä]]*Table_1[[#This Row],[Tapaamis-kerrat /osallistuja]])</f>
        <v>0</v>
      </c>
      <c r="P1651" s="264"/>
      <c r="Q1651" s="265"/>
    </row>
    <row r="1652" spans="1:17" ht="15.75" customHeight="1" x14ac:dyDescent="0.25">
      <c r="A1652" s="258"/>
      <c r="B1652" s="250" t="str">
        <f>IF(Table_1[[#This Row],[SISÄLLÖN NIMI]]="","",1)</f>
        <v/>
      </c>
      <c r="C1652" s="259"/>
      <c r="D1652" s="252" t="s">
        <v>18</v>
      </c>
      <c r="E1652" s="253" t="s">
        <v>18</v>
      </c>
      <c r="F1652" s="260" t="s">
        <v>18</v>
      </c>
      <c r="G1652" s="261" t="s">
        <v>18</v>
      </c>
      <c r="H1652" s="255" t="str">
        <f>IF(Table_1[[#This Row],[TOTEUTUSTAPA]]="b) Verkossa","Verkossa","")</f>
        <v/>
      </c>
      <c r="I1652" s="256" t="str">
        <f>IF(Table_1[[#This Row],[SISÄLLÖN NIMI]]="","",1)</f>
        <v/>
      </c>
      <c r="J1652" s="262"/>
      <c r="K1652" s="263"/>
      <c r="L1652" s="248">
        <f>Table_1[[#This Row],[Kävijämäärä a) lapset]]+Table_1[[#This Row],[Kävijämäärä b) aikuiset]]</f>
        <v>0</v>
      </c>
      <c r="M1652" s="248">
        <f>IF(Table_1[[#This Row],[Kokonaiskävijämäärä]]&lt;1,0,SUM(Table_1[[#This Row],[Kävijämäärä a) lapset]]*Table_1[[#This Row],[Tapaamis-kerrat /osallistuja]]))</f>
        <v>0</v>
      </c>
      <c r="N1652" s="248">
        <f>IF(Table_1[[#This Row],[Kokonaiskävijämäärä]]&lt;1,0,SUM(Table_1[[#This Row],[Kävijämäärä b) aikuiset]]*Table_1[[#This Row],[Tapaamis-kerrat /osallistuja]]))</f>
        <v>0</v>
      </c>
      <c r="O1652" s="248">
        <f>IF(Table_1[[#This Row],[Kokonaiskävijämäärä]]&lt;1,0,Table_1[[#This Row],[Kokonaiskävijämäärä]]*Table_1[[#This Row],[Tapaamis-kerrat /osallistuja]])</f>
        <v>0</v>
      </c>
      <c r="P1652" s="264"/>
      <c r="Q1652" s="265"/>
    </row>
    <row r="1653" spans="1:17" ht="15.75" customHeight="1" x14ac:dyDescent="0.25">
      <c r="A1653" s="258"/>
      <c r="B1653" s="250" t="str">
        <f>IF(Table_1[[#This Row],[SISÄLLÖN NIMI]]="","",1)</f>
        <v/>
      </c>
      <c r="C1653" s="259"/>
      <c r="D1653" s="252" t="s">
        <v>18</v>
      </c>
      <c r="E1653" s="253" t="s">
        <v>18</v>
      </c>
      <c r="F1653" s="260" t="s">
        <v>18</v>
      </c>
      <c r="G1653" s="261" t="s">
        <v>18</v>
      </c>
      <c r="H1653" s="255" t="str">
        <f>IF(Table_1[[#This Row],[TOTEUTUSTAPA]]="b) Verkossa","Verkossa","")</f>
        <v/>
      </c>
      <c r="I1653" s="256" t="str">
        <f>IF(Table_1[[#This Row],[SISÄLLÖN NIMI]]="","",1)</f>
        <v/>
      </c>
      <c r="J1653" s="262"/>
      <c r="K1653" s="263"/>
      <c r="L1653" s="248">
        <f>Table_1[[#This Row],[Kävijämäärä a) lapset]]+Table_1[[#This Row],[Kävijämäärä b) aikuiset]]</f>
        <v>0</v>
      </c>
      <c r="M1653" s="248">
        <f>IF(Table_1[[#This Row],[Kokonaiskävijämäärä]]&lt;1,0,SUM(Table_1[[#This Row],[Kävijämäärä a) lapset]]*Table_1[[#This Row],[Tapaamis-kerrat /osallistuja]]))</f>
        <v>0</v>
      </c>
      <c r="N1653" s="248">
        <f>IF(Table_1[[#This Row],[Kokonaiskävijämäärä]]&lt;1,0,SUM(Table_1[[#This Row],[Kävijämäärä b) aikuiset]]*Table_1[[#This Row],[Tapaamis-kerrat /osallistuja]]))</f>
        <v>0</v>
      </c>
      <c r="O1653" s="248">
        <f>IF(Table_1[[#This Row],[Kokonaiskävijämäärä]]&lt;1,0,Table_1[[#This Row],[Kokonaiskävijämäärä]]*Table_1[[#This Row],[Tapaamis-kerrat /osallistuja]])</f>
        <v>0</v>
      </c>
      <c r="P1653" s="264"/>
      <c r="Q1653" s="265"/>
    </row>
    <row r="1654" spans="1:17" ht="15.75" customHeight="1" x14ac:dyDescent="0.25">
      <c r="A1654" s="258"/>
      <c r="B1654" s="250" t="str">
        <f>IF(Table_1[[#This Row],[SISÄLLÖN NIMI]]="","",1)</f>
        <v/>
      </c>
      <c r="C1654" s="259"/>
      <c r="D1654" s="252" t="s">
        <v>18</v>
      </c>
      <c r="E1654" s="253" t="s">
        <v>18</v>
      </c>
      <c r="F1654" s="260" t="s">
        <v>18</v>
      </c>
      <c r="G1654" s="261" t="s">
        <v>18</v>
      </c>
      <c r="H1654" s="255" t="str">
        <f>IF(Table_1[[#This Row],[TOTEUTUSTAPA]]="b) Verkossa","Verkossa","")</f>
        <v/>
      </c>
      <c r="I1654" s="256" t="str">
        <f>IF(Table_1[[#This Row],[SISÄLLÖN NIMI]]="","",1)</f>
        <v/>
      </c>
      <c r="J1654" s="262"/>
      <c r="K1654" s="263"/>
      <c r="L1654" s="248">
        <f>Table_1[[#This Row],[Kävijämäärä a) lapset]]+Table_1[[#This Row],[Kävijämäärä b) aikuiset]]</f>
        <v>0</v>
      </c>
      <c r="M1654" s="248">
        <f>IF(Table_1[[#This Row],[Kokonaiskävijämäärä]]&lt;1,0,SUM(Table_1[[#This Row],[Kävijämäärä a) lapset]]*Table_1[[#This Row],[Tapaamis-kerrat /osallistuja]]))</f>
        <v>0</v>
      </c>
      <c r="N1654" s="248">
        <f>IF(Table_1[[#This Row],[Kokonaiskävijämäärä]]&lt;1,0,SUM(Table_1[[#This Row],[Kävijämäärä b) aikuiset]]*Table_1[[#This Row],[Tapaamis-kerrat /osallistuja]]))</f>
        <v>0</v>
      </c>
      <c r="O1654" s="248">
        <f>IF(Table_1[[#This Row],[Kokonaiskävijämäärä]]&lt;1,0,Table_1[[#This Row],[Kokonaiskävijämäärä]]*Table_1[[#This Row],[Tapaamis-kerrat /osallistuja]])</f>
        <v>0</v>
      </c>
      <c r="P1654" s="264"/>
      <c r="Q1654" s="265"/>
    </row>
    <row r="1655" spans="1:17" ht="15.75" customHeight="1" x14ac:dyDescent="0.25">
      <c r="A1655" s="258"/>
      <c r="B1655" s="250" t="str">
        <f>IF(Table_1[[#This Row],[SISÄLLÖN NIMI]]="","",1)</f>
        <v/>
      </c>
      <c r="C1655" s="259"/>
      <c r="D1655" s="252" t="s">
        <v>18</v>
      </c>
      <c r="E1655" s="253" t="s">
        <v>18</v>
      </c>
      <c r="F1655" s="260" t="s">
        <v>18</v>
      </c>
      <c r="G1655" s="261" t="s">
        <v>18</v>
      </c>
      <c r="H1655" s="255" t="str">
        <f>IF(Table_1[[#This Row],[TOTEUTUSTAPA]]="b) Verkossa","Verkossa","")</f>
        <v/>
      </c>
      <c r="I1655" s="256" t="str">
        <f>IF(Table_1[[#This Row],[SISÄLLÖN NIMI]]="","",1)</f>
        <v/>
      </c>
      <c r="J1655" s="262"/>
      <c r="K1655" s="263"/>
      <c r="L1655" s="248">
        <f>Table_1[[#This Row],[Kävijämäärä a) lapset]]+Table_1[[#This Row],[Kävijämäärä b) aikuiset]]</f>
        <v>0</v>
      </c>
      <c r="M1655" s="248">
        <f>IF(Table_1[[#This Row],[Kokonaiskävijämäärä]]&lt;1,0,SUM(Table_1[[#This Row],[Kävijämäärä a) lapset]]*Table_1[[#This Row],[Tapaamis-kerrat /osallistuja]]))</f>
        <v>0</v>
      </c>
      <c r="N1655" s="248">
        <f>IF(Table_1[[#This Row],[Kokonaiskävijämäärä]]&lt;1,0,SUM(Table_1[[#This Row],[Kävijämäärä b) aikuiset]]*Table_1[[#This Row],[Tapaamis-kerrat /osallistuja]]))</f>
        <v>0</v>
      </c>
      <c r="O1655" s="248">
        <f>IF(Table_1[[#This Row],[Kokonaiskävijämäärä]]&lt;1,0,Table_1[[#This Row],[Kokonaiskävijämäärä]]*Table_1[[#This Row],[Tapaamis-kerrat /osallistuja]])</f>
        <v>0</v>
      </c>
      <c r="P1655" s="264"/>
      <c r="Q1655" s="265"/>
    </row>
    <row r="1656" spans="1:17" ht="15.75" customHeight="1" x14ac:dyDescent="0.25">
      <c r="A1656" s="258"/>
      <c r="B1656" s="250" t="str">
        <f>IF(Table_1[[#This Row],[SISÄLLÖN NIMI]]="","",1)</f>
        <v/>
      </c>
      <c r="C1656" s="259"/>
      <c r="D1656" s="252" t="s">
        <v>18</v>
      </c>
      <c r="E1656" s="253" t="s">
        <v>18</v>
      </c>
      <c r="F1656" s="260" t="s">
        <v>18</v>
      </c>
      <c r="G1656" s="261" t="s">
        <v>18</v>
      </c>
      <c r="H1656" s="255" t="str">
        <f>IF(Table_1[[#This Row],[TOTEUTUSTAPA]]="b) Verkossa","Verkossa","")</f>
        <v/>
      </c>
      <c r="I1656" s="256" t="str">
        <f>IF(Table_1[[#This Row],[SISÄLLÖN NIMI]]="","",1)</f>
        <v/>
      </c>
      <c r="J1656" s="262"/>
      <c r="K1656" s="263"/>
      <c r="L1656" s="248">
        <f>Table_1[[#This Row],[Kävijämäärä a) lapset]]+Table_1[[#This Row],[Kävijämäärä b) aikuiset]]</f>
        <v>0</v>
      </c>
      <c r="M1656" s="248">
        <f>IF(Table_1[[#This Row],[Kokonaiskävijämäärä]]&lt;1,0,SUM(Table_1[[#This Row],[Kävijämäärä a) lapset]]*Table_1[[#This Row],[Tapaamis-kerrat /osallistuja]]))</f>
        <v>0</v>
      </c>
      <c r="N1656" s="248">
        <f>IF(Table_1[[#This Row],[Kokonaiskävijämäärä]]&lt;1,0,SUM(Table_1[[#This Row],[Kävijämäärä b) aikuiset]]*Table_1[[#This Row],[Tapaamis-kerrat /osallistuja]]))</f>
        <v>0</v>
      </c>
      <c r="O1656" s="248">
        <f>IF(Table_1[[#This Row],[Kokonaiskävijämäärä]]&lt;1,0,Table_1[[#This Row],[Kokonaiskävijämäärä]]*Table_1[[#This Row],[Tapaamis-kerrat /osallistuja]])</f>
        <v>0</v>
      </c>
      <c r="P1656" s="264"/>
      <c r="Q1656" s="265"/>
    </row>
    <row r="1657" spans="1:17" ht="15.75" customHeight="1" x14ac:dyDescent="0.25">
      <c r="A1657" s="258"/>
      <c r="B1657" s="250" t="str">
        <f>IF(Table_1[[#This Row],[SISÄLLÖN NIMI]]="","",1)</f>
        <v/>
      </c>
      <c r="C1657" s="259"/>
      <c r="D1657" s="252" t="s">
        <v>18</v>
      </c>
      <c r="E1657" s="253" t="s">
        <v>18</v>
      </c>
      <c r="F1657" s="260" t="s">
        <v>18</v>
      </c>
      <c r="G1657" s="261" t="s">
        <v>18</v>
      </c>
      <c r="H1657" s="255" t="str">
        <f>IF(Table_1[[#This Row],[TOTEUTUSTAPA]]="b) Verkossa","Verkossa","")</f>
        <v/>
      </c>
      <c r="I1657" s="256" t="str">
        <f>IF(Table_1[[#This Row],[SISÄLLÖN NIMI]]="","",1)</f>
        <v/>
      </c>
      <c r="J1657" s="262"/>
      <c r="K1657" s="263"/>
      <c r="L1657" s="248">
        <f>Table_1[[#This Row],[Kävijämäärä a) lapset]]+Table_1[[#This Row],[Kävijämäärä b) aikuiset]]</f>
        <v>0</v>
      </c>
      <c r="M1657" s="248">
        <f>IF(Table_1[[#This Row],[Kokonaiskävijämäärä]]&lt;1,0,SUM(Table_1[[#This Row],[Kävijämäärä a) lapset]]*Table_1[[#This Row],[Tapaamis-kerrat /osallistuja]]))</f>
        <v>0</v>
      </c>
      <c r="N1657" s="248">
        <f>IF(Table_1[[#This Row],[Kokonaiskävijämäärä]]&lt;1,0,SUM(Table_1[[#This Row],[Kävijämäärä b) aikuiset]]*Table_1[[#This Row],[Tapaamis-kerrat /osallistuja]]))</f>
        <v>0</v>
      </c>
      <c r="O1657" s="248">
        <f>IF(Table_1[[#This Row],[Kokonaiskävijämäärä]]&lt;1,0,Table_1[[#This Row],[Kokonaiskävijämäärä]]*Table_1[[#This Row],[Tapaamis-kerrat /osallistuja]])</f>
        <v>0</v>
      </c>
      <c r="P1657" s="264"/>
      <c r="Q1657" s="265"/>
    </row>
    <row r="1658" spans="1:17" ht="15.75" customHeight="1" x14ac:dyDescent="0.25">
      <c r="A1658" s="258"/>
      <c r="B1658" s="250" t="str">
        <f>IF(Table_1[[#This Row],[SISÄLLÖN NIMI]]="","",1)</f>
        <v/>
      </c>
      <c r="C1658" s="259"/>
      <c r="D1658" s="252" t="s">
        <v>18</v>
      </c>
      <c r="E1658" s="253" t="s">
        <v>18</v>
      </c>
      <c r="F1658" s="260" t="s">
        <v>18</v>
      </c>
      <c r="G1658" s="261" t="s">
        <v>18</v>
      </c>
      <c r="H1658" s="255" t="str">
        <f>IF(Table_1[[#This Row],[TOTEUTUSTAPA]]="b) Verkossa","Verkossa","")</f>
        <v/>
      </c>
      <c r="I1658" s="256" t="str">
        <f>IF(Table_1[[#This Row],[SISÄLLÖN NIMI]]="","",1)</f>
        <v/>
      </c>
      <c r="J1658" s="262"/>
      <c r="K1658" s="263"/>
      <c r="L1658" s="248">
        <f>Table_1[[#This Row],[Kävijämäärä a) lapset]]+Table_1[[#This Row],[Kävijämäärä b) aikuiset]]</f>
        <v>0</v>
      </c>
      <c r="M1658" s="248">
        <f>IF(Table_1[[#This Row],[Kokonaiskävijämäärä]]&lt;1,0,SUM(Table_1[[#This Row],[Kävijämäärä a) lapset]]*Table_1[[#This Row],[Tapaamis-kerrat /osallistuja]]))</f>
        <v>0</v>
      </c>
      <c r="N1658" s="248">
        <f>IF(Table_1[[#This Row],[Kokonaiskävijämäärä]]&lt;1,0,SUM(Table_1[[#This Row],[Kävijämäärä b) aikuiset]]*Table_1[[#This Row],[Tapaamis-kerrat /osallistuja]]))</f>
        <v>0</v>
      </c>
      <c r="O1658" s="248">
        <f>IF(Table_1[[#This Row],[Kokonaiskävijämäärä]]&lt;1,0,Table_1[[#This Row],[Kokonaiskävijämäärä]]*Table_1[[#This Row],[Tapaamis-kerrat /osallistuja]])</f>
        <v>0</v>
      </c>
      <c r="P1658" s="264"/>
      <c r="Q1658" s="265"/>
    </row>
    <row r="1659" spans="1:17" ht="15.75" customHeight="1" x14ac:dyDescent="0.25">
      <c r="A1659" s="258"/>
      <c r="B1659" s="250" t="str">
        <f>IF(Table_1[[#This Row],[SISÄLLÖN NIMI]]="","",1)</f>
        <v/>
      </c>
      <c r="C1659" s="259"/>
      <c r="D1659" s="252" t="s">
        <v>18</v>
      </c>
      <c r="E1659" s="253" t="s">
        <v>18</v>
      </c>
      <c r="F1659" s="260" t="s">
        <v>18</v>
      </c>
      <c r="G1659" s="261" t="s">
        <v>18</v>
      </c>
      <c r="H1659" s="255" t="str">
        <f>IF(Table_1[[#This Row],[TOTEUTUSTAPA]]="b) Verkossa","Verkossa","")</f>
        <v/>
      </c>
      <c r="I1659" s="256" t="str">
        <f>IF(Table_1[[#This Row],[SISÄLLÖN NIMI]]="","",1)</f>
        <v/>
      </c>
      <c r="J1659" s="262"/>
      <c r="K1659" s="263"/>
      <c r="L1659" s="248">
        <f>Table_1[[#This Row],[Kävijämäärä a) lapset]]+Table_1[[#This Row],[Kävijämäärä b) aikuiset]]</f>
        <v>0</v>
      </c>
      <c r="M1659" s="248">
        <f>IF(Table_1[[#This Row],[Kokonaiskävijämäärä]]&lt;1,0,SUM(Table_1[[#This Row],[Kävijämäärä a) lapset]]*Table_1[[#This Row],[Tapaamis-kerrat /osallistuja]]))</f>
        <v>0</v>
      </c>
      <c r="N1659" s="248">
        <f>IF(Table_1[[#This Row],[Kokonaiskävijämäärä]]&lt;1,0,SUM(Table_1[[#This Row],[Kävijämäärä b) aikuiset]]*Table_1[[#This Row],[Tapaamis-kerrat /osallistuja]]))</f>
        <v>0</v>
      </c>
      <c r="O1659" s="248">
        <f>IF(Table_1[[#This Row],[Kokonaiskävijämäärä]]&lt;1,0,Table_1[[#This Row],[Kokonaiskävijämäärä]]*Table_1[[#This Row],[Tapaamis-kerrat /osallistuja]])</f>
        <v>0</v>
      </c>
      <c r="P1659" s="264"/>
      <c r="Q1659" s="265"/>
    </row>
    <row r="1660" spans="1:17" ht="15.75" customHeight="1" x14ac:dyDescent="0.25">
      <c r="A1660" s="258"/>
      <c r="B1660" s="250" t="str">
        <f>IF(Table_1[[#This Row],[SISÄLLÖN NIMI]]="","",1)</f>
        <v/>
      </c>
      <c r="C1660" s="259"/>
      <c r="D1660" s="252" t="s">
        <v>18</v>
      </c>
      <c r="E1660" s="253" t="s">
        <v>18</v>
      </c>
      <c r="F1660" s="260" t="s">
        <v>18</v>
      </c>
      <c r="G1660" s="261" t="s">
        <v>18</v>
      </c>
      <c r="H1660" s="255" t="str">
        <f>IF(Table_1[[#This Row],[TOTEUTUSTAPA]]="b) Verkossa","Verkossa","")</f>
        <v/>
      </c>
      <c r="I1660" s="256" t="str">
        <f>IF(Table_1[[#This Row],[SISÄLLÖN NIMI]]="","",1)</f>
        <v/>
      </c>
      <c r="J1660" s="262"/>
      <c r="K1660" s="263"/>
      <c r="L1660" s="248">
        <f>Table_1[[#This Row],[Kävijämäärä a) lapset]]+Table_1[[#This Row],[Kävijämäärä b) aikuiset]]</f>
        <v>0</v>
      </c>
      <c r="M1660" s="248">
        <f>IF(Table_1[[#This Row],[Kokonaiskävijämäärä]]&lt;1,0,SUM(Table_1[[#This Row],[Kävijämäärä a) lapset]]*Table_1[[#This Row],[Tapaamis-kerrat /osallistuja]]))</f>
        <v>0</v>
      </c>
      <c r="N1660" s="248">
        <f>IF(Table_1[[#This Row],[Kokonaiskävijämäärä]]&lt;1,0,SUM(Table_1[[#This Row],[Kävijämäärä b) aikuiset]]*Table_1[[#This Row],[Tapaamis-kerrat /osallistuja]]))</f>
        <v>0</v>
      </c>
      <c r="O1660" s="248">
        <f>IF(Table_1[[#This Row],[Kokonaiskävijämäärä]]&lt;1,0,Table_1[[#This Row],[Kokonaiskävijämäärä]]*Table_1[[#This Row],[Tapaamis-kerrat /osallistuja]])</f>
        <v>0</v>
      </c>
      <c r="P1660" s="264"/>
      <c r="Q1660" s="265"/>
    </row>
    <row r="1661" spans="1:17" ht="15.75" customHeight="1" x14ac:dyDescent="0.25">
      <c r="A1661" s="258"/>
      <c r="B1661" s="250" t="str">
        <f>IF(Table_1[[#This Row],[SISÄLLÖN NIMI]]="","",1)</f>
        <v/>
      </c>
      <c r="C1661" s="259"/>
      <c r="D1661" s="252" t="s">
        <v>18</v>
      </c>
      <c r="E1661" s="253" t="s">
        <v>18</v>
      </c>
      <c r="F1661" s="260" t="s">
        <v>18</v>
      </c>
      <c r="G1661" s="261" t="s">
        <v>18</v>
      </c>
      <c r="H1661" s="255" t="str">
        <f>IF(Table_1[[#This Row],[TOTEUTUSTAPA]]="b) Verkossa","Verkossa","")</f>
        <v/>
      </c>
      <c r="I1661" s="256" t="str">
        <f>IF(Table_1[[#This Row],[SISÄLLÖN NIMI]]="","",1)</f>
        <v/>
      </c>
      <c r="J1661" s="262"/>
      <c r="K1661" s="263"/>
      <c r="L1661" s="248">
        <f>Table_1[[#This Row],[Kävijämäärä a) lapset]]+Table_1[[#This Row],[Kävijämäärä b) aikuiset]]</f>
        <v>0</v>
      </c>
      <c r="M1661" s="248">
        <f>IF(Table_1[[#This Row],[Kokonaiskävijämäärä]]&lt;1,0,SUM(Table_1[[#This Row],[Kävijämäärä a) lapset]]*Table_1[[#This Row],[Tapaamis-kerrat /osallistuja]]))</f>
        <v>0</v>
      </c>
      <c r="N1661" s="248">
        <f>IF(Table_1[[#This Row],[Kokonaiskävijämäärä]]&lt;1,0,SUM(Table_1[[#This Row],[Kävijämäärä b) aikuiset]]*Table_1[[#This Row],[Tapaamis-kerrat /osallistuja]]))</f>
        <v>0</v>
      </c>
      <c r="O1661" s="248">
        <f>IF(Table_1[[#This Row],[Kokonaiskävijämäärä]]&lt;1,0,Table_1[[#This Row],[Kokonaiskävijämäärä]]*Table_1[[#This Row],[Tapaamis-kerrat /osallistuja]])</f>
        <v>0</v>
      </c>
      <c r="P1661" s="264"/>
      <c r="Q1661" s="265"/>
    </row>
    <row r="1662" spans="1:17" ht="15.75" customHeight="1" x14ac:dyDescent="0.25">
      <c r="A1662" s="258"/>
      <c r="B1662" s="250" t="str">
        <f>IF(Table_1[[#This Row],[SISÄLLÖN NIMI]]="","",1)</f>
        <v/>
      </c>
      <c r="C1662" s="259"/>
      <c r="D1662" s="252" t="s">
        <v>18</v>
      </c>
      <c r="E1662" s="253" t="s">
        <v>18</v>
      </c>
      <c r="F1662" s="260" t="s">
        <v>18</v>
      </c>
      <c r="G1662" s="261" t="s">
        <v>18</v>
      </c>
      <c r="H1662" s="255" t="str">
        <f>IF(Table_1[[#This Row],[TOTEUTUSTAPA]]="b) Verkossa","Verkossa","")</f>
        <v/>
      </c>
      <c r="I1662" s="256" t="str">
        <f>IF(Table_1[[#This Row],[SISÄLLÖN NIMI]]="","",1)</f>
        <v/>
      </c>
      <c r="J1662" s="262"/>
      <c r="K1662" s="263"/>
      <c r="L1662" s="248">
        <f>Table_1[[#This Row],[Kävijämäärä a) lapset]]+Table_1[[#This Row],[Kävijämäärä b) aikuiset]]</f>
        <v>0</v>
      </c>
      <c r="M1662" s="248">
        <f>IF(Table_1[[#This Row],[Kokonaiskävijämäärä]]&lt;1,0,SUM(Table_1[[#This Row],[Kävijämäärä a) lapset]]*Table_1[[#This Row],[Tapaamis-kerrat /osallistuja]]))</f>
        <v>0</v>
      </c>
      <c r="N1662" s="248">
        <f>IF(Table_1[[#This Row],[Kokonaiskävijämäärä]]&lt;1,0,SUM(Table_1[[#This Row],[Kävijämäärä b) aikuiset]]*Table_1[[#This Row],[Tapaamis-kerrat /osallistuja]]))</f>
        <v>0</v>
      </c>
      <c r="O1662" s="248">
        <f>IF(Table_1[[#This Row],[Kokonaiskävijämäärä]]&lt;1,0,Table_1[[#This Row],[Kokonaiskävijämäärä]]*Table_1[[#This Row],[Tapaamis-kerrat /osallistuja]])</f>
        <v>0</v>
      </c>
      <c r="P1662" s="264"/>
      <c r="Q1662" s="265"/>
    </row>
    <row r="1663" spans="1:17" ht="15.75" customHeight="1" x14ac:dyDescent="0.25">
      <c r="A1663" s="258"/>
      <c r="B1663" s="250" t="str">
        <f>IF(Table_1[[#This Row],[SISÄLLÖN NIMI]]="","",1)</f>
        <v/>
      </c>
      <c r="C1663" s="259"/>
      <c r="D1663" s="252" t="s">
        <v>18</v>
      </c>
      <c r="E1663" s="253" t="s">
        <v>18</v>
      </c>
      <c r="F1663" s="260" t="s">
        <v>18</v>
      </c>
      <c r="G1663" s="261" t="s">
        <v>18</v>
      </c>
      <c r="H1663" s="255" t="str">
        <f>IF(Table_1[[#This Row],[TOTEUTUSTAPA]]="b) Verkossa","Verkossa","")</f>
        <v/>
      </c>
      <c r="I1663" s="256" t="str">
        <f>IF(Table_1[[#This Row],[SISÄLLÖN NIMI]]="","",1)</f>
        <v/>
      </c>
      <c r="J1663" s="262"/>
      <c r="K1663" s="263"/>
      <c r="L1663" s="248">
        <f>Table_1[[#This Row],[Kävijämäärä a) lapset]]+Table_1[[#This Row],[Kävijämäärä b) aikuiset]]</f>
        <v>0</v>
      </c>
      <c r="M1663" s="248">
        <f>IF(Table_1[[#This Row],[Kokonaiskävijämäärä]]&lt;1,0,SUM(Table_1[[#This Row],[Kävijämäärä a) lapset]]*Table_1[[#This Row],[Tapaamis-kerrat /osallistuja]]))</f>
        <v>0</v>
      </c>
      <c r="N1663" s="248">
        <f>IF(Table_1[[#This Row],[Kokonaiskävijämäärä]]&lt;1,0,SUM(Table_1[[#This Row],[Kävijämäärä b) aikuiset]]*Table_1[[#This Row],[Tapaamis-kerrat /osallistuja]]))</f>
        <v>0</v>
      </c>
      <c r="O1663" s="248">
        <f>IF(Table_1[[#This Row],[Kokonaiskävijämäärä]]&lt;1,0,Table_1[[#This Row],[Kokonaiskävijämäärä]]*Table_1[[#This Row],[Tapaamis-kerrat /osallistuja]])</f>
        <v>0</v>
      </c>
      <c r="P1663" s="264"/>
      <c r="Q1663" s="265"/>
    </row>
    <row r="1664" spans="1:17" ht="15.75" customHeight="1" x14ac:dyDescent="0.25">
      <c r="A1664" s="258"/>
      <c r="B1664" s="250" t="str">
        <f>IF(Table_1[[#This Row],[SISÄLLÖN NIMI]]="","",1)</f>
        <v/>
      </c>
      <c r="C1664" s="259"/>
      <c r="D1664" s="252" t="s">
        <v>18</v>
      </c>
      <c r="E1664" s="253" t="s">
        <v>18</v>
      </c>
      <c r="F1664" s="260" t="s">
        <v>18</v>
      </c>
      <c r="G1664" s="261" t="s">
        <v>18</v>
      </c>
      <c r="H1664" s="255" t="str">
        <f>IF(Table_1[[#This Row],[TOTEUTUSTAPA]]="b) Verkossa","Verkossa","")</f>
        <v/>
      </c>
      <c r="I1664" s="256" t="str">
        <f>IF(Table_1[[#This Row],[SISÄLLÖN NIMI]]="","",1)</f>
        <v/>
      </c>
      <c r="J1664" s="262"/>
      <c r="K1664" s="263"/>
      <c r="L1664" s="248">
        <f>Table_1[[#This Row],[Kävijämäärä a) lapset]]+Table_1[[#This Row],[Kävijämäärä b) aikuiset]]</f>
        <v>0</v>
      </c>
      <c r="M1664" s="248">
        <f>IF(Table_1[[#This Row],[Kokonaiskävijämäärä]]&lt;1,0,SUM(Table_1[[#This Row],[Kävijämäärä a) lapset]]*Table_1[[#This Row],[Tapaamis-kerrat /osallistuja]]))</f>
        <v>0</v>
      </c>
      <c r="N1664" s="248">
        <f>IF(Table_1[[#This Row],[Kokonaiskävijämäärä]]&lt;1,0,SUM(Table_1[[#This Row],[Kävijämäärä b) aikuiset]]*Table_1[[#This Row],[Tapaamis-kerrat /osallistuja]]))</f>
        <v>0</v>
      </c>
      <c r="O1664" s="248">
        <f>IF(Table_1[[#This Row],[Kokonaiskävijämäärä]]&lt;1,0,Table_1[[#This Row],[Kokonaiskävijämäärä]]*Table_1[[#This Row],[Tapaamis-kerrat /osallistuja]])</f>
        <v>0</v>
      </c>
      <c r="P1664" s="264"/>
      <c r="Q1664" s="265"/>
    </row>
    <row r="1665" spans="1:17" ht="15.75" customHeight="1" x14ac:dyDescent="0.25">
      <c r="A1665" s="258"/>
      <c r="B1665" s="250" t="str">
        <f>IF(Table_1[[#This Row],[SISÄLLÖN NIMI]]="","",1)</f>
        <v/>
      </c>
      <c r="C1665" s="259"/>
      <c r="D1665" s="252" t="s">
        <v>18</v>
      </c>
      <c r="E1665" s="253" t="s">
        <v>18</v>
      </c>
      <c r="F1665" s="260" t="s">
        <v>18</v>
      </c>
      <c r="G1665" s="261" t="s">
        <v>18</v>
      </c>
      <c r="H1665" s="255" t="str">
        <f>IF(Table_1[[#This Row],[TOTEUTUSTAPA]]="b) Verkossa","Verkossa","")</f>
        <v/>
      </c>
      <c r="I1665" s="256" t="str">
        <f>IF(Table_1[[#This Row],[SISÄLLÖN NIMI]]="","",1)</f>
        <v/>
      </c>
      <c r="J1665" s="262"/>
      <c r="K1665" s="263"/>
      <c r="L1665" s="248">
        <f>Table_1[[#This Row],[Kävijämäärä a) lapset]]+Table_1[[#This Row],[Kävijämäärä b) aikuiset]]</f>
        <v>0</v>
      </c>
      <c r="M1665" s="248">
        <f>IF(Table_1[[#This Row],[Kokonaiskävijämäärä]]&lt;1,0,SUM(Table_1[[#This Row],[Kävijämäärä a) lapset]]*Table_1[[#This Row],[Tapaamis-kerrat /osallistuja]]))</f>
        <v>0</v>
      </c>
      <c r="N1665" s="248">
        <f>IF(Table_1[[#This Row],[Kokonaiskävijämäärä]]&lt;1,0,SUM(Table_1[[#This Row],[Kävijämäärä b) aikuiset]]*Table_1[[#This Row],[Tapaamis-kerrat /osallistuja]]))</f>
        <v>0</v>
      </c>
      <c r="O1665" s="248">
        <f>IF(Table_1[[#This Row],[Kokonaiskävijämäärä]]&lt;1,0,Table_1[[#This Row],[Kokonaiskävijämäärä]]*Table_1[[#This Row],[Tapaamis-kerrat /osallistuja]])</f>
        <v>0</v>
      </c>
      <c r="P1665" s="264"/>
      <c r="Q1665" s="265"/>
    </row>
    <row r="1666" spans="1:17" ht="15.75" customHeight="1" x14ac:dyDescent="0.25">
      <c r="A1666" s="258"/>
      <c r="B1666" s="250" t="str">
        <f>IF(Table_1[[#This Row],[SISÄLLÖN NIMI]]="","",1)</f>
        <v/>
      </c>
      <c r="C1666" s="259"/>
      <c r="D1666" s="252" t="s">
        <v>18</v>
      </c>
      <c r="E1666" s="253" t="s">
        <v>18</v>
      </c>
      <c r="F1666" s="260" t="s">
        <v>18</v>
      </c>
      <c r="G1666" s="261" t="s">
        <v>18</v>
      </c>
      <c r="H1666" s="255" t="str">
        <f>IF(Table_1[[#This Row],[TOTEUTUSTAPA]]="b) Verkossa","Verkossa","")</f>
        <v/>
      </c>
      <c r="I1666" s="256" t="str">
        <f>IF(Table_1[[#This Row],[SISÄLLÖN NIMI]]="","",1)</f>
        <v/>
      </c>
      <c r="J1666" s="262"/>
      <c r="K1666" s="263"/>
      <c r="L1666" s="248">
        <f>Table_1[[#This Row],[Kävijämäärä a) lapset]]+Table_1[[#This Row],[Kävijämäärä b) aikuiset]]</f>
        <v>0</v>
      </c>
      <c r="M1666" s="248">
        <f>IF(Table_1[[#This Row],[Kokonaiskävijämäärä]]&lt;1,0,SUM(Table_1[[#This Row],[Kävijämäärä a) lapset]]*Table_1[[#This Row],[Tapaamis-kerrat /osallistuja]]))</f>
        <v>0</v>
      </c>
      <c r="N1666" s="248">
        <f>IF(Table_1[[#This Row],[Kokonaiskävijämäärä]]&lt;1,0,SUM(Table_1[[#This Row],[Kävijämäärä b) aikuiset]]*Table_1[[#This Row],[Tapaamis-kerrat /osallistuja]]))</f>
        <v>0</v>
      </c>
      <c r="O1666" s="248">
        <f>IF(Table_1[[#This Row],[Kokonaiskävijämäärä]]&lt;1,0,Table_1[[#This Row],[Kokonaiskävijämäärä]]*Table_1[[#This Row],[Tapaamis-kerrat /osallistuja]])</f>
        <v>0</v>
      </c>
      <c r="P1666" s="264"/>
      <c r="Q1666" s="265"/>
    </row>
    <row r="1667" spans="1:17" ht="15.75" customHeight="1" x14ac:dyDescent="0.25">
      <c r="A1667" s="258"/>
      <c r="B1667" s="250" t="str">
        <f>IF(Table_1[[#This Row],[SISÄLLÖN NIMI]]="","",1)</f>
        <v/>
      </c>
      <c r="C1667" s="259"/>
      <c r="D1667" s="252" t="s">
        <v>18</v>
      </c>
      <c r="E1667" s="253" t="s">
        <v>18</v>
      </c>
      <c r="F1667" s="260" t="s">
        <v>18</v>
      </c>
      <c r="G1667" s="261" t="s">
        <v>18</v>
      </c>
      <c r="H1667" s="255" t="str">
        <f>IF(Table_1[[#This Row],[TOTEUTUSTAPA]]="b) Verkossa","Verkossa","")</f>
        <v/>
      </c>
      <c r="I1667" s="256" t="str">
        <f>IF(Table_1[[#This Row],[SISÄLLÖN NIMI]]="","",1)</f>
        <v/>
      </c>
      <c r="J1667" s="262"/>
      <c r="K1667" s="263"/>
      <c r="L1667" s="248">
        <f>Table_1[[#This Row],[Kävijämäärä a) lapset]]+Table_1[[#This Row],[Kävijämäärä b) aikuiset]]</f>
        <v>0</v>
      </c>
      <c r="M1667" s="248">
        <f>IF(Table_1[[#This Row],[Kokonaiskävijämäärä]]&lt;1,0,SUM(Table_1[[#This Row],[Kävijämäärä a) lapset]]*Table_1[[#This Row],[Tapaamis-kerrat /osallistuja]]))</f>
        <v>0</v>
      </c>
      <c r="N1667" s="248">
        <f>IF(Table_1[[#This Row],[Kokonaiskävijämäärä]]&lt;1,0,SUM(Table_1[[#This Row],[Kävijämäärä b) aikuiset]]*Table_1[[#This Row],[Tapaamis-kerrat /osallistuja]]))</f>
        <v>0</v>
      </c>
      <c r="O1667" s="248">
        <f>IF(Table_1[[#This Row],[Kokonaiskävijämäärä]]&lt;1,0,Table_1[[#This Row],[Kokonaiskävijämäärä]]*Table_1[[#This Row],[Tapaamis-kerrat /osallistuja]])</f>
        <v>0</v>
      </c>
      <c r="P1667" s="264"/>
      <c r="Q1667" s="265"/>
    </row>
    <row r="1668" spans="1:17" ht="15.75" customHeight="1" x14ac:dyDescent="0.25">
      <c r="A1668" s="258"/>
      <c r="B1668" s="250" t="str">
        <f>IF(Table_1[[#This Row],[SISÄLLÖN NIMI]]="","",1)</f>
        <v/>
      </c>
      <c r="C1668" s="259"/>
      <c r="D1668" s="252" t="s">
        <v>18</v>
      </c>
      <c r="E1668" s="253" t="s">
        <v>18</v>
      </c>
      <c r="F1668" s="260" t="s">
        <v>18</v>
      </c>
      <c r="G1668" s="261" t="s">
        <v>18</v>
      </c>
      <c r="H1668" s="255" t="str">
        <f>IF(Table_1[[#This Row],[TOTEUTUSTAPA]]="b) Verkossa","Verkossa","")</f>
        <v/>
      </c>
      <c r="I1668" s="256" t="str">
        <f>IF(Table_1[[#This Row],[SISÄLLÖN NIMI]]="","",1)</f>
        <v/>
      </c>
      <c r="J1668" s="262"/>
      <c r="K1668" s="263"/>
      <c r="L1668" s="248">
        <f>Table_1[[#This Row],[Kävijämäärä a) lapset]]+Table_1[[#This Row],[Kävijämäärä b) aikuiset]]</f>
        <v>0</v>
      </c>
      <c r="M1668" s="248">
        <f>IF(Table_1[[#This Row],[Kokonaiskävijämäärä]]&lt;1,0,SUM(Table_1[[#This Row],[Kävijämäärä a) lapset]]*Table_1[[#This Row],[Tapaamis-kerrat /osallistuja]]))</f>
        <v>0</v>
      </c>
      <c r="N1668" s="248">
        <f>IF(Table_1[[#This Row],[Kokonaiskävijämäärä]]&lt;1,0,SUM(Table_1[[#This Row],[Kävijämäärä b) aikuiset]]*Table_1[[#This Row],[Tapaamis-kerrat /osallistuja]]))</f>
        <v>0</v>
      </c>
      <c r="O1668" s="248">
        <f>IF(Table_1[[#This Row],[Kokonaiskävijämäärä]]&lt;1,0,Table_1[[#This Row],[Kokonaiskävijämäärä]]*Table_1[[#This Row],[Tapaamis-kerrat /osallistuja]])</f>
        <v>0</v>
      </c>
      <c r="P1668" s="264"/>
      <c r="Q1668" s="265"/>
    </row>
    <row r="1669" spans="1:17" ht="15.75" customHeight="1" x14ac:dyDescent="0.25">
      <c r="A1669" s="258"/>
      <c r="B1669" s="250" t="str">
        <f>IF(Table_1[[#This Row],[SISÄLLÖN NIMI]]="","",1)</f>
        <v/>
      </c>
      <c r="C1669" s="259"/>
      <c r="D1669" s="252" t="s">
        <v>18</v>
      </c>
      <c r="E1669" s="253" t="s">
        <v>18</v>
      </c>
      <c r="F1669" s="260" t="s">
        <v>18</v>
      </c>
      <c r="G1669" s="261" t="s">
        <v>18</v>
      </c>
      <c r="H1669" s="255" t="str">
        <f>IF(Table_1[[#This Row],[TOTEUTUSTAPA]]="b) Verkossa","Verkossa","")</f>
        <v/>
      </c>
      <c r="I1669" s="256" t="str">
        <f>IF(Table_1[[#This Row],[SISÄLLÖN NIMI]]="","",1)</f>
        <v/>
      </c>
      <c r="J1669" s="262"/>
      <c r="K1669" s="263"/>
      <c r="L1669" s="248">
        <f>Table_1[[#This Row],[Kävijämäärä a) lapset]]+Table_1[[#This Row],[Kävijämäärä b) aikuiset]]</f>
        <v>0</v>
      </c>
      <c r="M1669" s="248">
        <f>IF(Table_1[[#This Row],[Kokonaiskävijämäärä]]&lt;1,0,SUM(Table_1[[#This Row],[Kävijämäärä a) lapset]]*Table_1[[#This Row],[Tapaamis-kerrat /osallistuja]]))</f>
        <v>0</v>
      </c>
      <c r="N1669" s="248">
        <f>IF(Table_1[[#This Row],[Kokonaiskävijämäärä]]&lt;1,0,SUM(Table_1[[#This Row],[Kävijämäärä b) aikuiset]]*Table_1[[#This Row],[Tapaamis-kerrat /osallistuja]]))</f>
        <v>0</v>
      </c>
      <c r="O1669" s="248">
        <f>IF(Table_1[[#This Row],[Kokonaiskävijämäärä]]&lt;1,0,Table_1[[#This Row],[Kokonaiskävijämäärä]]*Table_1[[#This Row],[Tapaamis-kerrat /osallistuja]])</f>
        <v>0</v>
      </c>
      <c r="P1669" s="264"/>
      <c r="Q1669" s="265"/>
    </row>
    <row r="1670" spans="1:17" ht="15.75" customHeight="1" x14ac:dyDescent="0.25">
      <c r="A1670" s="258"/>
      <c r="B1670" s="250" t="str">
        <f>IF(Table_1[[#This Row],[SISÄLLÖN NIMI]]="","",1)</f>
        <v/>
      </c>
      <c r="C1670" s="259"/>
      <c r="D1670" s="252" t="s">
        <v>18</v>
      </c>
      <c r="E1670" s="253" t="s">
        <v>18</v>
      </c>
      <c r="F1670" s="260" t="s">
        <v>18</v>
      </c>
      <c r="G1670" s="261" t="s">
        <v>18</v>
      </c>
      <c r="H1670" s="255" t="str">
        <f>IF(Table_1[[#This Row],[TOTEUTUSTAPA]]="b) Verkossa","Verkossa","")</f>
        <v/>
      </c>
      <c r="I1670" s="256" t="str">
        <f>IF(Table_1[[#This Row],[SISÄLLÖN NIMI]]="","",1)</f>
        <v/>
      </c>
      <c r="J1670" s="262"/>
      <c r="K1670" s="263"/>
      <c r="L1670" s="248">
        <f>Table_1[[#This Row],[Kävijämäärä a) lapset]]+Table_1[[#This Row],[Kävijämäärä b) aikuiset]]</f>
        <v>0</v>
      </c>
      <c r="M1670" s="248">
        <f>IF(Table_1[[#This Row],[Kokonaiskävijämäärä]]&lt;1,0,SUM(Table_1[[#This Row],[Kävijämäärä a) lapset]]*Table_1[[#This Row],[Tapaamis-kerrat /osallistuja]]))</f>
        <v>0</v>
      </c>
      <c r="N1670" s="248">
        <f>IF(Table_1[[#This Row],[Kokonaiskävijämäärä]]&lt;1,0,SUM(Table_1[[#This Row],[Kävijämäärä b) aikuiset]]*Table_1[[#This Row],[Tapaamis-kerrat /osallistuja]]))</f>
        <v>0</v>
      </c>
      <c r="O1670" s="248">
        <f>IF(Table_1[[#This Row],[Kokonaiskävijämäärä]]&lt;1,0,Table_1[[#This Row],[Kokonaiskävijämäärä]]*Table_1[[#This Row],[Tapaamis-kerrat /osallistuja]])</f>
        <v>0</v>
      </c>
      <c r="P1670" s="264"/>
      <c r="Q1670" s="265"/>
    </row>
    <row r="1671" spans="1:17" ht="15.75" customHeight="1" x14ac:dyDescent="0.25">
      <c r="A1671" s="258"/>
      <c r="B1671" s="250" t="str">
        <f>IF(Table_1[[#This Row],[SISÄLLÖN NIMI]]="","",1)</f>
        <v/>
      </c>
      <c r="C1671" s="259"/>
      <c r="D1671" s="252" t="s">
        <v>18</v>
      </c>
      <c r="E1671" s="253" t="s">
        <v>18</v>
      </c>
      <c r="F1671" s="260" t="s">
        <v>18</v>
      </c>
      <c r="G1671" s="261" t="s">
        <v>18</v>
      </c>
      <c r="H1671" s="255" t="str">
        <f>IF(Table_1[[#This Row],[TOTEUTUSTAPA]]="b) Verkossa","Verkossa","")</f>
        <v/>
      </c>
      <c r="I1671" s="256" t="str">
        <f>IF(Table_1[[#This Row],[SISÄLLÖN NIMI]]="","",1)</f>
        <v/>
      </c>
      <c r="J1671" s="262"/>
      <c r="K1671" s="263"/>
      <c r="L1671" s="248">
        <f>Table_1[[#This Row],[Kävijämäärä a) lapset]]+Table_1[[#This Row],[Kävijämäärä b) aikuiset]]</f>
        <v>0</v>
      </c>
      <c r="M1671" s="248">
        <f>IF(Table_1[[#This Row],[Kokonaiskävijämäärä]]&lt;1,0,SUM(Table_1[[#This Row],[Kävijämäärä a) lapset]]*Table_1[[#This Row],[Tapaamis-kerrat /osallistuja]]))</f>
        <v>0</v>
      </c>
      <c r="N1671" s="248">
        <f>IF(Table_1[[#This Row],[Kokonaiskävijämäärä]]&lt;1,0,SUM(Table_1[[#This Row],[Kävijämäärä b) aikuiset]]*Table_1[[#This Row],[Tapaamis-kerrat /osallistuja]]))</f>
        <v>0</v>
      </c>
      <c r="O1671" s="248">
        <f>IF(Table_1[[#This Row],[Kokonaiskävijämäärä]]&lt;1,0,Table_1[[#This Row],[Kokonaiskävijämäärä]]*Table_1[[#This Row],[Tapaamis-kerrat /osallistuja]])</f>
        <v>0</v>
      </c>
      <c r="P1671" s="264"/>
      <c r="Q1671" s="265"/>
    </row>
    <row r="1672" spans="1:17" ht="15.75" customHeight="1" x14ac:dyDescent="0.25">
      <c r="A1672" s="258"/>
      <c r="B1672" s="250" t="str">
        <f>IF(Table_1[[#This Row],[SISÄLLÖN NIMI]]="","",1)</f>
        <v/>
      </c>
      <c r="C1672" s="259"/>
      <c r="D1672" s="252" t="s">
        <v>18</v>
      </c>
      <c r="E1672" s="253" t="s">
        <v>18</v>
      </c>
      <c r="F1672" s="260" t="s">
        <v>18</v>
      </c>
      <c r="G1672" s="261" t="s">
        <v>18</v>
      </c>
      <c r="H1672" s="255" t="str">
        <f>IF(Table_1[[#This Row],[TOTEUTUSTAPA]]="b) Verkossa","Verkossa","")</f>
        <v/>
      </c>
      <c r="I1672" s="256" t="str">
        <f>IF(Table_1[[#This Row],[SISÄLLÖN NIMI]]="","",1)</f>
        <v/>
      </c>
      <c r="J1672" s="262"/>
      <c r="K1672" s="263"/>
      <c r="L1672" s="248">
        <f>Table_1[[#This Row],[Kävijämäärä a) lapset]]+Table_1[[#This Row],[Kävijämäärä b) aikuiset]]</f>
        <v>0</v>
      </c>
      <c r="M1672" s="248">
        <f>IF(Table_1[[#This Row],[Kokonaiskävijämäärä]]&lt;1,0,SUM(Table_1[[#This Row],[Kävijämäärä a) lapset]]*Table_1[[#This Row],[Tapaamis-kerrat /osallistuja]]))</f>
        <v>0</v>
      </c>
      <c r="N1672" s="248">
        <f>IF(Table_1[[#This Row],[Kokonaiskävijämäärä]]&lt;1,0,SUM(Table_1[[#This Row],[Kävijämäärä b) aikuiset]]*Table_1[[#This Row],[Tapaamis-kerrat /osallistuja]]))</f>
        <v>0</v>
      </c>
      <c r="O1672" s="248">
        <f>IF(Table_1[[#This Row],[Kokonaiskävijämäärä]]&lt;1,0,Table_1[[#This Row],[Kokonaiskävijämäärä]]*Table_1[[#This Row],[Tapaamis-kerrat /osallistuja]])</f>
        <v>0</v>
      </c>
      <c r="P1672" s="264"/>
      <c r="Q1672" s="265"/>
    </row>
    <row r="1673" spans="1:17" ht="15.75" customHeight="1" x14ac:dyDescent="0.25">
      <c r="A1673" s="258"/>
      <c r="B1673" s="250" t="str">
        <f>IF(Table_1[[#This Row],[SISÄLLÖN NIMI]]="","",1)</f>
        <v/>
      </c>
      <c r="C1673" s="259"/>
      <c r="D1673" s="252" t="s">
        <v>18</v>
      </c>
      <c r="E1673" s="253" t="s">
        <v>18</v>
      </c>
      <c r="F1673" s="260" t="s">
        <v>18</v>
      </c>
      <c r="G1673" s="261" t="s">
        <v>18</v>
      </c>
      <c r="H1673" s="255" t="str">
        <f>IF(Table_1[[#This Row],[TOTEUTUSTAPA]]="b) Verkossa","Verkossa","")</f>
        <v/>
      </c>
      <c r="I1673" s="256" t="str">
        <f>IF(Table_1[[#This Row],[SISÄLLÖN NIMI]]="","",1)</f>
        <v/>
      </c>
      <c r="J1673" s="262"/>
      <c r="K1673" s="263"/>
      <c r="L1673" s="248">
        <f>Table_1[[#This Row],[Kävijämäärä a) lapset]]+Table_1[[#This Row],[Kävijämäärä b) aikuiset]]</f>
        <v>0</v>
      </c>
      <c r="M1673" s="248">
        <f>IF(Table_1[[#This Row],[Kokonaiskävijämäärä]]&lt;1,0,SUM(Table_1[[#This Row],[Kävijämäärä a) lapset]]*Table_1[[#This Row],[Tapaamis-kerrat /osallistuja]]))</f>
        <v>0</v>
      </c>
      <c r="N1673" s="248">
        <f>IF(Table_1[[#This Row],[Kokonaiskävijämäärä]]&lt;1,0,SUM(Table_1[[#This Row],[Kävijämäärä b) aikuiset]]*Table_1[[#This Row],[Tapaamis-kerrat /osallistuja]]))</f>
        <v>0</v>
      </c>
      <c r="O1673" s="248">
        <f>IF(Table_1[[#This Row],[Kokonaiskävijämäärä]]&lt;1,0,Table_1[[#This Row],[Kokonaiskävijämäärä]]*Table_1[[#This Row],[Tapaamis-kerrat /osallistuja]])</f>
        <v>0</v>
      </c>
      <c r="P1673" s="264"/>
      <c r="Q1673" s="265"/>
    </row>
    <row r="1674" spans="1:17" ht="15.75" customHeight="1" x14ac:dyDescent="0.25">
      <c r="A1674" s="258"/>
      <c r="B1674" s="250" t="str">
        <f>IF(Table_1[[#This Row],[SISÄLLÖN NIMI]]="","",1)</f>
        <v/>
      </c>
      <c r="C1674" s="259"/>
      <c r="D1674" s="252" t="s">
        <v>18</v>
      </c>
      <c r="E1674" s="253" t="s">
        <v>18</v>
      </c>
      <c r="F1674" s="260" t="s">
        <v>18</v>
      </c>
      <c r="G1674" s="261" t="s">
        <v>18</v>
      </c>
      <c r="H1674" s="255" t="str">
        <f>IF(Table_1[[#This Row],[TOTEUTUSTAPA]]="b) Verkossa","Verkossa","")</f>
        <v/>
      </c>
      <c r="I1674" s="256" t="str">
        <f>IF(Table_1[[#This Row],[SISÄLLÖN NIMI]]="","",1)</f>
        <v/>
      </c>
      <c r="J1674" s="262"/>
      <c r="K1674" s="263"/>
      <c r="L1674" s="248">
        <f>Table_1[[#This Row],[Kävijämäärä a) lapset]]+Table_1[[#This Row],[Kävijämäärä b) aikuiset]]</f>
        <v>0</v>
      </c>
      <c r="M1674" s="248">
        <f>IF(Table_1[[#This Row],[Kokonaiskävijämäärä]]&lt;1,0,SUM(Table_1[[#This Row],[Kävijämäärä a) lapset]]*Table_1[[#This Row],[Tapaamis-kerrat /osallistuja]]))</f>
        <v>0</v>
      </c>
      <c r="N1674" s="248">
        <f>IF(Table_1[[#This Row],[Kokonaiskävijämäärä]]&lt;1,0,SUM(Table_1[[#This Row],[Kävijämäärä b) aikuiset]]*Table_1[[#This Row],[Tapaamis-kerrat /osallistuja]]))</f>
        <v>0</v>
      </c>
      <c r="O1674" s="248">
        <f>IF(Table_1[[#This Row],[Kokonaiskävijämäärä]]&lt;1,0,Table_1[[#This Row],[Kokonaiskävijämäärä]]*Table_1[[#This Row],[Tapaamis-kerrat /osallistuja]])</f>
        <v>0</v>
      </c>
      <c r="P1674" s="264"/>
      <c r="Q1674" s="265"/>
    </row>
    <row r="1675" spans="1:17" ht="15.75" customHeight="1" x14ac:dyDescent="0.25">
      <c r="A1675" s="258"/>
      <c r="B1675" s="250" t="str">
        <f>IF(Table_1[[#This Row],[SISÄLLÖN NIMI]]="","",1)</f>
        <v/>
      </c>
      <c r="C1675" s="259"/>
      <c r="D1675" s="252" t="s">
        <v>18</v>
      </c>
      <c r="E1675" s="253" t="s">
        <v>18</v>
      </c>
      <c r="F1675" s="260" t="s">
        <v>18</v>
      </c>
      <c r="G1675" s="261" t="s">
        <v>18</v>
      </c>
      <c r="H1675" s="255" t="str">
        <f>IF(Table_1[[#This Row],[TOTEUTUSTAPA]]="b) Verkossa","Verkossa","")</f>
        <v/>
      </c>
      <c r="I1675" s="256" t="str">
        <f>IF(Table_1[[#This Row],[SISÄLLÖN NIMI]]="","",1)</f>
        <v/>
      </c>
      <c r="J1675" s="262"/>
      <c r="K1675" s="263"/>
      <c r="L1675" s="248">
        <f>Table_1[[#This Row],[Kävijämäärä a) lapset]]+Table_1[[#This Row],[Kävijämäärä b) aikuiset]]</f>
        <v>0</v>
      </c>
      <c r="M1675" s="248">
        <f>IF(Table_1[[#This Row],[Kokonaiskävijämäärä]]&lt;1,0,SUM(Table_1[[#This Row],[Kävijämäärä a) lapset]]*Table_1[[#This Row],[Tapaamis-kerrat /osallistuja]]))</f>
        <v>0</v>
      </c>
      <c r="N1675" s="248">
        <f>IF(Table_1[[#This Row],[Kokonaiskävijämäärä]]&lt;1,0,SUM(Table_1[[#This Row],[Kävijämäärä b) aikuiset]]*Table_1[[#This Row],[Tapaamis-kerrat /osallistuja]]))</f>
        <v>0</v>
      </c>
      <c r="O1675" s="248">
        <f>IF(Table_1[[#This Row],[Kokonaiskävijämäärä]]&lt;1,0,Table_1[[#This Row],[Kokonaiskävijämäärä]]*Table_1[[#This Row],[Tapaamis-kerrat /osallistuja]])</f>
        <v>0</v>
      </c>
      <c r="P1675" s="264"/>
      <c r="Q1675" s="265"/>
    </row>
    <row r="1676" spans="1:17" ht="15.75" customHeight="1" x14ac:dyDescent="0.25">
      <c r="A1676" s="258"/>
      <c r="B1676" s="250" t="str">
        <f>IF(Table_1[[#This Row],[SISÄLLÖN NIMI]]="","",1)</f>
        <v/>
      </c>
      <c r="C1676" s="259"/>
      <c r="D1676" s="252" t="s">
        <v>18</v>
      </c>
      <c r="E1676" s="253" t="s">
        <v>18</v>
      </c>
      <c r="F1676" s="260" t="s">
        <v>18</v>
      </c>
      <c r="G1676" s="261" t="s">
        <v>18</v>
      </c>
      <c r="H1676" s="255" t="str">
        <f>IF(Table_1[[#This Row],[TOTEUTUSTAPA]]="b) Verkossa","Verkossa","")</f>
        <v/>
      </c>
      <c r="I1676" s="256" t="str">
        <f>IF(Table_1[[#This Row],[SISÄLLÖN NIMI]]="","",1)</f>
        <v/>
      </c>
      <c r="J1676" s="262"/>
      <c r="K1676" s="263"/>
      <c r="L1676" s="248">
        <f>Table_1[[#This Row],[Kävijämäärä a) lapset]]+Table_1[[#This Row],[Kävijämäärä b) aikuiset]]</f>
        <v>0</v>
      </c>
      <c r="M1676" s="248">
        <f>IF(Table_1[[#This Row],[Kokonaiskävijämäärä]]&lt;1,0,SUM(Table_1[[#This Row],[Kävijämäärä a) lapset]]*Table_1[[#This Row],[Tapaamis-kerrat /osallistuja]]))</f>
        <v>0</v>
      </c>
      <c r="N1676" s="248">
        <f>IF(Table_1[[#This Row],[Kokonaiskävijämäärä]]&lt;1,0,SUM(Table_1[[#This Row],[Kävijämäärä b) aikuiset]]*Table_1[[#This Row],[Tapaamis-kerrat /osallistuja]]))</f>
        <v>0</v>
      </c>
      <c r="O1676" s="248">
        <f>IF(Table_1[[#This Row],[Kokonaiskävijämäärä]]&lt;1,0,Table_1[[#This Row],[Kokonaiskävijämäärä]]*Table_1[[#This Row],[Tapaamis-kerrat /osallistuja]])</f>
        <v>0</v>
      </c>
      <c r="P1676" s="264"/>
      <c r="Q1676" s="265"/>
    </row>
    <row r="1677" spans="1:17" ht="15.75" customHeight="1" x14ac:dyDescent="0.25">
      <c r="A1677" s="258"/>
      <c r="B1677" s="250" t="str">
        <f>IF(Table_1[[#This Row],[SISÄLLÖN NIMI]]="","",1)</f>
        <v/>
      </c>
      <c r="C1677" s="259"/>
      <c r="D1677" s="252" t="s">
        <v>18</v>
      </c>
      <c r="E1677" s="253" t="s">
        <v>18</v>
      </c>
      <c r="F1677" s="260" t="s">
        <v>18</v>
      </c>
      <c r="G1677" s="261" t="s">
        <v>18</v>
      </c>
      <c r="H1677" s="255" t="str">
        <f>IF(Table_1[[#This Row],[TOTEUTUSTAPA]]="b) Verkossa","Verkossa","")</f>
        <v/>
      </c>
      <c r="I1677" s="256" t="str">
        <f>IF(Table_1[[#This Row],[SISÄLLÖN NIMI]]="","",1)</f>
        <v/>
      </c>
      <c r="J1677" s="262"/>
      <c r="K1677" s="263"/>
      <c r="L1677" s="248">
        <f>Table_1[[#This Row],[Kävijämäärä a) lapset]]+Table_1[[#This Row],[Kävijämäärä b) aikuiset]]</f>
        <v>0</v>
      </c>
      <c r="M1677" s="248">
        <f>IF(Table_1[[#This Row],[Kokonaiskävijämäärä]]&lt;1,0,SUM(Table_1[[#This Row],[Kävijämäärä a) lapset]]*Table_1[[#This Row],[Tapaamis-kerrat /osallistuja]]))</f>
        <v>0</v>
      </c>
      <c r="N1677" s="248">
        <f>IF(Table_1[[#This Row],[Kokonaiskävijämäärä]]&lt;1,0,SUM(Table_1[[#This Row],[Kävijämäärä b) aikuiset]]*Table_1[[#This Row],[Tapaamis-kerrat /osallistuja]]))</f>
        <v>0</v>
      </c>
      <c r="O1677" s="248">
        <f>IF(Table_1[[#This Row],[Kokonaiskävijämäärä]]&lt;1,0,Table_1[[#This Row],[Kokonaiskävijämäärä]]*Table_1[[#This Row],[Tapaamis-kerrat /osallistuja]])</f>
        <v>0</v>
      </c>
      <c r="P1677" s="264"/>
      <c r="Q1677" s="265"/>
    </row>
    <row r="1678" spans="1:17" ht="15.75" customHeight="1" x14ac:dyDescent="0.25">
      <c r="A1678" s="258"/>
      <c r="B1678" s="250" t="str">
        <f>IF(Table_1[[#This Row],[SISÄLLÖN NIMI]]="","",1)</f>
        <v/>
      </c>
      <c r="C1678" s="259"/>
      <c r="D1678" s="252" t="s">
        <v>18</v>
      </c>
      <c r="E1678" s="253" t="s">
        <v>18</v>
      </c>
      <c r="F1678" s="260" t="s">
        <v>18</v>
      </c>
      <c r="G1678" s="261" t="s">
        <v>18</v>
      </c>
      <c r="H1678" s="255" t="str">
        <f>IF(Table_1[[#This Row],[TOTEUTUSTAPA]]="b) Verkossa","Verkossa","")</f>
        <v/>
      </c>
      <c r="I1678" s="256" t="str">
        <f>IF(Table_1[[#This Row],[SISÄLLÖN NIMI]]="","",1)</f>
        <v/>
      </c>
      <c r="J1678" s="262"/>
      <c r="K1678" s="263"/>
      <c r="L1678" s="248">
        <f>Table_1[[#This Row],[Kävijämäärä a) lapset]]+Table_1[[#This Row],[Kävijämäärä b) aikuiset]]</f>
        <v>0</v>
      </c>
      <c r="M1678" s="248">
        <f>IF(Table_1[[#This Row],[Kokonaiskävijämäärä]]&lt;1,0,SUM(Table_1[[#This Row],[Kävijämäärä a) lapset]]*Table_1[[#This Row],[Tapaamis-kerrat /osallistuja]]))</f>
        <v>0</v>
      </c>
      <c r="N1678" s="248">
        <f>IF(Table_1[[#This Row],[Kokonaiskävijämäärä]]&lt;1,0,SUM(Table_1[[#This Row],[Kävijämäärä b) aikuiset]]*Table_1[[#This Row],[Tapaamis-kerrat /osallistuja]]))</f>
        <v>0</v>
      </c>
      <c r="O1678" s="248">
        <f>IF(Table_1[[#This Row],[Kokonaiskävijämäärä]]&lt;1,0,Table_1[[#This Row],[Kokonaiskävijämäärä]]*Table_1[[#This Row],[Tapaamis-kerrat /osallistuja]])</f>
        <v>0</v>
      </c>
      <c r="P1678" s="264"/>
      <c r="Q1678" s="265"/>
    </row>
    <row r="1679" spans="1:17" ht="15.75" customHeight="1" x14ac:dyDescent="0.25">
      <c r="A1679" s="258"/>
      <c r="B1679" s="250" t="str">
        <f>IF(Table_1[[#This Row],[SISÄLLÖN NIMI]]="","",1)</f>
        <v/>
      </c>
      <c r="C1679" s="259"/>
      <c r="D1679" s="252" t="s">
        <v>18</v>
      </c>
      <c r="E1679" s="253" t="s">
        <v>18</v>
      </c>
      <c r="F1679" s="260" t="s">
        <v>18</v>
      </c>
      <c r="G1679" s="261" t="s">
        <v>18</v>
      </c>
      <c r="H1679" s="255" t="str">
        <f>IF(Table_1[[#This Row],[TOTEUTUSTAPA]]="b) Verkossa","Verkossa","")</f>
        <v/>
      </c>
      <c r="I1679" s="256" t="str">
        <f>IF(Table_1[[#This Row],[SISÄLLÖN NIMI]]="","",1)</f>
        <v/>
      </c>
      <c r="J1679" s="262"/>
      <c r="K1679" s="263"/>
      <c r="L1679" s="248">
        <f>Table_1[[#This Row],[Kävijämäärä a) lapset]]+Table_1[[#This Row],[Kävijämäärä b) aikuiset]]</f>
        <v>0</v>
      </c>
      <c r="M1679" s="248">
        <f>IF(Table_1[[#This Row],[Kokonaiskävijämäärä]]&lt;1,0,SUM(Table_1[[#This Row],[Kävijämäärä a) lapset]]*Table_1[[#This Row],[Tapaamis-kerrat /osallistuja]]))</f>
        <v>0</v>
      </c>
      <c r="N1679" s="248">
        <f>IF(Table_1[[#This Row],[Kokonaiskävijämäärä]]&lt;1,0,SUM(Table_1[[#This Row],[Kävijämäärä b) aikuiset]]*Table_1[[#This Row],[Tapaamis-kerrat /osallistuja]]))</f>
        <v>0</v>
      </c>
      <c r="O1679" s="248">
        <f>IF(Table_1[[#This Row],[Kokonaiskävijämäärä]]&lt;1,0,Table_1[[#This Row],[Kokonaiskävijämäärä]]*Table_1[[#This Row],[Tapaamis-kerrat /osallistuja]])</f>
        <v>0</v>
      </c>
      <c r="P1679" s="264"/>
      <c r="Q1679" s="265"/>
    </row>
    <row r="1680" spans="1:17" ht="15.75" customHeight="1" x14ac:dyDescent="0.25">
      <c r="A1680" s="258"/>
      <c r="B1680" s="250" t="str">
        <f>IF(Table_1[[#This Row],[SISÄLLÖN NIMI]]="","",1)</f>
        <v/>
      </c>
      <c r="C1680" s="259"/>
      <c r="D1680" s="252" t="s">
        <v>18</v>
      </c>
      <c r="E1680" s="253" t="s">
        <v>18</v>
      </c>
      <c r="F1680" s="260" t="s">
        <v>18</v>
      </c>
      <c r="G1680" s="261" t="s">
        <v>18</v>
      </c>
      <c r="H1680" s="255" t="str">
        <f>IF(Table_1[[#This Row],[TOTEUTUSTAPA]]="b) Verkossa","Verkossa","")</f>
        <v/>
      </c>
      <c r="I1680" s="256" t="str">
        <f>IF(Table_1[[#This Row],[SISÄLLÖN NIMI]]="","",1)</f>
        <v/>
      </c>
      <c r="J1680" s="262"/>
      <c r="K1680" s="263"/>
      <c r="L1680" s="248">
        <f>Table_1[[#This Row],[Kävijämäärä a) lapset]]+Table_1[[#This Row],[Kävijämäärä b) aikuiset]]</f>
        <v>0</v>
      </c>
      <c r="M1680" s="248">
        <f>IF(Table_1[[#This Row],[Kokonaiskävijämäärä]]&lt;1,0,SUM(Table_1[[#This Row],[Kävijämäärä a) lapset]]*Table_1[[#This Row],[Tapaamis-kerrat /osallistuja]]))</f>
        <v>0</v>
      </c>
      <c r="N1680" s="248">
        <f>IF(Table_1[[#This Row],[Kokonaiskävijämäärä]]&lt;1,0,SUM(Table_1[[#This Row],[Kävijämäärä b) aikuiset]]*Table_1[[#This Row],[Tapaamis-kerrat /osallistuja]]))</f>
        <v>0</v>
      </c>
      <c r="O1680" s="248">
        <f>IF(Table_1[[#This Row],[Kokonaiskävijämäärä]]&lt;1,0,Table_1[[#This Row],[Kokonaiskävijämäärä]]*Table_1[[#This Row],[Tapaamis-kerrat /osallistuja]])</f>
        <v>0</v>
      </c>
      <c r="P1680" s="264"/>
      <c r="Q1680" s="265"/>
    </row>
    <row r="1681" spans="1:17" ht="15.75" customHeight="1" x14ac:dyDescent="0.25">
      <c r="A1681" s="258"/>
      <c r="B1681" s="250" t="str">
        <f>IF(Table_1[[#This Row],[SISÄLLÖN NIMI]]="","",1)</f>
        <v/>
      </c>
      <c r="C1681" s="259"/>
      <c r="D1681" s="252" t="s">
        <v>18</v>
      </c>
      <c r="E1681" s="253" t="s">
        <v>18</v>
      </c>
      <c r="F1681" s="260" t="s">
        <v>18</v>
      </c>
      <c r="G1681" s="261" t="s">
        <v>18</v>
      </c>
      <c r="H1681" s="255" t="str">
        <f>IF(Table_1[[#This Row],[TOTEUTUSTAPA]]="b) Verkossa","Verkossa","")</f>
        <v/>
      </c>
      <c r="I1681" s="256" t="str">
        <f>IF(Table_1[[#This Row],[SISÄLLÖN NIMI]]="","",1)</f>
        <v/>
      </c>
      <c r="J1681" s="262"/>
      <c r="K1681" s="263"/>
      <c r="L1681" s="248">
        <f>Table_1[[#This Row],[Kävijämäärä a) lapset]]+Table_1[[#This Row],[Kävijämäärä b) aikuiset]]</f>
        <v>0</v>
      </c>
      <c r="M1681" s="248">
        <f>IF(Table_1[[#This Row],[Kokonaiskävijämäärä]]&lt;1,0,SUM(Table_1[[#This Row],[Kävijämäärä a) lapset]]*Table_1[[#This Row],[Tapaamis-kerrat /osallistuja]]))</f>
        <v>0</v>
      </c>
      <c r="N1681" s="248">
        <f>IF(Table_1[[#This Row],[Kokonaiskävijämäärä]]&lt;1,0,SUM(Table_1[[#This Row],[Kävijämäärä b) aikuiset]]*Table_1[[#This Row],[Tapaamis-kerrat /osallistuja]]))</f>
        <v>0</v>
      </c>
      <c r="O1681" s="248">
        <f>IF(Table_1[[#This Row],[Kokonaiskävijämäärä]]&lt;1,0,Table_1[[#This Row],[Kokonaiskävijämäärä]]*Table_1[[#This Row],[Tapaamis-kerrat /osallistuja]])</f>
        <v>0</v>
      </c>
      <c r="P1681" s="264"/>
      <c r="Q1681" s="265"/>
    </row>
    <row r="1682" spans="1:17" ht="15.75" customHeight="1" x14ac:dyDescent="0.25">
      <c r="A1682" s="258"/>
      <c r="B1682" s="250" t="str">
        <f>IF(Table_1[[#This Row],[SISÄLLÖN NIMI]]="","",1)</f>
        <v/>
      </c>
      <c r="C1682" s="259"/>
      <c r="D1682" s="252" t="s">
        <v>18</v>
      </c>
      <c r="E1682" s="253" t="s">
        <v>18</v>
      </c>
      <c r="F1682" s="260" t="s">
        <v>18</v>
      </c>
      <c r="G1682" s="261" t="s">
        <v>18</v>
      </c>
      <c r="H1682" s="255" t="str">
        <f>IF(Table_1[[#This Row],[TOTEUTUSTAPA]]="b) Verkossa","Verkossa","")</f>
        <v/>
      </c>
      <c r="I1682" s="256" t="str">
        <f>IF(Table_1[[#This Row],[SISÄLLÖN NIMI]]="","",1)</f>
        <v/>
      </c>
      <c r="J1682" s="262"/>
      <c r="K1682" s="263"/>
      <c r="L1682" s="248">
        <f>Table_1[[#This Row],[Kävijämäärä a) lapset]]+Table_1[[#This Row],[Kävijämäärä b) aikuiset]]</f>
        <v>0</v>
      </c>
      <c r="M1682" s="248">
        <f>IF(Table_1[[#This Row],[Kokonaiskävijämäärä]]&lt;1,0,SUM(Table_1[[#This Row],[Kävijämäärä a) lapset]]*Table_1[[#This Row],[Tapaamis-kerrat /osallistuja]]))</f>
        <v>0</v>
      </c>
      <c r="N1682" s="248">
        <f>IF(Table_1[[#This Row],[Kokonaiskävijämäärä]]&lt;1,0,SUM(Table_1[[#This Row],[Kävijämäärä b) aikuiset]]*Table_1[[#This Row],[Tapaamis-kerrat /osallistuja]]))</f>
        <v>0</v>
      </c>
      <c r="O1682" s="248">
        <f>IF(Table_1[[#This Row],[Kokonaiskävijämäärä]]&lt;1,0,Table_1[[#This Row],[Kokonaiskävijämäärä]]*Table_1[[#This Row],[Tapaamis-kerrat /osallistuja]])</f>
        <v>0</v>
      </c>
      <c r="P1682" s="264"/>
      <c r="Q1682" s="265"/>
    </row>
    <row r="1683" spans="1:17" ht="15.75" customHeight="1" x14ac:dyDescent="0.25">
      <c r="A1683" s="258"/>
      <c r="B1683" s="250" t="str">
        <f>IF(Table_1[[#This Row],[SISÄLLÖN NIMI]]="","",1)</f>
        <v/>
      </c>
      <c r="C1683" s="259"/>
      <c r="D1683" s="252" t="s">
        <v>18</v>
      </c>
      <c r="E1683" s="253" t="s">
        <v>18</v>
      </c>
      <c r="F1683" s="260" t="s">
        <v>18</v>
      </c>
      <c r="G1683" s="261" t="s">
        <v>18</v>
      </c>
      <c r="H1683" s="255" t="str">
        <f>IF(Table_1[[#This Row],[TOTEUTUSTAPA]]="b) Verkossa","Verkossa","")</f>
        <v/>
      </c>
      <c r="I1683" s="256" t="str">
        <f>IF(Table_1[[#This Row],[SISÄLLÖN NIMI]]="","",1)</f>
        <v/>
      </c>
      <c r="J1683" s="262"/>
      <c r="K1683" s="263"/>
      <c r="L1683" s="248">
        <f>Table_1[[#This Row],[Kävijämäärä a) lapset]]+Table_1[[#This Row],[Kävijämäärä b) aikuiset]]</f>
        <v>0</v>
      </c>
      <c r="M1683" s="248">
        <f>IF(Table_1[[#This Row],[Kokonaiskävijämäärä]]&lt;1,0,SUM(Table_1[[#This Row],[Kävijämäärä a) lapset]]*Table_1[[#This Row],[Tapaamis-kerrat /osallistuja]]))</f>
        <v>0</v>
      </c>
      <c r="N1683" s="248">
        <f>IF(Table_1[[#This Row],[Kokonaiskävijämäärä]]&lt;1,0,SUM(Table_1[[#This Row],[Kävijämäärä b) aikuiset]]*Table_1[[#This Row],[Tapaamis-kerrat /osallistuja]]))</f>
        <v>0</v>
      </c>
      <c r="O1683" s="248">
        <f>IF(Table_1[[#This Row],[Kokonaiskävijämäärä]]&lt;1,0,Table_1[[#This Row],[Kokonaiskävijämäärä]]*Table_1[[#This Row],[Tapaamis-kerrat /osallistuja]])</f>
        <v>0</v>
      </c>
      <c r="P1683" s="264"/>
      <c r="Q1683" s="265"/>
    </row>
    <row r="1684" spans="1:17" ht="15.75" customHeight="1" x14ac:dyDescent="0.25">
      <c r="A1684" s="258"/>
      <c r="B1684" s="250" t="str">
        <f>IF(Table_1[[#This Row],[SISÄLLÖN NIMI]]="","",1)</f>
        <v/>
      </c>
      <c r="C1684" s="259"/>
      <c r="D1684" s="252" t="s">
        <v>18</v>
      </c>
      <c r="E1684" s="253" t="s">
        <v>18</v>
      </c>
      <c r="F1684" s="260" t="s">
        <v>18</v>
      </c>
      <c r="G1684" s="261" t="s">
        <v>18</v>
      </c>
      <c r="H1684" s="255" t="str">
        <f>IF(Table_1[[#This Row],[TOTEUTUSTAPA]]="b) Verkossa","Verkossa","")</f>
        <v/>
      </c>
      <c r="I1684" s="256" t="str">
        <f>IF(Table_1[[#This Row],[SISÄLLÖN NIMI]]="","",1)</f>
        <v/>
      </c>
      <c r="J1684" s="262"/>
      <c r="K1684" s="263"/>
      <c r="L1684" s="248">
        <f>Table_1[[#This Row],[Kävijämäärä a) lapset]]+Table_1[[#This Row],[Kävijämäärä b) aikuiset]]</f>
        <v>0</v>
      </c>
      <c r="M1684" s="248">
        <f>IF(Table_1[[#This Row],[Kokonaiskävijämäärä]]&lt;1,0,SUM(Table_1[[#This Row],[Kävijämäärä a) lapset]]*Table_1[[#This Row],[Tapaamis-kerrat /osallistuja]]))</f>
        <v>0</v>
      </c>
      <c r="N1684" s="248">
        <f>IF(Table_1[[#This Row],[Kokonaiskävijämäärä]]&lt;1,0,SUM(Table_1[[#This Row],[Kävijämäärä b) aikuiset]]*Table_1[[#This Row],[Tapaamis-kerrat /osallistuja]]))</f>
        <v>0</v>
      </c>
      <c r="O1684" s="248">
        <f>IF(Table_1[[#This Row],[Kokonaiskävijämäärä]]&lt;1,0,Table_1[[#This Row],[Kokonaiskävijämäärä]]*Table_1[[#This Row],[Tapaamis-kerrat /osallistuja]])</f>
        <v>0</v>
      </c>
      <c r="P1684" s="264"/>
      <c r="Q1684" s="265"/>
    </row>
    <row r="1685" spans="1:17" ht="15.75" customHeight="1" x14ac:dyDescent="0.25">
      <c r="A1685" s="258"/>
      <c r="B1685" s="250" t="str">
        <f>IF(Table_1[[#This Row],[SISÄLLÖN NIMI]]="","",1)</f>
        <v/>
      </c>
      <c r="C1685" s="259"/>
      <c r="D1685" s="252" t="s">
        <v>18</v>
      </c>
      <c r="E1685" s="253" t="s">
        <v>18</v>
      </c>
      <c r="F1685" s="260" t="s">
        <v>18</v>
      </c>
      <c r="G1685" s="261" t="s">
        <v>18</v>
      </c>
      <c r="H1685" s="255" t="str">
        <f>IF(Table_1[[#This Row],[TOTEUTUSTAPA]]="b) Verkossa","Verkossa","")</f>
        <v/>
      </c>
      <c r="I1685" s="256" t="str">
        <f>IF(Table_1[[#This Row],[SISÄLLÖN NIMI]]="","",1)</f>
        <v/>
      </c>
      <c r="J1685" s="262"/>
      <c r="K1685" s="263"/>
      <c r="L1685" s="248">
        <f>Table_1[[#This Row],[Kävijämäärä a) lapset]]+Table_1[[#This Row],[Kävijämäärä b) aikuiset]]</f>
        <v>0</v>
      </c>
      <c r="M1685" s="248">
        <f>IF(Table_1[[#This Row],[Kokonaiskävijämäärä]]&lt;1,0,SUM(Table_1[[#This Row],[Kävijämäärä a) lapset]]*Table_1[[#This Row],[Tapaamis-kerrat /osallistuja]]))</f>
        <v>0</v>
      </c>
      <c r="N1685" s="248">
        <f>IF(Table_1[[#This Row],[Kokonaiskävijämäärä]]&lt;1,0,SUM(Table_1[[#This Row],[Kävijämäärä b) aikuiset]]*Table_1[[#This Row],[Tapaamis-kerrat /osallistuja]]))</f>
        <v>0</v>
      </c>
      <c r="O1685" s="248">
        <f>IF(Table_1[[#This Row],[Kokonaiskävijämäärä]]&lt;1,0,Table_1[[#This Row],[Kokonaiskävijämäärä]]*Table_1[[#This Row],[Tapaamis-kerrat /osallistuja]])</f>
        <v>0</v>
      </c>
      <c r="P1685" s="264"/>
      <c r="Q1685" s="265"/>
    </row>
    <row r="1686" spans="1:17" ht="15.75" customHeight="1" x14ac:dyDescent="0.25">
      <c r="A1686" s="258"/>
      <c r="B1686" s="250" t="str">
        <f>IF(Table_1[[#This Row],[SISÄLLÖN NIMI]]="","",1)</f>
        <v/>
      </c>
      <c r="C1686" s="259"/>
      <c r="D1686" s="252" t="s">
        <v>18</v>
      </c>
      <c r="E1686" s="253" t="s">
        <v>18</v>
      </c>
      <c r="F1686" s="260" t="s">
        <v>18</v>
      </c>
      <c r="G1686" s="261" t="s">
        <v>18</v>
      </c>
      <c r="H1686" s="255" t="str">
        <f>IF(Table_1[[#This Row],[TOTEUTUSTAPA]]="b) Verkossa","Verkossa","")</f>
        <v/>
      </c>
      <c r="I1686" s="256" t="str">
        <f>IF(Table_1[[#This Row],[SISÄLLÖN NIMI]]="","",1)</f>
        <v/>
      </c>
      <c r="J1686" s="262"/>
      <c r="K1686" s="263"/>
      <c r="L1686" s="248">
        <f>Table_1[[#This Row],[Kävijämäärä a) lapset]]+Table_1[[#This Row],[Kävijämäärä b) aikuiset]]</f>
        <v>0</v>
      </c>
      <c r="M1686" s="248">
        <f>IF(Table_1[[#This Row],[Kokonaiskävijämäärä]]&lt;1,0,SUM(Table_1[[#This Row],[Kävijämäärä a) lapset]]*Table_1[[#This Row],[Tapaamis-kerrat /osallistuja]]))</f>
        <v>0</v>
      </c>
      <c r="N1686" s="248">
        <f>IF(Table_1[[#This Row],[Kokonaiskävijämäärä]]&lt;1,0,SUM(Table_1[[#This Row],[Kävijämäärä b) aikuiset]]*Table_1[[#This Row],[Tapaamis-kerrat /osallistuja]]))</f>
        <v>0</v>
      </c>
      <c r="O1686" s="248">
        <f>IF(Table_1[[#This Row],[Kokonaiskävijämäärä]]&lt;1,0,Table_1[[#This Row],[Kokonaiskävijämäärä]]*Table_1[[#This Row],[Tapaamis-kerrat /osallistuja]])</f>
        <v>0</v>
      </c>
      <c r="P1686" s="264"/>
      <c r="Q1686" s="265"/>
    </row>
    <row r="1687" spans="1:17" ht="15.75" customHeight="1" x14ac:dyDescent="0.25">
      <c r="A1687" s="258"/>
      <c r="B1687" s="250" t="str">
        <f>IF(Table_1[[#This Row],[SISÄLLÖN NIMI]]="","",1)</f>
        <v/>
      </c>
      <c r="C1687" s="259"/>
      <c r="D1687" s="252" t="s">
        <v>18</v>
      </c>
      <c r="E1687" s="253" t="s">
        <v>18</v>
      </c>
      <c r="F1687" s="260" t="s">
        <v>18</v>
      </c>
      <c r="G1687" s="261" t="s">
        <v>18</v>
      </c>
      <c r="H1687" s="255" t="str">
        <f>IF(Table_1[[#This Row],[TOTEUTUSTAPA]]="b) Verkossa","Verkossa","")</f>
        <v/>
      </c>
      <c r="I1687" s="256" t="str">
        <f>IF(Table_1[[#This Row],[SISÄLLÖN NIMI]]="","",1)</f>
        <v/>
      </c>
      <c r="J1687" s="262"/>
      <c r="K1687" s="263"/>
      <c r="L1687" s="248">
        <f>Table_1[[#This Row],[Kävijämäärä a) lapset]]+Table_1[[#This Row],[Kävijämäärä b) aikuiset]]</f>
        <v>0</v>
      </c>
      <c r="M1687" s="248">
        <f>IF(Table_1[[#This Row],[Kokonaiskävijämäärä]]&lt;1,0,SUM(Table_1[[#This Row],[Kävijämäärä a) lapset]]*Table_1[[#This Row],[Tapaamis-kerrat /osallistuja]]))</f>
        <v>0</v>
      </c>
      <c r="N1687" s="248">
        <f>IF(Table_1[[#This Row],[Kokonaiskävijämäärä]]&lt;1,0,SUM(Table_1[[#This Row],[Kävijämäärä b) aikuiset]]*Table_1[[#This Row],[Tapaamis-kerrat /osallistuja]]))</f>
        <v>0</v>
      </c>
      <c r="O1687" s="248">
        <f>IF(Table_1[[#This Row],[Kokonaiskävijämäärä]]&lt;1,0,Table_1[[#This Row],[Kokonaiskävijämäärä]]*Table_1[[#This Row],[Tapaamis-kerrat /osallistuja]])</f>
        <v>0</v>
      </c>
      <c r="P1687" s="264"/>
      <c r="Q1687" s="265"/>
    </row>
    <row r="1688" spans="1:17" ht="15.75" customHeight="1" x14ac:dyDescent="0.25">
      <c r="A1688" s="258"/>
      <c r="B1688" s="250" t="str">
        <f>IF(Table_1[[#This Row],[SISÄLLÖN NIMI]]="","",1)</f>
        <v/>
      </c>
      <c r="C1688" s="259"/>
      <c r="D1688" s="252" t="s">
        <v>18</v>
      </c>
      <c r="E1688" s="253" t="s">
        <v>18</v>
      </c>
      <c r="F1688" s="260" t="s">
        <v>18</v>
      </c>
      <c r="G1688" s="261" t="s">
        <v>18</v>
      </c>
      <c r="H1688" s="255" t="str">
        <f>IF(Table_1[[#This Row],[TOTEUTUSTAPA]]="b) Verkossa","Verkossa","")</f>
        <v/>
      </c>
      <c r="I1688" s="256" t="str">
        <f>IF(Table_1[[#This Row],[SISÄLLÖN NIMI]]="","",1)</f>
        <v/>
      </c>
      <c r="J1688" s="262"/>
      <c r="K1688" s="263"/>
      <c r="L1688" s="248">
        <f>Table_1[[#This Row],[Kävijämäärä a) lapset]]+Table_1[[#This Row],[Kävijämäärä b) aikuiset]]</f>
        <v>0</v>
      </c>
      <c r="M1688" s="248">
        <f>IF(Table_1[[#This Row],[Kokonaiskävijämäärä]]&lt;1,0,SUM(Table_1[[#This Row],[Kävijämäärä a) lapset]]*Table_1[[#This Row],[Tapaamis-kerrat /osallistuja]]))</f>
        <v>0</v>
      </c>
      <c r="N1688" s="248">
        <f>IF(Table_1[[#This Row],[Kokonaiskävijämäärä]]&lt;1,0,SUM(Table_1[[#This Row],[Kävijämäärä b) aikuiset]]*Table_1[[#This Row],[Tapaamis-kerrat /osallistuja]]))</f>
        <v>0</v>
      </c>
      <c r="O1688" s="248">
        <f>IF(Table_1[[#This Row],[Kokonaiskävijämäärä]]&lt;1,0,Table_1[[#This Row],[Kokonaiskävijämäärä]]*Table_1[[#This Row],[Tapaamis-kerrat /osallistuja]])</f>
        <v>0</v>
      </c>
      <c r="P1688" s="264"/>
      <c r="Q1688" s="265"/>
    </row>
    <row r="1689" spans="1:17" ht="15.75" customHeight="1" x14ac:dyDescent="0.25">
      <c r="A1689" s="258"/>
      <c r="B1689" s="250" t="str">
        <f>IF(Table_1[[#This Row],[SISÄLLÖN NIMI]]="","",1)</f>
        <v/>
      </c>
      <c r="C1689" s="259"/>
      <c r="D1689" s="252" t="s">
        <v>18</v>
      </c>
      <c r="E1689" s="253" t="s">
        <v>18</v>
      </c>
      <c r="F1689" s="260" t="s">
        <v>18</v>
      </c>
      <c r="G1689" s="261" t="s">
        <v>18</v>
      </c>
      <c r="H1689" s="255" t="str">
        <f>IF(Table_1[[#This Row],[TOTEUTUSTAPA]]="b) Verkossa","Verkossa","")</f>
        <v/>
      </c>
      <c r="I1689" s="256" t="str">
        <f>IF(Table_1[[#This Row],[SISÄLLÖN NIMI]]="","",1)</f>
        <v/>
      </c>
      <c r="J1689" s="262"/>
      <c r="K1689" s="263"/>
      <c r="L1689" s="248">
        <f>Table_1[[#This Row],[Kävijämäärä a) lapset]]+Table_1[[#This Row],[Kävijämäärä b) aikuiset]]</f>
        <v>0</v>
      </c>
      <c r="M1689" s="248">
        <f>IF(Table_1[[#This Row],[Kokonaiskävijämäärä]]&lt;1,0,SUM(Table_1[[#This Row],[Kävijämäärä a) lapset]]*Table_1[[#This Row],[Tapaamis-kerrat /osallistuja]]))</f>
        <v>0</v>
      </c>
      <c r="N1689" s="248">
        <f>IF(Table_1[[#This Row],[Kokonaiskävijämäärä]]&lt;1,0,SUM(Table_1[[#This Row],[Kävijämäärä b) aikuiset]]*Table_1[[#This Row],[Tapaamis-kerrat /osallistuja]]))</f>
        <v>0</v>
      </c>
      <c r="O1689" s="248">
        <f>IF(Table_1[[#This Row],[Kokonaiskävijämäärä]]&lt;1,0,Table_1[[#This Row],[Kokonaiskävijämäärä]]*Table_1[[#This Row],[Tapaamis-kerrat /osallistuja]])</f>
        <v>0</v>
      </c>
      <c r="P1689" s="264"/>
      <c r="Q1689" s="265"/>
    </row>
    <row r="1690" spans="1:17" ht="15.75" customHeight="1" x14ac:dyDescent="0.25">
      <c r="A1690" s="258"/>
      <c r="B1690" s="250" t="str">
        <f>IF(Table_1[[#This Row],[SISÄLLÖN NIMI]]="","",1)</f>
        <v/>
      </c>
      <c r="C1690" s="259"/>
      <c r="D1690" s="252" t="s">
        <v>18</v>
      </c>
      <c r="E1690" s="253" t="s">
        <v>18</v>
      </c>
      <c r="F1690" s="260" t="s">
        <v>18</v>
      </c>
      <c r="G1690" s="261" t="s">
        <v>18</v>
      </c>
      <c r="H1690" s="255" t="str">
        <f>IF(Table_1[[#This Row],[TOTEUTUSTAPA]]="b) Verkossa","Verkossa","")</f>
        <v/>
      </c>
      <c r="I1690" s="256" t="str">
        <f>IF(Table_1[[#This Row],[SISÄLLÖN NIMI]]="","",1)</f>
        <v/>
      </c>
      <c r="J1690" s="262"/>
      <c r="K1690" s="263"/>
      <c r="L1690" s="248">
        <f>Table_1[[#This Row],[Kävijämäärä a) lapset]]+Table_1[[#This Row],[Kävijämäärä b) aikuiset]]</f>
        <v>0</v>
      </c>
      <c r="M1690" s="248">
        <f>IF(Table_1[[#This Row],[Kokonaiskävijämäärä]]&lt;1,0,SUM(Table_1[[#This Row],[Kävijämäärä a) lapset]]*Table_1[[#This Row],[Tapaamis-kerrat /osallistuja]]))</f>
        <v>0</v>
      </c>
      <c r="N1690" s="248">
        <f>IF(Table_1[[#This Row],[Kokonaiskävijämäärä]]&lt;1,0,SUM(Table_1[[#This Row],[Kävijämäärä b) aikuiset]]*Table_1[[#This Row],[Tapaamis-kerrat /osallistuja]]))</f>
        <v>0</v>
      </c>
      <c r="O1690" s="248">
        <f>IF(Table_1[[#This Row],[Kokonaiskävijämäärä]]&lt;1,0,Table_1[[#This Row],[Kokonaiskävijämäärä]]*Table_1[[#This Row],[Tapaamis-kerrat /osallistuja]])</f>
        <v>0</v>
      </c>
      <c r="P1690" s="264"/>
      <c r="Q1690" s="265"/>
    </row>
    <row r="1691" spans="1:17" ht="15.75" customHeight="1" x14ac:dyDescent="0.25">
      <c r="A1691" s="258"/>
      <c r="B1691" s="250" t="str">
        <f>IF(Table_1[[#This Row],[SISÄLLÖN NIMI]]="","",1)</f>
        <v/>
      </c>
      <c r="C1691" s="259"/>
      <c r="D1691" s="252" t="s">
        <v>18</v>
      </c>
      <c r="E1691" s="253" t="s">
        <v>18</v>
      </c>
      <c r="F1691" s="260" t="s">
        <v>18</v>
      </c>
      <c r="G1691" s="261" t="s">
        <v>18</v>
      </c>
      <c r="H1691" s="255" t="str">
        <f>IF(Table_1[[#This Row],[TOTEUTUSTAPA]]="b) Verkossa","Verkossa","")</f>
        <v/>
      </c>
      <c r="I1691" s="256" t="str">
        <f>IF(Table_1[[#This Row],[SISÄLLÖN NIMI]]="","",1)</f>
        <v/>
      </c>
      <c r="J1691" s="262"/>
      <c r="K1691" s="263"/>
      <c r="L1691" s="248">
        <f>Table_1[[#This Row],[Kävijämäärä a) lapset]]+Table_1[[#This Row],[Kävijämäärä b) aikuiset]]</f>
        <v>0</v>
      </c>
      <c r="M1691" s="248">
        <f>IF(Table_1[[#This Row],[Kokonaiskävijämäärä]]&lt;1,0,SUM(Table_1[[#This Row],[Kävijämäärä a) lapset]]*Table_1[[#This Row],[Tapaamis-kerrat /osallistuja]]))</f>
        <v>0</v>
      </c>
      <c r="N1691" s="248">
        <f>IF(Table_1[[#This Row],[Kokonaiskävijämäärä]]&lt;1,0,SUM(Table_1[[#This Row],[Kävijämäärä b) aikuiset]]*Table_1[[#This Row],[Tapaamis-kerrat /osallistuja]]))</f>
        <v>0</v>
      </c>
      <c r="O1691" s="248">
        <f>IF(Table_1[[#This Row],[Kokonaiskävijämäärä]]&lt;1,0,Table_1[[#This Row],[Kokonaiskävijämäärä]]*Table_1[[#This Row],[Tapaamis-kerrat /osallistuja]])</f>
        <v>0</v>
      </c>
      <c r="P1691" s="264"/>
      <c r="Q1691" s="265"/>
    </row>
    <row r="1692" spans="1:17" ht="15.75" customHeight="1" x14ac:dyDescent="0.25">
      <c r="A1692" s="258"/>
      <c r="B1692" s="250" t="str">
        <f>IF(Table_1[[#This Row],[SISÄLLÖN NIMI]]="","",1)</f>
        <v/>
      </c>
      <c r="C1692" s="259"/>
      <c r="D1692" s="252" t="s">
        <v>18</v>
      </c>
      <c r="E1692" s="253" t="s">
        <v>18</v>
      </c>
      <c r="F1692" s="260" t="s">
        <v>18</v>
      </c>
      <c r="G1692" s="261" t="s">
        <v>18</v>
      </c>
      <c r="H1692" s="255" t="str">
        <f>IF(Table_1[[#This Row],[TOTEUTUSTAPA]]="b) Verkossa","Verkossa","")</f>
        <v/>
      </c>
      <c r="I1692" s="256" t="str">
        <f>IF(Table_1[[#This Row],[SISÄLLÖN NIMI]]="","",1)</f>
        <v/>
      </c>
      <c r="J1692" s="262"/>
      <c r="K1692" s="263"/>
      <c r="L1692" s="248">
        <f>Table_1[[#This Row],[Kävijämäärä a) lapset]]+Table_1[[#This Row],[Kävijämäärä b) aikuiset]]</f>
        <v>0</v>
      </c>
      <c r="M1692" s="248">
        <f>IF(Table_1[[#This Row],[Kokonaiskävijämäärä]]&lt;1,0,SUM(Table_1[[#This Row],[Kävijämäärä a) lapset]]*Table_1[[#This Row],[Tapaamis-kerrat /osallistuja]]))</f>
        <v>0</v>
      </c>
      <c r="N1692" s="248">
        <f>IF(Table_1[[#This Row],[Kokonaiskävijämäärä]]&lt;1,0,SUM(Table_1[[#This Row],[Kävijämäärä b) aikuiset]]*Table_1[[#This Row],[Tapaamis-kerrat /osallistuja]]))</f>
        <v>0</v>
      </c>
      <c r="O1692" s="248">
        <f>IF(Table_1[[#This Row],[Kokonaiskävijämäärä]]&lt;1,0,Table_1[[#This Row],[Kokonaiskävijämäärä]]*Table_1[[#This Row],[Tapaamis-kerrat /osallistuja]])</f>
        <v>0</v>
      </c>
      <c r="P1692" s="264"/>
      <c r="Q1692" s="265"/>
    </row>
    <row r="1693" spans="1:17" ht="15.75" customHeight="1" x14ac:dyDescent="0.25">
      <c r="A1693" s="258"/>
      <c r="B1693" s="250" t="str">
        <f>IF(Table_1[[#This Row],[SISÄLLÖN NIMI]]="","",1)</f>
        <v/>
      </c>
      <c r="C1693" s="259"/>
      <c r="D1693" s="252" t="s">
        <v>18</v>
      </c>
      <c r="E1693" s="253" t="s">
        <v>18</v>
      </c>
      <c r="F1693" s="260" t="s">
        <v>18</v>
      </c>
      <c r="G1693" s="261" t="s">
        <v>18</v>
      </c>
      <c r="H1693" s="255" t="str">
        <f>IF(Table_1[[#This Row],[TOTEUTUSTAPA]]="b) Verkossa","Verkossa","")</f>
        <v/>
      </c>
      <c r="I1693" s="256" t="str">
        <f>IF(Table_1[[#This Row],[SISÄLLÖN NIMI]]="","",1)</f>
        <v/>
      </c>
      <c r="J1693" s="262"/>
      <c r="K1693" s="263"/>
      <c r="L1693" s="248">
        <f>Table_1[[#This Row],[Kävijämäärä a) lapset]]+Table_1[[#This Row],[Kävijämäärä b) aikuiset]]</f>
        <v>0</v>
      </c>
      <c r="M1693" s="248">
        <f>IF(Table_1[[#This Row],[Kokonaiskävijämäärä]]&lt;1,0,SUM(Table_1[[#This Row],[Kävijämäärä a) lapset]]*Table_1[[#This Row],[Tapaamis-kerrat /osallistuja]]))</f>
        <v>0</v>
      </c>
      <c r="N1693" s="248">
        <f>IF(Table_1[[#This Row],[Kokonaiskävijämäärä]]&lt;1,0,SUM(Table_1[[#This Row],[Kävijämäärä b) aikuiset]]*Table_1[[#This Row],[Tapaamis-kerrat /osallistuja]]))</f>
        <v>0</v>
      </c>
      <c r="O1693" s="248">
        <f>IF(Table_1[[#This Row],[Kokonaiskävijämäärä]]&lt;1,0,Table_1[[#This Row],[Kokonaiskävijämäärä]]*Table_1[[#This Row],[Tapaamis-kerrat /osallistuja]])</f>
        <v>0</v>
      </c>
      <c r="P1693" s="264"/>
      <c r="Q1693" s="265"/>
    </row>
    <row r="1694" spans="1:17" ht="15.75" customHeight="1" x14ac:dyDescent="0.25">
      <c r="A1694" s="258"/>
      <c r="B1694" s="250" t="str">
        <f>IF(Table_1[[#This Row],[SISÄLLÖN NIMI]]="","",1)</f>
        <v/>
      </c>
      <c r="C1694" s="259"/>
      <c r="D1694" s="252" t="s">
        <v>18</v>
      </c>
      <c r="E1694" s="253" t="s">
        <v>18</v>
      </c>
      <c r="F1694" s="260" t="s">
        <v>18</v>
      </c>
      <c r="G1694" s="261" t="s">
        <v>18</v>
      </c>
      <c r="H1694" s="255" t="str">
        <f>IF(Table_1[[#This Row],[TOTEUTUSTAPA]]="b) Verkossa","Verkossa","")</f>
        <v/>
      </c>
      <c r="I1694" s="256" t="str">
        <f>IF(Table_1[[#This Row],[SISÄLLÖN NIMI]]="","",1)</f>
        <v/>
      </c>
      <c r="J1694" s="262"/>
      <c r="K1694" s="263"/>
      <c r="L1694" s="248">
        <f>Table_1[[#This Row],[Kävijämäärä a) lapset]]+Table_1[[#This Row],[Kävijämäärä b) aikuiset]]</f>
        <v>0</v>
      </c>
      <c r="M1694" s="248">
        <f>IF(Table_1[[#This Row],[Kokonaiskävijämäärä]]&lt;1,0,SUM(Table_1[[#This Row],[Kävijämäärä a) lapset]]*Table_1[[#This Row],[Tapaamis-kerrat /osallistuja]]))</f>
        <v>0</v>
      </c>
      <c r="N1694" s="248">
        <f>IF(Table_1[[#This Row],[Kokonaiskävijämäärä]]&lt;1,0,SUM(Table_1[[#This Row],[Kävijämäärä b) aikuiset]]*Table_1[[#This Row],[Tapaamis-kerrat /osallistuja]]))</f>
        <v>0</v>
      </c>
      <c r="O1694" s="248">
        <f>IF(Table_1[[#This Row],[Kokonaiskävijämäärä]]&lt;1,0,Table_1[[#This Row],[Kokonaiskävijämäärä]]*Table_1[[#This Row],[Tapaamis-kerrat /osallistuja]])</f>
        <v>0</v>
      </c>
      <c r="P1694" s="264"/>
      <c r="Q1694" s="265"/>
    </row>
    <row r="1695" spans="1:17" ht="15.75" customHeight="1" x14ac:dyDescent="0.25">
      <c r="A1695" s="258"/>
      <c r="B1695" s="250" t="str">
        <f>IF(Table_1[[#This Row],[SISÄLLÖN NIMI]]="","",1)</f>
        <v/>
      </c>
      <c r="C1695" s="259"/>
      <c r="D1695" s="252" t="s">
        <v>18</v>
      </c>
      <c r="E1695" s="253" t="s">
        <v>18</v>
      </c>
      <c r="F1695" s="260" t="s">
        <v>18</v>
      </c>
      <c r="G1695" s="261" t="s">
        <v>18</v>
      </c>
      <c r="H1695" s="255" t="str">
        <f>IF(Table_1[[#This Row],[TOTEUTUSTAPA]]="b) Verkossa","Verkossa","")</f>
        <v/>
      </c>
      <c r="I1695" s="256" t="str">
        <f>IF(Table_1[[#This Row],[SISÄLLÖN NIMI]]="","",1)</f>
        <v/>
      </c>
      <c r="J1695" s="262"/>
      <c r="K1695" s="263"/>
      <c r="L1695" s="248">
        <f>Table_1[[#This Row],[Kävijämäärä a) lapset]]+Table_1[[#This Row],[Kävijämäärä b) aikuiset]]</f>
        <v>0</v>
      </c>
      <c r="M1695" s="248">
        <f>IF(Table_1[[#This Row],[Kokonaiskävijämäärä]]&lt;1,0,SUM(Table_1[[#This Row],[Kävijämäärä a) lapset]]*Table_1[[#This Row],[Tapaamis-kerrat /osallistuja]]))</f>
        <v>0</v>
      </c>
      <c r="N1695" s="248">
        <f>IF(Table_1[[#This Row],[Kokonaiskävijämäärä]]&lt;1,0,SUM(Table_1[[#This Row],[Kävijämäärä b) aikuiset]]*Table_1[[#This Row],[Tapaamis-kerrat /osallistuja]]))</f>
        <v>0</v>
      </c>
      <c r="O1695" s="248">
        <f>IF(Table_1[[#This Row],[Kokonaiskävijämäärä]]&lt;1,0,Table_1[[#This Row],[Kokonaiskävijämäärä]]*Table_1[[#This Row],[Tapaamis-kerrat /osallistuja]])</f>
        <v>0</v>
      </c>
      <c r="P1695" s="264"/>
      <c r="Q1695" s="265"/>
    </row>
    <row r="1696" spans="1:17" ht="15.75" customHeight="1" x14ac:dyDescent="0.25">
      <c r="A1696" s="258"/>
      <c r="B1696" s="250" t="str">
        <f>IF(Table_1[[#This Row],[SISÄLLÖN NIMI]]="","",1)</f>
        <v/>
      </c>
      <c r="C1696" s="259"/>
      <c r="D1696" s="252" t="s">
        <v>18</v>
      </c>
      <c r="E1696" s="253" t="s">
        <v>18</v>
      </c>
      <c r="F1696" s="260" t="s">
        <v>18</v>
      </c>
      <c r="G1696" s="261" t="s">
        <v>18</v>
      </c>
      <c r="H1696" s="255" t="str">
        <f>IF(Table_1[[#This Row],[TOTEUTUSTAPA]]="b) Verkossa","Verkossa","")</f>
        <v/>
      </c>
      <c r="I1696" s="256" t="str">
        <f>IF(Table_1[[#This Row],[SISÄLLÖN NIMI]]="","",1)</f>
        <v/>
      </c>
      <c r="J1696" s="262"/>
      <c r="K1696" s="263"/>
      <c r="L1696" s="248">
        <f>Table_1[[#This Row],[Kävijämäärä a) lapset]]+Table_1[[#This Row],[Kävijämäärä b) aikuiset]]</f>
        <v>0</v>
      </c>
      <c r="M1696" s="248">
        <f>IF(Table_1[[#This Row],[Kokonaiskävijämäärä]]&lt;1,0,SUM(Table_1[[#This Row],[Kävijämäärä a) lapset]]*Table_1[[#This Row],[Tapaamis-kerrat /osallistuja]]))</f>
        <v>0</v>
      </c>
      <c r="N1696" s="248">
        <f>IF(Table_1[[#This Row],[Kokonaiskävijämäärä]]&lt;1,0,SUM(Table_1[[#This Row],[Kävijämäärä b) aikuiset]]*Table_1[[#This Row],[Tapaamis-kerrat /osallistuja]]))</f>
        <v>0</v>
      </c>
      <c r="O1696" s="248">
        <f>IF(Table_1[[#This Row],[Kokonaiskävijämäärä]]&lt;1,0,Table_1[[#This Row],[Kokonaiskävijämäärä]]*Table_1[[#This Row],[Tapaamis-kerrat /osallistuja]])</f>
        <v>0</v>
      </c>
      <c r="P1696" s="264"/>
      <c r="Q1696" s="265"/>
    </row>
    <row r="1697" spans="1:17" ht="15.75" customHeight="1" x14ac:dyDescent="0.25">
      <c r="A1697" s="258"/>
      <c r="B1697" s="250" t="str">
        <f>IF(Table_1[[#This Row],[SISÄLLÖN NIMI]]="","",1)</f>
        <v/>
      </c>
      <c r="C1697" s="259"/>
      <c r="D1697" s="252" t="s">
        <v>18</v>
      </c>
      <c r="E1697" s="253" t="s">
        <v>18</v>
      </c>
      <c r="F1697" s="260" t="s">
        <v>18</v>
      </c>
      <c r="G1697" s="261" t="s">
        <v>18</v>
      </c>
      <c r="H1697" s="255" t="str">
        <f>IF(Table_1[[#This Row],[TOTEUTUSTAPA]]="b) Verkossa","Verkossa","")</f>
        <v/>
      </c>
      <c r="I1697" s="256" t="str">
        <f>IF(Table_1[[#This Row],[SISÄLLÖN NIMI]]="","",1)</f>
        <v/>
      </c>
      <c r="J1697" s="262"/>
      <c r="K1697" s="263"/>
      <c r="L1697" s="248">
        <f>Table_1[[#This Row],[Kävijämäärä a) lapset]]+Table_1[[#This Row],[Kävijämäärä b) aikuiset]]</f>
        <v>0</v>
      </c>
      <c r="M1697" s="248">
        <f>IF(Table_1[[#This Row],[Kokonaiskävijämäärä]]&lt;1,0,SUM(Table_1[[#This Row],[Kävijämäärä a) lapset]]*Table_1[[#This Row],[Tapaamis-kerrat /osallistuja]]))</f>
        <v>0</v>
      </c>
      <c r="N1697" s="248">
        <f>IF(Table_1[[#This Row],[Kokonaiskävijämäärä]]&lt;1,0,SUM(Table_1[[#This Row],[Kävijämäärä b) aikuiset]]*Table_1[[#This Row],[Tapaamis-kerrat /osallistuja]]))</f>
        <v>0</v>
      </c>
      <c r="O1697" s="248">
        <f>IF(Table_1[[#This Row],[Kokonaiskävijämäärä]]&lt;1,0,Table_1[[#This Row],[Kokonaiskävijämäärä]]*Table_1[[#This Row],[Tapaamis-kerrat /osallistuja]])</f>
        <v>0</v>
      </c>
      <c r="P1697" s="264"/>
      <c r="Q1697" s="265"/>
    </row>
    <row r="1698" spans="1:17" ht="15.75" customHeight="1" x14ac:dyDescent="0.25">
      <c r="A1698" s="258"/>
      <c r="B1698" s="250" t="str">
        <f>IF(Table_1[[#This Row],[SISÄLLÖN NIMI]]="","",1)</f>
        <v/>
      </c>
      <c r="C1698" s="259"/>
      <c r="D1698" s="252" t="s">
        <v>18</v>
      </c>
      <c r="E1698" s="253" t="s">
        <v>18</v>
      </c>
      <c r="F1698" s="260" t="s">
        <v>18</v>
      </c>
      <c r="G1698" s="261" t="s">
        <v>18</v>
      </c>
      <c r="H1698" s="255" t="str">
        <f>IF(Table_1[[#This Row],[TOTEUTUSTAPA]]="b) Verkossa","Verkossa","")</f>
        <v/>
      </c>
      <c r="I1698" s="256" t="str">
        <f>IF(Table_1[[#This Row],[SISÄLLÖN NIMI]]="","",1)</f>
        <v/>
      </c>
      <c r="J1698" s="262"/>
      <c r="K1698" s="263"/>
      <c r="L1698" s="248">
        <f>Table_1[[#This Row],[Kävijämäärä a) lapset]]+Table_1[[#This Row],[Kävijämäärä b) aikuiset]]</f>
        <v>0</v>
      </c>
      <c r="M1698" s="248">
        <f>IF(Table_1[[#This Row],[Kokonaiskävijämäärä]]&lt;1,0,SUM(Table_1[[#This Row],[Kävijämäärä a) lapset]]*Table_1[[#This Row],[Tapaamis-kerrat /osallistuja]]))</f>
        <v>0</v>
      </c>
      <c r="N1698" s="248">
        <f>IF(Table_1[[#This Row],[Kokonaiskävijämäärä]]&lt;1,0,SUM(Table_1[[#This Row],[Kävijämäärä b) aikuiset]]*Table_1[[#This Row],[Tapaamis-kerrat /osallistuja]]))</f>
        <v>0</v>
      </c>
      <c r="O1698" s="248">
        <f>IF(Table_1[[#This Row],[Kokonaiskävijämäärä]]&lt;1,0,Table_1[[#This Row],[Kokonaiskävijämäärä]]*Table_1[[#This Row],[Tapaamis-kerrat /osallistuja]])</f>
        <v>0</v>
      </c>
      <c r="P1698" s="264"/>
      <c r="Q1698" s="265"/>
    </row>
    <row r="1699" spans="1:17" ht="15.75" customHeight="1" x14ac:dyDescent="0.25">
      <c r="A1699" s="258"/>
      <c r="B1699" s="250" t="str">
        <f>IF(Table_1[[#This Row],[SISÄLLÖN NIMI]]="","",1)</f>
        <v/>
      </c>
      <c r="C1699" s="259"/>
      <c r="D1699" s="252" t="s">
        <v>18</v>
      </c>
      <c r="E1699" s="253" t="s">
        <v>18</v>
      </c>
      <c r="F1699" s="260" t="s">
        <v>18</v>
      </c>
      <c r="G1699" s="261" t="s">
        <v>18</v>
      </c>
      <c r="H1699" s="255" t="str">
        <f>IF(Table_1[[#This Row],[TOTEUTUSTAPA]]="b) Verkossa","Verkossa","")</f>
        <v/>
      </c>
      <c r="I1699" s="256" t="str">
        <f>IF(Table_1[[#This Row],[SISÄLLÖN NIMI]]="","",1)</f>
        <v/>
      </c>
      <c r="J1699" s="262"/>
      <c r="K1699" s="263"/>
      <c r="L1699" s="248">
        <f>Table_1[[#This Row],[Kävijämäärä a) lapset]]+Table_1[[#This Row],[Kävijämäärä b) aikuiset]]</f>
        <v>0</v>
      </c>
      <c r="M1699" s="248">
        <f>IF(Table_1[[#This Row],[Kokonaiskävijämäärä]]&lt;1,0,SUM(Table_1[[#This Row],[Kävijämäärä a) lapset]]*Table_1[[#This Row],[Tapaamis-kerrat /osallistuja]]))</f>
        <v>0</v>
      </c>
      <c r="N1699" s="248">
        <f>IF(Table_1[[#This Row],[Kokonaiskävijämäärä]]&lt;1,0,SUM(Table_1[[#This Row],[Kävijämäärä b) aikuiset]]*Table_1[[#This Row],[Tapaamis-kerrat /osallistuja]]))</f>
        <v>0</v>
      </c>
      <c r="O1699" s="248">
        <f>IF(Table_1[[#This Row],[Kokonaiskävijämäärä]]&lt;1,0,Table_1[[#This Row],[Kokonaiskävijämäärä]]*Table_1[[#This Row],[Tapaamis-kerrat /osallistuja]])</f>
        <v>0</v>
      </c>
      <c r="P1699" s="264"/>
      <c r="Q1699" s="265"/>
    </row>
    <row r="1700" spans="1:17" ht="15.75" customHeight="1" x14ac:dyDescent="0.25">
      <c r="A1700" s="258"/>
      <c r="B1700" s="250" t="str">
        <f>IF(Table_1[[#This Row],[SISÄLLÖN NIMI]]="","",1)</f>
        <v/>
      </c>
      <c r="C1700" s="259"/>
      <c r="D1700" s="252" t="s">
        <v>18</v>
      </c>
      <c r="E1700" s="253" t="s">
        <v>18</v>
      </c>
      <c r="F1700" s="260" t="s">
        <v>18</v>
      </c>
      <c r="G1700" s="261" t="s">
        <v>18</v>
      </c>
      <c r="H1700" s="255" t="str">
        <f>IF(Table_1[[#This Row],[TOTEUTUSTAPA]]="b) Verkossa","Verkossa","")</f>
        <v/>
      </c>
      <c r="I1700" s="256" t="str">
        <f>IF(Table_1[[#This Row],[SISÄLLÖN NIMI]]="","",1)</f>
        <v/>
      </c>
      <c r="J1700" s="262"/>
      <c r="K1700" s="263"/>
      <c r="L1700" s="248">
        <f>Table_1[[#This Row],[Kävijämäärä a) lapset]]+Table_1[[#This Row],[Kävijämäärä b) aikuiset]]</f>
        <v>0</v>
      </c>
      <c r="M1700" s="248">
        <f>IF(Table_1[[#This Row],[Kokonaiskävijämäärä]]&lt;1,0,SUM(Table_1[[#This Row],[Kävijämäärä a) lapset]]*Table_1[[#This Row],[Tapaamis-kerrat /osallistuja]]))</f>
        <v>0</v>
      </c>
      <c r="N1700" s="248">
        <f>IF(Table_1[[#This Row],[Kokonaiskävijämäärä]]&lt;1,0,SUM(Table_1[[#This Row],[Kävijämäärä b) aikuiset]]*Table_1[[#This Row],[Tapaamis-kerrat /osallistuja]]))</f>
        <v>0</v>
      </c>
      <c r="O1700" s="248">
        <f>IF(Table_1[[#This Row],[Kokonaiskävijämäärä]]&lt;1,0,Table_1[[#This Row],[Kokonaiskävijämäärä]]*Table_1[[#This Row],[Tapaamis-kerrat /osallistuja]])</f>
        <v>0</v>
      </c>
      <c r="P1700" s="264"/>
      <c r="Q1700" s="265"/>
    </row>
    <row r="1701" spans="1:17" ht="15.75" customHeight="1" x14ac:dyDescent="0.25">
      <c r="A1701" s="258"/>
      <c r="B1701" s="250" t="str">
        <f>IF(Table_1[[#This Row],[SISÄLLÖN NIMI]]="","",1)</f>
        <v/>
      </c>
      <c r="C1701" s="259"/>
      <c r="D1701" s="252" t="s">
        <v>18</v>
      </c>
      <c r="E1701" s="253" t="s">
        <v>18</v>
      </c>
      <c r="F1701" s="260" t="s">
        <v>18</v>
      </c>
      <c r="G1701" s="261" t="s">
        <v>18</v>
      </c>
      <c r="H1701" s="255" t="str">
        <f>IF(Table_1[[#This Row],[TOTEUTUSTAPA]]="b) Verkossa","Verkossa","")</f>
        <v/>
      </c>
      <c r="I1701" s="256" t="str">
        <f>IF(Table_1[[#This Row],[SISÄLLÖN NIMI]]="","",1)</f>
        <v/>
      </c>
      <c r="J1701" s="262"/>
      <c r="K1701" s="263"/>
      <c r="L1701" s="248">
        <f>Table_1[[#This Row],[Kävijämäärä a) lapset]]+Table_1[[#This Row],[Kävijämäärä b) aikuiset]]</f>
        <v>0</v>
      </c>
      <c r="M1701" s="248">
        <f>IF(Table_1[[#This Row],[Kokonaiskävijämäärä]]&lt;1,0,SUM(Table_1[[#This Row],[Kävijämäärä a) lapset]]*Table_1[[#This Row],[Tapaamis-kerrat /osallistuja]]))</f>
        <v>0</v>
      </c>
      <c r="N1701" s="248">
        <f>IF(Table_1[[#This Row],[Kokonaiskävijämäärä]]&lt;1,0,SUM(Table_1[[#This Row],[Kävijämäärä b) aikuiset]]*Table_1[[#This Row],[Tapaamis-kerrat /osallistuja]]))</f>
        <v>0</v>
      </c>
      <c r="O1701" s="248">
        <f>IF(Table_1[[#This Row],[Kokonaiskävijämäärä]]&lt;1,0,Table_1[[#This Row],[Kokonaiskävijämäärä]]*Table_1[[#This Row],[Tapaamis-kerrat /osallistuja]])</f>
        <v>0</v>
      </c>
      <c r="P1701" s="264"/>
      <c r="Q1701" s="265"/>
    </row>
    <row r="1702" spans="1:17" ht="15.75" customHeight="1" x14ac:dyDescent="0.25">
      <c r="A1702" s="258"/>
      <c r="B1702" s="250" t="str">
        <f>IF(Table_1[[#This Row],[SISÄLLÖN NIMI]]="","",1)</f>
        <v/>
      </c>
      <c r="C1702" s="259"/>
      <c r="D1702" s="252" t="s">
        <v>18</v>
      </c>
      <c r="E1702" s="253" t="s">
        <v>18</v>
      </c>
      <c r="F1702" s="260" t="s">
        <v>18</v>
      </c>
      <c r="G1702" s="261" t="s">
        <v>18</v>
      </c>
      <c r="H1702" s="255" t="str">
        <f>IF(Table_1[[#This Row],[TOTEUTUSTAPA]]="b) Verkossa","Verkossa","")</f>
        <v/>
      </c>
      <c r="I1702" s="256" t="str">
        <f>IF(Table_1[[#This Row],[SISÄLLÖN NIMI]]="","",1)</f>
        <v/>
      </c>
      <c r="J1702" s="262"/>
      <c r="K1702" s="263"/>
      <c r="L1702" s="248">
        <f>Table_1[[#This Row],[Kävijämäärä a) lapset]]+Table_1[[#This Row],[Kävijämäärä b) aikuiset]]</f>
        <v>0</v>
      </c>
      <c r="M1702" s="248">
        <f>IF(Table_1[[#This Row],[Kokonaiskävijämäärä]]&lt;1,0,SUM(Table_1[[#This Row],[Kävijämäärä a) lapset]]*Table_1[[#This Row],[Tapaamis-kerrat /osallistuja]]))</f>
        <v>0</v>
      </c>
      <c r="N1702" s="248">
        <f>IF(Table_1[[#This Row],[Kokonaiskävijämäärä]]&lt;1,0,SUM(Table_1[[#This Row],[Kävijämäärä b) aikuiset]]*Table_1[[#This Row],[Tapaamis-kerrat /osallistuja]]))</f>
        <v>0</v>
      </c>
      <c r="O1702" s="248">
        <f>IF(Table_1[[#This Row],[Kokonaiskävijämäärä]]&lt;1,0,Table_1[[#This Row],[Kokonaiskävijämäärä]]*Table_1[[#This Row],[Tapaamis-kerrat /osallistuja]])</f>
        <v>0</v>
      </c>
      <c r="P1702" s="264"/>
      <c r="Q1702" s="265"/>
    </row>
    <row r="1703" spans="1:17" ht="15.75" customHeight="1" x14ac:dyDescent="0.25">
      <c r="A1703" s="258"/>
      <c r="B1703" s="250" t="str">
        <f>IF(Table_1[[#This Row],[SISÄLLÖN NIMI]]="","",1)</f>
        <v/>
      </c>
      <c r="C1703" s="259"/>
      <c r="D1703" s="252" t="s">
        <v>18</v>
      </c>
      <c r="E1703" s="253" t="s">
        <v>18</v>
      </c>
      <c r="F1703" s="260" t="s">
        <v>18</v>
      </c>
      <c r="G1703" s="261" t="s">
        <v>18</v>
      </c>
      <c r="H1703" s="255" t="str">
        <f>IF(Table_1[[#This Row],[TOTEUTUSTAPA]]="b) Verkossa","Verkossa","")</f>
        <v/>
      </c>
      <c r="I1703" s="256" t="str">
        <f>IF(Table_1[[#This Row],[SISÄLLÖN NIMI]]="","",1)</f>
        <v/>
      </c>
      <c r="J1703" s="262"/>
      <c r="K1703" s="263"/>
      <c r="L1703" s="248">
        <f>Table_1[[#This Row],[Kävijämäärä a) lapset]]+Table_1[[#This Row],[Kävijämäärä b) aikuiset]]</f>
        <v>0</v>
      </c>
      <c r="M1703" s="248">
        <f>IF(Table_1[[#This Row],[Kokonaiskävijämäärä]]&lt;1,0,SUM(Table_1[[#This Row],[Kävijämäärä a) lapset]]*Table_1[[#This Row],[Tapaamis-kerrat /osallistuja]]))</f>
        <v>0</v>
      </c>
      <c r="N1703" s="248">
        <f>IF(Table_1[[#This Row],[Kokonaiskävijämäärä]]&lt;1,0,SUM(Table_1[[#This Row],[Kävijämäärä b) aikuiset]]*Table_1[[#This Row],[Tapaamis-kerrat /osallistuja]]))</f>
        <v>0</v>
      </c>
      <c r="O1703" s="248">
        <f>IF(Table_1[[#This Row],[Kokonaiskävijämäärä]]&lt;1,0,Table_1[[#This Row],[Kokonaiskävijämäärä]]*Table_1[[#This Row],[Tapaamis-kerrat /osallistuja]])</f>
        <v>0</v>
      </c>
      <c r="P1703" s="264"/>
      <c r="Q1703" s="265"/>
    </row>
    <row r="1704" spans="1:17" ht="15.75" customHeight="1" x14ac:dyDescent="0.25">
      <c r="A1704" s="258"/>
      <c r="B1704" s="250" t="str">
        <f>IF(Table_1[[#This Row],[SISÄLLÖN NIMI]]="","",1)</f>
        <v/>
      </c>
      <c r="C1704" s="259"/>
      <c r="D1704" s="252" t="s">
        <v>18</v>
      </c>
      <c r="E1704" s="253" t="s">
        <v>18</v>
      </c>
      <c r="F1704" s="260" t="s">
        <v>18</v>
      </c>
      <c r="G1704" s="261" t="s">
        <v>18</v>
      </c>
      <c r="H1704" s="255" t="str">
        <f>IF(Table_1[[#This Row],[TOTEUTUSTAPA]]="b) Verkossa","Verkossa","")</f>
        <v/>
      </c>
      <c r="I1704" s="256" t="str">
        <f>IF(Table_1[[#This Row],[SISÄLLÖN NIMI]]="","",1)</f>
        <v/>
      </c>
      <c r="J1704" s="262"/>
      <c r="K1704" s="263"/>
      <c r="L1704" s="248">
        <f>Table_1[[#This Row],[Kävijämäärä a) lapset]]+Table_1[[#This Row],[Kävijämäärä b) aikuiset]]</f>
        <v>0</v>
      </c>
      <c r="M1704" s="248">
        <f>IF(Table_1[[#This Row],[Kokonaiskävijämäärä]]&lt;1,0,SUM(Table_1[[#This Row],[Kävijämäärä a) lapset]]*Table_1[[#This Row],[Tapaamis-kerrat /osallistuja]]))</f>
        <v>0</v>
      </c>
      <c r="N1704" s="248">
        <f>IF(Table_1[[#This Row],[Kokonaiskävijämäärä]]&lt;1,0,SUM(Table_1[[#This Row],[Kävijämäärä b) aikuiset]]*Table_1[[#This Row],[Tapaamis-kerrat /osallistuja]]))</f>
        <v>0</v>
      </c>
      <c r="O1704" s="248">
        <f>IF(Table_1[[#This Row],[Kokonaiskävijämäärä]]&lt;1,0,Table_1[[#This Row],[Kokonaiskävijämäärä]]*Table_1[[#This Row],[Tapaamis-kerrat /osallistuja]])</f>
        <v>0</v>
      </c>
      <c r="P1704" s="264"/>
      <c r="Q1704" s="265"/>
    </row>
    <row r="1705" spans="1:17" ht="15.75" customHeight="1" x14ac:dyDescent="0.25">
      <c r="A1705" s="258"/>
      <c r="B1705" s="250" t="str">
        <f>IF(Table_1[[#This Row],[SISÄLLÖN NIMI]]="","",1)</f>
        <v/>
      </c>
      <c r="C1705" s="259"/>
      <c r="D1705" s="252" t="s">
        <v>18</v>
      </c>
      <c r="E1705" s="253" t="s">
        <v>18</v>
      </c>
      <c r="F1705" s="260" t="s">
        <v>18</v>
      </c>
      <c r="G1705" s="261" t="s">
        <v>18</v>
      </c>
      <c r="H1705" s="255" t="str">
        <f>IF(Table_1[[#This Row],[TOTEUTUSTAPA]]="b) Verkossa","Verkossa","")</f>
        <v/>
      </c>
      <c r="I1705" s="256" t="str">
        <f>IF(Table_1[[#This Row],[SISÄLLÖN NIMI]]="","",1)</f>
        <v/>
      </c>
      <c r="J1705" s="262"/>
      <c r="K1705" s="263"/>
      <c r="L1705" s="248">
        <f>Table_1[[#This Row],[Kävijämäärä a) lapset]]+Table_1[[#This Row],[Kävijämäärä b) aikuiset]]</f>
        <v>0</v>
      </c>
      <c r="M1705" s="248">
        <f>IF(Table_1[[#This Row],[Kokonaiskävijämäärä]]&lt;1,0,SUM(Table_1[[#This Row],[Kävijämäärä a) lapset]]*Table_1[[#This Row],[Tapaamis-kerrat /osallistuja]]))</f>
        <v>0</v>
      </c>
      <c r="N1705" s="248">
        <f>IF(Table_1[[#This Row],[Kokonaiskävijämäärä]]&lt;1,0,SUM(Table_1[[#This Row],[Kävijämäärä b) aikuiset]]*Table_1[[#This Row],[Tapaamis-kerrat /osallistuja]]))</f>
        <v>0</v>
      </c>
      <c r="O1705" s="248">
        <f>IF(Table_1[[#This Row],[Kokonaiskävijämäärä]]&lt;1,0,Table_1[[#This Row],[Kokonaiskävijämäärä]]*Table_1[[#This Row],[Tapaamis-kerrat /osallistuja]])</f>
        <v>0</v>
      </c>
      <c r="P1705" s="264"/>
      <c r="Q1705" s="265"/>
    </row>
    <row r="1706" spans="1:17" ht="15.75" customHeight="1" x14ac:dyDescent="0.25">
      <c r="A1706" s="258"/>
      <c r="B1706" s="250" t="str">
        <f>IF(Table_1[[#This Row],[SISÄLLÖN NIMI]]="","",1)</f>
        <v/>
      </c>
      <c r="C1706" s="259"/>
      <c r="D1706" s="252" t="s">
        <v>18</v>
      </c>
      <c r="E1706" s="253" t="s">
        <v>18</v>
      </c>
      <c r="F1706" s="260" t="s">
        <v>18</v>
      </c>
      <c r="G1706" s="261" t="s">
        <v>18</v>
      </c>
      <c r="H1706" s="255" t="str">
        <f>IF(Table_1[[#This Row],[TOTEUTUSTAPA]]="b) Verkossa","Verkossa","")</f>
        <v/>
      </c>
      <c r="I1706" s="256" t="str">
        <f>IF(Table_1[[#This Row],[SISÄLLÖN NIMI]]="","",1)</f>
        <v/>
      </c>
      <c r="J1706" s="262"/>
      <c r="K1706" s="263"/>
      <c r="L1706" s="248">
        <f>Table_1[[#This Row],[Kävijämäärä a) lapset]]+Table_1[[#This Row],[Kävijämäärä b) aikuiset]]</f>
        <v>0</v>
      </c>
      <c r="M1706" s="248">
        <f>IF(Table_1[[#This Row],[Kokonaiskävijämäärä]]&lt;1,0,SUM(Table_1[[#This Row],[Kävijämäärä a) lapset]]*Table_1[[#This Row],[Tapaamis-kerrat /osallistuja]]))</f>
        <v>0</v>
      </c>
      <c r="N1706" s="248">
        <f>IF(Table_1[[#This Row],[Kokonaiskävijämäärä]]&lt;1,0,SUM(Table_1[[#This Row],[Kävijämäärä b) aikuiset]]*Table_1[[#This Row],[Tapaamis-kerrat /osallistuja]]))</f>
        <v>0</v>
      </c>
      <c r="O1706" s="248">
        <f>IF(Table_1[[#This Row],[Kokonaiskävijämäärä]]&lt;1,0,Table_1[[#This Row],[Kokonaiskävijämäärä]]*Table_1[[#This Row],[Tapaamis-kerrat /osallistuja]])</f>
        <v>0</v>
      </c>
      <c r="P1706" s="264"/>
      <c r="Q1706" s="265"/>
    </row>
    <row r="1707" spans="1:17" ht="15.75" customHeight="1" x14ac:dyDescent="0.25">
      <c r="A1707" s="258"/>
      <c r="B1707" s="250" t="str">
        <f>IF(Table_1[[#This Row],[SISÄLLÖN NIMI]]="","",1)</f>
        <v/>
      </c>
      <c r="C1707" s="259"/>
      <c r="D1707" s="252" t="s">
        <v>18</v>
      </c>
      <c r="E1707" s="253" t="s">
        <v>18</v>
      </c>
      <c r="F1707" s="260" t="s">
        <v>18</v>
      </c>
      <c r="G1707" s="261" t="s">
        <v>18</v>
      </c>
      <c r="H1707" s="255" t="str">
        <f>IF(Table_1[[#This Row],[TOTEUTUSTAPA]]="b) Verkossa","Verkossa","")</f>
        <v/>
      </c>
      <c r="I1707" s="256" t="str">
        <f>IF(Table_1[[#This Row],[SISÄLLÖN NIMI]]="","",1)</f>
        <v/>
      </c>
      <c r="J1707" s="262"/>
      <c r="K1707" s="263"/>
      <c r="L1707" s="248">
        <f>Table_1[[#This Row],[Kävijämäärä a) lapset]]+Table_1[[#This Row],[Kävijämäärä b) aikuiset]]</f>
        <v>0</v>
      </c>
      <c r="M1707" s="248">
        <f>IF(Table_1[[#This Row],[Kokonaiskävijämäärä]]&lt;1,0,SUM(Table_1[[#This Row],[Kävijämäärä a) lapset]]*Table_1[[#This Row],[Tapaamis-kerrat /osallistuja]]))</f>
        <v>0</v>
      </c>
      <c r="N1707" s="248">
        <f>IF(Table_1[[#This Row],[Kokonaiskävijämäärä]]&lt;1,0,SUM(Table_1[[#This Row],[Kävijämäärä b) aikuiset]]*Table_1[[#This Row],[Tapaamis-kerrat /osallistuja]]))</f>
        <v>0</v>
      </c>
      <c r="O1707" s="248">
        <f>IF(Table_1[[#This Row],[Kokonaiskävijämäärä]]&lt;1,0,Table_1[[#This Row],[Kokonaiskävijämäärä]]*Table_1[[#This Row],[Tapaamis-kerrat /osallistuja]])</f>
        <v>0</v>
      </c>
      <c r="P1707" s="264"/>
      <c r="Q1707" s="265"/>
    </row>
    <row r="1708" spans="1:17" ht="15.75" customHeight="1" x14ac:dyDescent="0.25">
      <c r="A1708" s="258"/>
      <c r="B1708" s="250" t="str">
        <f>IF(Table_1[[#This Row],[SISÄLLÖN NIMI]]="","",1)</f>
        <v/>
      </c>
      <c r="C1708" s="259"/>
      <c r="D1708" s="252" t="s">
        <v>18</v>
      </c>
      <c r="E1708" s="253" t="s">
        <v>18</v>
      </c>
      <c r="F1708" s="260" t="s">
        <v>18</v>
      </c>
      <c r="G1708" s="261" t="s">
        <v>18</v>
      </c>
      <c r="H1708" s="255" t="str">
        <f>IF(Table_1[[#This Row],[TOTEUTUSTAPA]]="b) Verkossa","Verkossa","")</f>
        <v/>
      </c>
      <c r="I1708" s="256" t="str">
        <f>IF(Table_1[[#This Row],[SISÄLLÖN NIMI]]="","",1)</f>
        <v/>
      </c>
      <c r="J1708" s="262"/>
      <c r="K1708" s="263"/>
      <c r="L1708" s="248">
        <f>Table_1[[#This Row],[Kävijämäärä a) lapset]]+Table_1[[#This Row],[Kävijämäärä b) aikuiset]]</f>
        <v>0</v>
      </c>
      <c r="M1708" s="248">
        <f>IF(Table_1[[#This Row],[Kokonaiskävijämäärä]]&lt;1,0,SUM(Table_1[[#This Row],[Kävijämäärä a) lapset]]*Table_1[[#This Row],[Tapaamis-kerrat /osallistuja]]))</f>
        <v>0</v>
      </c>
      <c r="N1708" s="248">
        <f>IF(Table_1[[#This Row],[Kokonaiskävijämäärä]]&lt;1,0,SUM(Table_1[[#This Row],[Kävijämäärä b) aikuiset]]*Table_1[[#This Row],[Tapaamis-kerrat /osallistuja]]))</f>
        <v>0</v>
      </c>
      <c r="O1708" s="248">
        <f>IF(Table_1[[#This Row],[Kokonaiskävijämäärä]]&lt;1,0,Table_1[[#This Row],[Kokonaiskävijämäärä]]*Table_1[[#This Row],[Tapaamis-kerrat /osallistuja]])</f>
        <v>0</v>
      </c>
      <c r="P1708" s="264"/>
      <c r="Q1708" s="265"/>
    </row>
    <row r="1709" spans="1:17" ht="15.75" customHeight="1" x14ac:dyDescent="0.25">
      <c r="A1709" s="258"/>
      <c r="B1709" s="250" t="str">
        <f>IF(Table_1[[#This Row],[SISÄLLÖN NIMI]]="","",1)</f>
        <v/>
      </c>
      <c r="C1709" s="259"/>
      <c r="D1709" s="252" t="s">
        <v>18</v>
      </c>
      <c r="E1709" s="253" t="s">
        <v>18</v>
      </c>
      <c r="F1709" s="260" t="s">
        <v>18</v>
      </c>
      <c r="G1709" s="261" t="s">
        <v>18</v>
      </c>
      <c r="H1709" s="255" t="str">
        <f>IF(Table_1[[#This Row],[TOTEUTUSTAPA]]="b) Verkossa","Verkossa","")</f>
        <v/>
      </c>
      <c r="I1709" s="256" t="str">
        <f>IF(Table_1[[#This Row],[SISÄLLÖN NIMI]]="","",1)</f>
        <v/>
      </c>
      <c r="J1709" s="262"/>
      <c r="K1709" s="263"/>
      <c r="L1709" s="248">
        <f>Table_1[[#This Row],[Kävijämäärä a) lapset]]+Table_1[[#This Row],[Kävijämäärä b) aikuiset]]</f>
        <v>0</v>
      </c>
      <c r="M1709" s="248">
        <f>IF(Table_1[[#This Row],[Kokonaiskävijämäärä]]&lt;1,0,SUM(Table_1[[#This Row],[Kävijämäärä a) lapset]]*Table_1[[#This Row],[Tapaamis-kerrat /osallistuja]]))</f>
        <v>0</v>
      </c>
      <c r="N1709" s="248">
        <f>IF(Table_1[[#This Row],[Kokonaiskävijämäärä]]&lt;1,0,SUM(Table_1[[#This Row],[Kävijämäärä b) aikuiset]]*Table_1[[#This Row],[Tapaamis-kerrat /osallistuja]]))</f>
        <v>0</v>
      </c>
      <c r="O1709" s="248">
        <f>IF(Table_1[[#This Row],[Kokonaiskävijämäärä]]&lt;1,0,Table_1[[#This Row],[Kokonaiskävijämäärä]]*Table_1[[#This Row],[Tapaamis-kerrat /osallistuja]])</f>
        <v>0</v>
      </c>
      <c r="P1709" s="264"/>
      <c r="Q1709" s="265"/>
    </row>
    <row r="1710" spans="1:17" ht="15.75" customHeight="1" x14ac:dyDescent="0.25">
      <c r="A1710" s="258"/>
      <c r="B1710" s="250" t="str">
        <f>IF(Table_1[[#This Row],[SISÄLLÖN NIMI]]="","",1)</f>
        <v/>
      </c>
      <c r="C1710" s="259"/>
      <c r="D1710" s="252" t="s">
        <v>18</v>
      </c>
      <c r="E1710" s="253" t="s">
        <v>18</v>
      </c>
      <c r="F1710" s="260" t="s">
        <v>18</v>
      </c>
      <c r="G1710" s="261" t="s">
        <v>18</v>
      </c>
      <c r="H1710" s="255" t="str">
        <f>IF(Table_1[[#This Row],[TOTEUTUSTAPA]]="b) Verkossa","Verkossa","")</f>
        <v/>
      </c>
      <c r="I1710" s="256" t="str">
        <f>IF(Table_1[[#This Row],[SISÄLLÖN NIMI]]="","",1)</f>
        <v/>
      </c>
      <c r="J1710" s="262"/>
      <c r="K1710" s="263"/>
      <c r="L1710" s="248">
        <f>Table_1[[#This Row],[Kävijämäärä a) lapset]]+Table_1[[#This Row],[Kävijämäärä b) aikuiset]]</f>
        <v>0</v>
      </c>
      <c r="M1710" s="248">
        <f>IF(Table_1[[#This Row],[Kokonaiskävijämäärä]]&lt;1,0,SUM(Table_1[[#This Row],[Kävijämäärä a) lapset]]*Table_1[[#This Row],[Tapaamis-kerrat /osallistuja]]))</f>
        <v>0</v>
      </c>
      <c r="N1710" s="248">
        <f>IF(Table_1[[#This Row],[Kokonaiskävijämäärä]]&lt;1,0,SUM(Table_1[[#This Row],[Kävijämäärä b) aikuiset]]*Table_1[[#This Row],[Tapaamis-kerrat /osallistuja]]))</f>
        <v>0</v>
      </c>
      <c r="O1710" s="248">
        <f>IF(Table_1[[#This Row],[Kokonaiskävijämäärä]]&lt;1,0,Table_1[[#This Row],[Kokonaiskävijämäärä]]*Table_1[[#This Row],[Tapaamis-kerrat /osallistuja]])</f>
        <v>0</v>
      </c>
      <c r="P1710" s="264"/>
      <c r="Q1710" s="265"/>
    </row>
    <row r="1711" spans="1:17" ht="15.75" customHeight="1" x14ac:dyDescent="0.25">
      <c r="A1711" s="258"/>
      <c r="B1711" s="250" t="str">
        <f>IF(Table_1[[#This Row],[SISÄLLÖN NIMI]]="","",1)</f>
        <v/>
      </c>
      <c r="C1711" s="259"/>
      <c r="D1711" s="252" t="s">
        <v>18</v>
      </c>
      <c r="E1711" s="253" t="s">
        <v>18</v>
      </c>
      <c r="F1711" s="260" t="s">
        <v>18</v>
      </c>
      <c r="G1711" s="261" t="s">
        <v>18</v>
      </c>
      <c r="H1711" s="255" t="str">
        <f>IF(Table_1[[#This Row],[TOTEUTUSTAPA]]="b) Verkossa","Verkossa","")</f>
        <v/>
      </c>
      <c r="I1711" s="256" t="str">
        <f>IF(Table_1[[#This Row],[SISÄLLÖN NIMI]]="","",1)</f>
        <v/>
      </c>
      <c r="J1711" s="262"/>
      <c r="K1711" s="263"/>
      <c r="L1711" s="248">
        <f>Table_1[[#This Row],[Kävijämäärä a) lapset]]+Table_1[[#This Row],[Kävijämäärä b) aikuiset]]</f>
        <v>0</v>
      </c>
      <c r="M1711" s="248">
        <f>IF(Table_1[[#This Row],[Kokonaiskävijämäärä]]&lt;1,0,SUM(Table_1[[#This Row],[Kävijämäärä a) lapset]]*Table_1[[#This Row],[Tapaamis-kerrat /osallistuja]]))</f>
        <v>0</v>
      </c>
      <c r="N1711" s="248">
        <f>IF(Table_1[[#This Row],[Kokonaiskävijämäärä]]&lt;1,0,SUM(Table_1[[#This Row],[Kävijämäärä b) aikuiset]]*Table_1[[#This Row],[Tapaamis-kerrat /osallistuja]]))</f>
        <v>0</v>
      </c>
      <c r="O1711" s="248">
        <f>IF(Table_1[[#This Row],[Kokonaiskävijämäärä]]&lt;1,0,Table_1[[#This Row],[Kokonaiskävijämäärä]]*Table_1[[#This Row],[Tapaamis-kerrat /osallistuja]])</f>
        <v>0</v>
      </c>
      <c r="P1711" s="264"/>
      <c r="Q1711" s="265"/>
    </row>
    <row r="1712" spans="1:17" ht="15.75" customHeight="1" x14ac:dyDescent="0.25">
      <c r="A1712" s="258"/>
      <c r="B1712" s="250" t="str">
        <f>IF(Table_1[[#This Row],[SISÄLLÖN NIMI]]="","",1)</f>
        <v/>
      </c>
      <c r="C1712" s="259"/>
      <c r="D1712" s="252" t="s">
        <v>18</v>
      </c>
      <c r="E1712" s="253" t="s">
        <v>18</v>
      </c>
      <c r="F1712" s="260" t="s">
        <v>18</v>
      </c>
      <c r="G1712" s="261" t="s">
        <v>18</v>
      </c>
      <c r="H1712" s="255" t="str">
        <f>IF(Table_1[[#This Row],[TOTEUTUSTAPA]]="b) Verkossa","Verkossa","")</f>
        <v/>
      </c>
      <c r="I1712" s="256" t="str">
        <f>IF(Table_1[[#This Row],[SISÄLLÖN NIMI]]="","",1)</f>
        <v/>
      </c>
      <c r="J1712" s="262"/>
      <c r="K1712" s="263"/>
      <c r="L1712" s="248">
        <f>Table_1[[#This Row],[Kävijämäärä a) lapset]]+Table_1[[#This Row],[Kävijämäärä b) aikuiset]]</f>
        <v>0</v>
      </c>
      <c r="M1712" s="248">
        <f>IF(Table_1[[#This Row],[Kokonaiskävijämäärä]]&lt;1,0,SUM(Table_1[[#This Row],[Kävijämäärä a) lapset]]*Table_1[[#This Row],[Tapaamis-kerrat /osallistuja]]))</f>
        <v>0</v>
      </c>
      <c r="N1712" s="248">
        <f>IF(Table_1[[#This Row],[Kokonaiskävijämäärä]]&lt;1,0,SUM(Table_1[[#This Row],[Kävijämäärä b) aikuiset]]*Table_1[[#This Row],[Tapaamis-kerrat /osallistuja]]))</f>
        <v>0</v>
      </c>
      <c r="O1712" s="248">
        <f>IF(Table_1[[#This Row],[Kokonaiskävijämäärä]]&lt;1,0,Table_1[[#This Row],[Kokonaiskävijämäärä]]*Table_1[[#This Row],[Tapaamis-kerrat /osallistuja]])</f>
        <v>0</v>
      </c>
      <c r="P1712" s="264"/>
      <c r="Q1712" s="265"/>
    </row>
    <row r="1713" spans="1:17" ht="15.75" customHeight="1" x14ac:dyDescent="0.25">
      <c r="A1713" s="258"/>
      <c r="B1713" s="250" t="str">
        <f>IF(Table_1[[#This Row],[SISÄLLÖN NIMI]]="","",1)</f>
        <v/>
      </c>
      <c r="C1713" s="259"/>
      <c r="D1713" s="252" t="s">
        <v>18</v>
      </c>
      <c r="E1713" s="253" t="s">
        <v>18</v>
      </c>
      <c r="F1713" s="260" t="s">
        <v>18</v>
      </c>
      <c r="G1713" s="261" t="s">
        <v>18</v>
      </c>
      <c r="H1713" s="255" t="str">
        <f>IF(Table_1[[#This Row],[TOTEUTUSTAPA]]="b) Verkossa","Verkossa","")</f>
        <v/>
      </c>
      <c r="I1713" s="256" t="str">
        <f>IF(Table_1[[#This Row],[SISÄLLÖN NIMI]]="","",1)</f>
        <v/>
      </c>
      <c r="J1713" s="262"/>
      <c r="K1713" s="263"/>
      <c r="L1713" s="248">
        <f>Table_1[[#This Row],[Kävijämäärä a) lapset]]+Table_1[[#This Row],[Kävijämäärä b) aikuiset]]</f>
        <v>0</v>
      </c>
      <c r="M1713" s="248">
        <f>IF(Table_1[[#This Row],[Kokonaiskävijämäärä]]&lt;1,0,SUM(Table_1[[#This Row],[Kävijämäärä a) lapset]]*Table_1[[#This Row],[Tapaamis-kerrat /osallistuja]]))</f>
        <v>0</v>
      </c>
      <c r="N1713" s="248">
        <f>IF(Table_1[[#This Row],[Kokonaiskävijämäärä]]&lt;1,0,SUM(Table_1[[#This Row],[Kävijämäärä b) aikuiset]]*Table_1[[#This Row],[Tapaamis-kerrat /osallistuja]]))</f>
        <v>0</v>
      </c>
      <c r="O1713" s="248">
        <f>IF(Table_1[[#This Row],[Kokonaiskävijämäärä]]&lt;1,0,Table_1[[#This Row],[Kokonaiskävijämäärä]]*Table_1[[#This Row],[Tapaamis-kerrat /osallistuja]])</f>
        <v>0</v>
      </c>
      <c r="P1713" s="264"/>
      <c r="Q1713" s="265"/>
    </row>
    <row r="1714" spans="1:17" ht="15.75" customHeight="1" x14ac:dyDescent="0.25">
      <c r="A1714" s="258"/>
      <c r="B1714" s="250" t="str">
        <f>IF(Table_1[[#This Row],[SISÄLLÖN NIMI]]="","",1)</f>
        <v/>
      </c>
      <c r="C1714" s="259"/>
      <c r="D1714" s="252" t="s">
        <v>18</v>
      </c>
      <c r="E1714" s="253" t="s">
        <v>18</v>
      </c>
      <c r="F1714" s="260" t="s">
        <v>18</v>
      </c>
      <c r="G1714" s="261" t="s">
        <v>18</v>
      </c>
      <c r="H1714" s="255" t="str">
        <f>IF(Table_1[[#This Row],[TOTEUTUSTAPA]]="b) Verkossa","Verkossa","")</f>
        <v/>
      </c>
      <c r="I1714" s="256" t="str">
        <f>IF(Table_1[[#This Row],[SISÄLLÖN NIMI]]="","",1)</f>
        <v/>
      </c>
      <c r="J1714" s="262"/>
      <c r="K1714" s="263"/>
      <c r="L1714" s="248">
        <f>Table_1[[#This Row],[Kävijämäärä a) lapset]]+Table_1[[#This Row],[Kävijämäärä b) aikuiset]]</f>
        <v>0</v>
      </c>
      <c r="M1714" s="248">
        <f>IF(Table_1[[#This Row],[Kokonaiskävijämäärä]]&lt;1,0,SUM(Table_1[[#This Row],[Kävijämäärä a) lapset]]*Table_1[[#This Row],[Tapaamis-kerrat /osallistuja]]))</f>
        <v>0</v>
      </c>
      <c r="N1714" s="248">
        <f>IF(Table_1[[#This Row],[Kokonaiskävijämäärä]]&lt;1,0,SUM(Table_1[[#This Row],[Kävijämäärä b) aikuiset]]*Table_1[[#This Row],[Tapaamis-kerrat /osallistuja]]))</f>
        <v>0</v>
      </c>
      <c r="O1714" s="248">
        <f>IF(Table_1[[#This Row],[Kokonaiskävijämäärä]]&lt;1,0,Table_1[[#This Row],[Kokonaiskävijämäärä]]*Table_1[[#This Row],[Tapaamis-kerrat /osallistuja]])</f>
        <v>0</v>
      </c>
      <c r="P1714" s="264"/>
      <c r="Q1714" s="265"/>
    </row>
    <row r="1715" spans="1:17" ht="15.75" customHeight="1" x14ac:dyDescent="0.25">
      <c r="A1715" s="258"/>
      <c r="B1715" s="250" t="str">
        <f>IF(Table_1[[#This Row],[SISÄLLÖN NIMI]]="","",1)</f>
        <v/>
      </c>
      <c r="C1715" s="259"/>
      <c r="D1715" s="252" t="s">
        <v>18</v>
      </c>
      <c r="E1715" s="253" t="s">
        <v>18</v>
      </c>
      <c r="F1715" s="260" t="s">
        <v>18</v>
      </c>
      <c r="G1715" s="261" t="s">
        <v>18</v>
      </c>
      <c r="H1715" s="255" t="str">
        <f>IF(Table_1[[#This Row],[TOTEUTUSTAPA]]="b) Verkossa","Verkossa","")</f>
        <v/>
      </c>
      <c r="I1715" s="256" t="str">
        <f>IF(Table_1[[#This Row],[SISÄLLÖN NIMI]]="","",1)</f>
        <v/>
      </c>
      <c r="J1715" s="262"/>
      <c r="K1715" s="263"/>
      <c r="L1715" s="248">
        <f>Table_1[[#This Row],[Kävijämäärä a) lapset]]+Table_1[[#This Row],[Kävijämäärä b) aikuiset]]</f>
        <v>0</v>
      </c>
      <c r="M1715" s="248">
        <f>IF(Table_1[[#This Row],[Kokonaiskävijämäärä]]&lt;1,0,SUM(Table_1[[#This Row],[Kävijämäärä a) lapset]]*Table_1[[#This Row],[Tapaamis-kerrat /osallistuja]]))</f>
        <v>0</v>
      </c>
      <c r="N1715" s="248">
        <f>IF(Table_1[[#This Row],[Kokonaiskävijämäärä]]&lt;1,0,SUM(Table_1[[#This Row],[Kävijämäärä b) aikuiset]]*Table_1[[#This Row],[Tapaamis-kerrat /osallistuja]]))</f>
        <v>0</v>
      </c>
      <c r="O1715" s="248">
        <f>IF(Table_1[[#This Row],[Kokonaiskävijämäärä]]&lt;1,0,Table_1[[#This Row],[Kokonaiskävijämäärä]]*Table_1[[#This Row],[Tapaamis-kerrat /osallistuja]])</f>
        <v>0</v>
      </c>
      <c r="P1715" s="264"/>
      <c r="Q1715" s="265"/>
    </row>
    <row r="1716" spans="1:17" ht="15.75" customHeight="1" x14ac:dyDescent="0.25">
      <c r="A1716" s="258"/>
      <c r="B1716" s="250" t="str">
        <f>IF(Table_1[[#This Row],[SISÄLLÖN NIMI]]="","",1)</f>
        <v/>
      </c>
      <c r="C1716" s="259"/>
      <c r="D1716" s="252" t="s">
        <v>18</v>
      </c>
      <c r="E1716" s="253" t="s">
        <v>18</v>
      </c>
      <c r="F1716" s="260" t="s">
        <v>18</v>
      </c>
      <c r="G1716" s="261" t="s">
        <v>18</v>
      </c>
      <c r="H1716" s="255" t="str">
        <f>IF(Table_1[[#This Row],[TOTEUTUSTAPA]]="b) Verkossa","Verkossa","")</f>
        <v/>
      </c>
      <c r="I1716" s="256" t="str">
        <f>IF(Table_1[[#This Row],[SISÄLLÖN NIMI]]="","",1)</f>
        <v/>
      </c>
      <c r="J1716" s="262"/>
      <c r="K1716" s="263"/>
      <c r="L1716" s="248">
        <f>Table_1[[#This Row],[Kävijämäärä a) lapset]]+Table_1[[#This Row],[Kävijämäärä b) aikuiset]]</f>
        <v>0</v>
      </c>
      <c r="M1716" s="248">
        <f>IF(Table_1[[#This Row],[Kokonaiskävijämäärä]]&lt;1,0,SUM(Table_1[[#This Row],[Kävijämäärä a) lapset]]*Table_1[[#This Row],[Tapaamis-kerrat /osallistuja]]))</f>
        <v>0</v>
      </c>
      <c r="N1716" s="248">
        <f>IF(Table_1[[#This Row],[Kokonaiskävijämäärä]]&lt;1,0,SUM(Table_1[[#This Row],[Kävijämäärä b) aikuiset]]*Table_1[[#This Row],[Tapaamis-kerrat /osallistuja]]))</f>
        <v>0</v>
      </c>
      <c r="O1716" s="248">
        <f>IF(Table_1[[#This Row],[Kokonaiskävijämäärä]]&lt;1,0,Table_1[[#This Row],[Kokonaiskävijämäärä]]*Table_1[[#This Row],[Tapaamis-kerrat /osallistuja]])</f>
        <v>0</v>
      </c>
      <c r="P1716" s="264"/>
      <c r="Q1716" s="265"/>
    </row>
    <row r="1717" spans="1:17" ht="15.75" customHeight="1" x14ac:dyDescent="0.25">
      <c r="A1717" s="258"/>
      <c r="B1717" s="250" t="str">
        <f>IF(Table_1[[#This Row],[SISÄLLÖN NIMI]]="","",1)</f>
        <v/>
      </c>
      <c r="C1717" s="259"/>
      <c r="D1717" s="252" t="s">
        <v>18</v>
      </c>
      <c r="E1717" s="253" t="s">
        <v>18</v>
      </c>
      <c r="F1717" s="260" t="s">
        <v>18</v>
      </c>
      <c r="G1717" s="261" t="s">
        <v>18</v>
      </c>
      <c r="H1717" s="255" t="str">
        <f>IF(Table_1[[#This Row],[TOTEUTUSTAPA]]="b) Verkossa","Verkossa","")</f>
        <v/>
      </c>
      <c r="I1717" s="256" t="str">
        <f>IF(Table_1[[#This Row],[SISÄLLÖN NIMI]]="","",1)</f>
        <v/>
      </c>
      <c r="J1717" s="262"/>
      <c r="K1717" s="263"/>
      <c r="L1717" s="248">
        <f>Table_1[[#This Row],[Kävijämäärä a) lapset]]+Table_1[[#This Row],[Kävijämäärä b) aikuiset]]</f>
        <v>0</v>
      </c>
      <c r="M1717" s="248">
        <f>IF(Table_1[[#This Row],[Kokonaiskävijämäärä]]&lt;1,0,SUM(Table_1[[#This Row],[Kävijämäärä a) lapset]]*Table_1[[#This Row],[Tapaamis-kerrat /osallistuja]]))</f>
        <v>0</v>
      </c>
      <c r="N1717" s="248">
        <f>IF(Table_1[[#This Row],[Kokonaiskävijämäärä]]&lt;1,0,SUM(Table_1[[#This Row],[Kävijämäärä b) aikuiset]]*Table_1[[#This Row],[Tapaamis-kerrat /osallistuja]]))</f>
        <v>0</v>
      </c>
      <c r="O1717" s="248">
        <f>IF(Table_1[[#This Row],[Kokonaiskävijämäärä]]&lt;1,0,Table_1[[#This Row],[Kokonaiskävijämäärä]]*Table_1[[#This Row],[Tapaamis-kerrat /osallistuja]])</f>
        <v>0</v>
      </c>
      <c r="P1717" s="264"/>
      <c r="Q1717" s="265"/>
    </row>
    <row r="1718" spans="1:17" ht="15.75" customHeight="1" x14ac:dyDescent="0.25">
      <c r="A1718" s="258"/>
      <c r="B1718" s="250" t="str">
        <f>IF(Table_1[[#This Row],[SISÄLLÖN NIMI]]="","",1)</f>
        <v/>
      </c>
      <c r="C1718" s="259"/>
      <c r="D1718" s="252" t="s">
        <v>18</v>
      </c>
      <c r="E1718" s="253" t="s">
        <v>18</v>
      </c>
      <c r="F1718" s="260" t="s">
        <v>18</v>
      </c>
      <c r="G1718" s="261" t="s">
        <v>18</v>
      </c>
      <c r="H1718" s="255" t="str">
        <f>IF(Table_1[[#This Row],[TOTEUTUSTAPA]]="b) Verkossa","Verkossa","")</f>
        <v/>
      </c>
      <c r="I1718" s="256" t="str">
        <f>IF(Table_1[[#This Row],[SISÄLLÖN NIMI]]="","",1)</f>
        <v/>
      </c>
      <c r="J1718" s="262"/>
      <c r="K1718" s="263"/>
      <c r="L1718" s="248">
        <f>Table_1[[#This Row],[Kävijämäärä a) lapset]]+Table_1[[#This Row],[Kävijämäärä b) aikuiset]]</f>
        <v>0</v>
      </c>
      <c r="M1718" s="248">
        <f>IF(Table_1[[#This Row],[Kokonaiskävijämäärä]]&lt;1,0,SUM(Table_1[[#This Row],[Kävijämäärä a) lapset]]*Table_1[[#This Row],[Tapaamis-kerrat /osallistuja]]))</f>
        <v>0</v>
      </c>
      <c r="N1718" s="248">
        <f>IF(Table_1[[#This Row],[Kokonaiskävijämäärä]]&lt;1,0,SUM(Table_1[[#This Row],[Kävijämäärä b) aikuiset]]*Table_1[[#This Row],[Tapaamis-kerrat /osallistuja]]))</f>
        <v>0</v>
      </c>
      <c r="O1718" s="248">
        <f>IF(Table_1[[#This Row],[Kokonaiskävijämäärä]]&lt;1,0,Table_1[[#This Row],[Kokonaiskävijämäärä]]*Table_1[[#This Row],[Tapaamis-kerrat /osallistuja]])</f>
        <v>0</v>
      </c>
      <c r="P1718" s="264"/>
      <c r="Q1718" s="265"/>
    </row>
    <row r="1719" spans="1:17" ht="15.75" customHeight="1" x14ac:dyDescent="0.25">
      <c r="A1719" s="258"/>
      <c r="B1719" s="250" t="str">
        <f>IF(Table_1[[#This Row],[SISÄLLÖN NIMI]]="","",1)</f>
        <v/>
      </c>
      <c r="C1719" s="259"/>
      <c r="D1719" s="252" t="s">
        <v>18</v>
      </c>
      <c r="E1719" s="253" t="s">
        <v>18</v>
      </c>
      <c r="F1719" s="260" t="s">
        <v>18</v>
      </c>
      <c r="G1719" s="261" t="s">
        <v>18</v>
      </c>
      <c r="H1719" s="255" t="str">
        <f>IF(Table_1[[#This Row],[TOTEUTUSTAPA]]="b) Verkossa","Verkossa","")</f>
        <v/>
      </c>
      <c r="I1719" s="256" t="str">
        <f>IF(Table_1[[#This Row],[SISÄLLÖN NIMI]]="","",1)</f>
        <v/>
      </c>
      <c r="J1719" s="262"/>
      <c r="K1719" s="263"/>
      <c r="L1719" s="248">
        <f>Table_1[[#This Row],[Kävijämäärä a) lapset]]+Table_1[[#This Row],[Kävijämäärä b) aikuiset]]</f>
        <v>0</v>
      </c>
      <c r="M1719" s="248">
        <f>IF(Table_1[[#This Row],[Kokonaiskävijämäärä]]&lt;1,0,SUM(Table_1[[#This Row],[Kävijämäärä a) lapset]]*Table_1[[#This Row],[Tapaamis-kerrat /osallistuja]]))</f>
        <v>0</v>
      </c>
      <c r="N1719" s="248">
        <f>IF(Table_1[[#This Row],[Kokonaiskävijämäärä]]&lt;1,0,SUM(Table_1[[#This Row],[Kävijämäärä b) aikuiset]]*Table_1[[#This Row],[Tapaamis-kerrat /osallistuja]]))</f>
        <v>0</v>
      </c>
      <c r="O1719" s="248">
        <f>IF(Table_1[[#This Row],[Kokonaiskävijämäärä]]&lt;1,0,Table_1[[#This Row],[Kokonaiskävijämäärä]]*Table_1[[#This Row],[Tapaamis-kerrat /osallistuja]])</f>
        <v>0</v>
      </c>
      <c r="P1719" s="264"/>
      <c r="Q1719" s="265"/>
    </row>
    <row r="1720" spans="1:17" ht="15.75" customHeight="1" x14ac:dyDescent="0.25">
      <c r="A1720" s="258"/>
      <c r="B1720" s="250" t="str">
        <f>IF(Table_1[[#This Row],[SISÄLLÖN NIMI]]="","",1)</f>
        <v/>
      </c>
      <c r="C1720" s="259"/>
      <c r="D1720" s="252" t="s">
        <v>18</v>
      </c>
      <c r="E1720" s="253" t="s">
        <v>18</v>
      </c>
      <c r="F1720" s="260" t="s">
        <v>18</v>
      </c>
      <c r="G1720" s="261" t="s">
        <v>18</v>
      </c>
      <c r="H1720" s="255" t="str">
        <f>IF(Table_1[[#This Row],[TOTEUTUSTAPA]]="b) Verkossa","Verkossa","")</f>
        <v/>
      </c>
      <c r="I1720" s="256" t="str">
        <f>IF(Table_1[[#This Row],[SISÄLLÖN NIMI]]="","",1)</f>
        <v/>
      </c>
      <c r="J1720" s="262"/>
      <c r="K1720" s="263"/>
      <c r="L1720" s="248">
        <f>Table_1[[#This Row],[Kävijämäärä a) lapset]]+Table_1[[#This Row],[Kävijämäärä b) aikuiset]]</f>
        <v>0</v>
      </c>
      <c r="M1720" s="248">
        <f>IF(Table_1[[#This Row],[Kokonaiskävijämäärä]]&lt;1,0,SUM(Table_1[[#This Row],[Kävijämäärä a) lapset]]*Table_1[[#This Row],[Tapaamis-kerrat /osallistuja]]))</f>
        <v>0</v>
      </c>
      <c r="N1720" s="248">
        <f>IF(Table_1[[#This Row],[Kokonaiskävijämäärä]]&lt;1,0,SUM(Table_1[[#This Row],[Kävijämäärä b) aikuiset]]*Table_1[[#This Row],[Tapaamis-kerrat /osallistuja]]))</f>
        <v>0</v>
      </c>
      <c r="O1720" s="248">
        <f>IF(Table_1[[#This Row],[Kokonaiskävijämäärä]]&lt;1,0,Table_1[[#This Row],[Kokonaiskävijämäärä]]*Table_1[[#This Row],[Tapaamis-kerrat /osallistuja]])</f>
        <v>0</v>
      </c>
      <c r="P1720" s="264"/>
      <c r="Q1720" s="265"/>
    </row>
    <row r="1721" spans="1:17" ht="15.75" customHeight="1" x14ac:dyDescent="0.25">
      <c r="A1721" s="258"/>
      <c r="B1721" s="250" t="str">
        <f>IF(Table_1[[#This Row],[SISÄLLÖN NIMI]]="","",1)</f>
        <v/>
      </c>
      <c r="C1721" s="259"/>
      <c r="D1721" s="252" t="s">
        <v>18</v>
      </c>
      <c r="E1721" s="253" t="s">
        <v>18</v>
      </c>
      <c r="F1721" s="260" t="s">
        <v>18</v>
      </c>
      <c r="G1721" s="261" t="s">
        <v>18</v>
      </c>
      <c r="H1721" s="255" t="str">
        <f>IF(Table_1[[#This Row],[TOTEUTUSTAPA]]="b) Verkossa","Verkossa","")</f>
        <v/>
      </c>
      <c r="I1721" s="256" t="str">
        <f>IF(Table_1[[#This Row],[SISÄLLÖN NIMI]]="","",1)</f>
        <v/>
      </c>
      <c r="J1721" s="262"/>
      <c r="K1721" s="263"/>
      <c r="L1721" s="248">
        <f>Table_1[[#This Row],[Kävijämäärä a) lapset]]+Table_1[[#This Row],[Kävijämäärä b) aikuiset]]</f>
        <v>0</v>
      </c>
      <c r="M1721" s="248">
        <f>IF(Table_1[[#This Row],[Kokonaiskävijämäärä]]&lt;1,0,SUM(Table_1[[#This Row],[Kävijämäärä a) lapset]]*Table_1[[#This Row],[Tapaamis-kerrat /osallistuja]]))</f>
        <v>0</v>
      </c>
      <c r="N1721" s="248">
        <f>IF(Table_1[[#This Row],[Kokonaiskävijämäärä]]&lt;1,0,SUM(Table_1[[#This Row],[Kävijämäärä b) aikuiset]]*Table_1[[#This Row],[Tapaamis-kerrat /osallistuja]]))</f>
        <v>0</v>
      </c>
      <c r="O1721" s="248">
        <f>IF(Table_1[[#This Row],[Kokonaiskävijämäärä]]&lt;1,0,Table_1[[#This Row],[Kokonaiskävijämäärä]]*Table_1[[#This Row],[Tapaamis-kerrat /osallistuja]])</f>
        <v>0</v>
      </c>
      <c r="P1721" s="264"/>
      <c r="Q1721" s="265"/>
    </row>
    <row r="1722" spans="1:17" ht="15.75" customHeight="1" x14ac:dyDescent="0.25">
      <c r="A1722" s="258"/>
      <c r="B1722" s="250" t="str">
        <f>IF(Table_1[[#This Row],[SISÄLLÖN NIMI]]="","",1)</f>
        <v/>
      </c>
      <c r="C1722" s="259"/>
      <c r="D1722" s="252" t="s">
        <v>18</v>
      </c>
      <c r="E1722" s="253" t="s">
        <v>18</v>
      </c>
      <c r="F1722" s="260" t="s">
        <v>18</v>
      </c>
      <c r="G1722" s="261" t="s">
        <v>18</v>
      </c>
      <c r="H1722" s="255" t="str">
        <f>IF(Table_1[[#This Row],[TOTEUTUSTAPA]]="b) Verkossa","Verkossa","")</f>
        <v/>
      </c>
      <c r="I1722" s="256" t="str">
        <f>IF(Table_1[[#This Row],[SISÄLLÖN NIMI]]="","",1)</f>
        <v/>
      </c>
      <c r="J1722" s="262"/>
      <c r="K1722" s="263"/>
      <c r="L1722" s="248">
        <f>Table_1[[#This Row],[Kävijämäärä a) lapset]]+Table_1[[#This Row],[Kävijämäärä b) aikuiset]]</f>
        <v>0</v>
      </c>
      <c r="M1722" s="248">
        <f>IF(Table_1[[#This Row],[Kokonaiskävijämäärä]]&lt;1,0,SUM(Table_1[[#This Row],[Kävijämäärä a) lapset]]*Table_1[[#This Row],[Tapaamis-kerrat /osallistuja]]))</f>
        <v>0</v>
      </c>
      <c r="N1722" s="248">
        <f>IF(Table_1[[#This Row],[Kokonaiskävijämäärä]]&lt;1,0,SUM(Table_1[[#This Row],[Kävijämäärä b) aikuiset]]*Table_1[[#This Row],[Tapaamis-kerrat /osallistuja]]))</f>
        <v>0</v>
      </c>
      <c r="O1722" s="248">
        <f>IF(Table_1[[#This Row],[Kokonaiskävijämäärä]]&lt;1,0,Table_1[[#This Row],[Kokonaiskävijämäärä]]*Table_1[[#This Row],[Tapaamis-kerrat /osallistuja]])</f>
        <v>0</v>
      </c>
      <c r="P1722" s="264"/>
      <c r="Q1722" s="265"/>
    </row>
    <row r="1723" spans="1:17" ht="15.75" customHeight="1" x14ac:dyDescent="0.25">
      <c r="A1723" s="258"/>
      <c r="B1723" s="250" t="str">
        <f>IF(Table_1[[#This Row],[SISÄLLÖN NIMI]]="","",1)</f>
        <v/>
      </c>
      <c r="C1723" s="259"/>
      <c r="D1723" s="252" t="s">
        <v>18</v>
      </c>
      <c r="E1723" s="253" t="s">
        <v>18</v>
      </c>
      <c r="F1723" s="260" t="s">
        <v>18</v>
      </c>
      <c r="G1723" s="261" t="s">
        <v>18</v>
      </c>
      <c r="H1723" s="255" t="str">
        <f>IF(Table_1[[#This Row],[TOTEUTUSTAPA]]="b) Verkossa","Verkossa","")</f>
        <v/>
      </c>
      <c r="I1723" s="256" t="str">
        <f>IF(Table_1[[#This Row],[SISÄLLÖN NIMI]]="","",1)</f>
        <v/>
      </c>
      <c r="J1723" s="262"/>
      <c r="K1723" s="263"/>
      <c r="L1723" s="248">
        <f>Table_1[[#This Row],[Kävijämäärä a) lapset]]+Table_1[[#This Row],[Kävijämäärä b) aikuiset]]</f>
        <v>0</v>
      </c>
      <c r="M1723" s="248">
        <f>IF(Table_1[[#This Row],[Kokonaiskävijämäärä]]&lt;1,0,SUM(Table_1[[#This Row],[Kävijämäärä a) lapset]]*Table_1[[#This Row],[Tapaamis-kerrat /osallistuja]]))</f>
        <v>0</v>
      </c>
      <c r="N1723" s="248">
        <f>IF(Table_1[[#This Row],[Kokonaiskävijämäärä]]&lt;1,0,SUM(Table_1[[#This Row],[Kävijämäärä b) aikuiset]]*Table_1[[#This Row],[Tapaamis-kerrat /osallistuja]]))</f>
        <v>0</v>
      </c>
      <c r="O1723" s="248">
        <f>IF(Table_1[[#This Row],[Kokonaiskävijämäärä]]&lt;1,0,Table_1[[#This Row],[Kokonaiskävijämäärä]]*Table_1[[#This Row],[Tapaamis-kerrat /osallistuja]])</f>
        <v>0</v>
      </c>
      <c r="P1723" s="264"/>
      <c r="Q1723" s="265"/>
    </row>
    <row r="1724" spans="1:17" ht="15.75" customHeight="1" x14ac:dyDescent="0.25">
      <c r="A1724" s="258"/>
      <c r="B1724" s="250" t="str">
        <f>IF(Table_1[[#This Row],[SISÄLLÖN NIMI]]="","",1)</f>
        <v/>
      </c>
      <c r="C1724" s="259"/>
      <c r="D1724" s="252" t="s">
        <v>18</v>
      </c>
      <c r="E1724" s="253" t="s">
        <v>18</v>
      </c>
      <c r="F1724" s="260" t="s">
        <v>18</v>
      </c>
      <c r="G1724" s="261" t="s">
        <v>18</v>
      </c>
      <c r="H1724" s="255" t="str">
        <f>IF(Table_1[[#This Row],[TOTEUTUSTAPA]]="b) Verkossa","Verkossa","")</f>
        <v/>
      </c>
      <c r="I1724" s="256" t="str">
        <f>IF(Table_1[[#This Row],[SISÄLLÖN NIMI]]="","",1)</f>
        <v/>
      </c>
      <c r="J1724" s="262"/>
      <c r="K1724" s="263"/>
      <c r="L1724" s="248">
        <f>Table_1[[#This Row],[Kävijämäärä a) lapset]]+Table_1[[#This Row],[Kävijämäärä b) aikuiset]]</f>
        <v>0</v>
      </c>
      <c r="M1724" s="248">
        <f>IF(Table_1[[#This Row],[Kokonaiskävijämäärä]]&lt;1,0,SUM(Table_1[[#This Row],[Kävijämäärä a) lapset]]*Table_1[[#This Row],[Tapaamis-kerrat /osallistuja]]))</f>
        <v>0</v>
      </c>
      <c r="N1724" s="248">
        <f>IF(Table_1[[#This Row],[Kokonaiskävijämäärä]]&lt;1,0,SUM(Table_1[[#This Row],[Kävijämäärä b) aikuiset]]*Table_1[[#This Row],[Tapaamis-kerrat /osallistuja]]))</f>
        <v>0</v>
      </c>
      <c r="O1724" s="248">
        <f>IF(Table_1[[#This Row],[Kokonaiskävijämäärä]]&lt;1,0,Table_1[[#This Row],[Kokonaiskävijämäärä]]*Table_1[[#This Row],[Tapaamis-kerrat /osallistuja]])</f>
        <v>0</v>
      </c>
      <c r="P1724" s="264"/>
      <c r="Q1724" s="265"/>
    </row>
    <row r="1725" spans="1:17" ht="15.75" customHeight="1" x14ac:dyDescent="0.25">
      <c r="A1725" s="258"/>
      <c r="B1725" s="250" t="str">
        <f>IF(Table_1[[#This Row],[SISÄLLÖN NIMI]]="","",1)</f>
        <v/>
      </c>
      <c r="C1725" s="259"/>
      <c r="D1725" s="252" t="s">
        <v>18</v>
      </c>
      <c r="E1725" s="253" t="s">
        <v>18</v>
      </c>
      <c r="F1725" s="260" t="s">
        <v>18</v>
      </c>
      <c r="G1725" s="261" t="s">
        <v>18</v>
      </c>
      <c r="H1725" s="255" t="str">
        <f>IF(Table_1[[#This Row],[TOTEUTUSTAPA]]="b) Verkossa","Verkossa","")</f>
        <v/>
      </c>
      <c r="I1725" s="256" t="str">
        <f>IF(Table_1[[#This Row],[SISÄLLÖN NIMI]]="","",1)</f>
        <v/>
      </c>
      <c r="J1725" s="262"/>
      <c r="K1725" s="263"/>
      <c r="L1725" s="248">
        <f>Table_1[[#This Row],[Kävijämäärä a) lapset]]+Table_1[[#This Row],[Kävijämäärä b) aikuiset]]</f>
        <v>0</v>
      </c>
      <c r="M1725" s="248">
        <f>IF(Table_1[[#This Row],[Kokonaiskävijämäärä]]&lt;1,0,SUM(Table_1[[#This Row],[Kävijämäärä a) lapset]]*Table_1[[#This Row],[Tapaamis-kerrat /osallistuja]]))</f>
        <v>0</v>
      </c>
      <c r="N1725" s="248">
        <f>IF(Table_1[[#This Row],[Kokonaiskävijämäärä]]&lt;1,0,SUM(Table_1[[#This Row],[Kävijämäärä b) aikuiset]]*Table_1[[#This Row],[Tapaamis-kerrat /osallistuja]]))</f>
        <v>0</v>
      </c>
      <c r="O1725" s="248">
        <f>IF(Table_1[[#This Row],[Kokonaiskävijämäärä]]&lt;1,0,Table_1[[#This Row],[Kokonaiskävijämäärä]]*Table_1[[#This Row],[Tapaamis-kerrat /osallistuja]])</f>
        <v>0</v>
      </c>
      <c r="P1725" s="264"/>
      <c r="Q1725" s="265"/>
    </row>
    <row r="1726" spans="1:17" ht="15.75" customHeight="1" x14ac:dyDescent="0.25">
      <c r="A1726" s="258"/>
      <c r="B1726" s="250" t="str">
        <f>IF(Table_1[[#This Row],[SISÄLLÖN NIMI]]="","",1)</f>
        <v/>
      </c>
      <c r="C1726" s="259"/>
      <c r="D1726" s="252" t="s">
        <v>18</v>
      </c>
      <c r="E1726" s="253" t="s">
        <v>18</v>
      </c>
      <c r="F1726" s="260" t="s">
        <v>18</v>
      </c>
      <c r="G1726" s="261" t="s">
        <v>18</v>
      </c>
      <c r="H1726" s="255" t="str">
        <f>IF(Table_1[[#This Row],[TOTEUTUSTAPA]]="b) Verkossa","Verkossa","")</f>
        <v/>
      </c>
      <c r="I1726" s="256" t="str">
        <f>IF(Table_1[[#This Row],[SISÄLLÖN NIMI]]="","",1)</f>
        <v/>
      </c>
      <c r="J1726" s="262"/>
      <c r="K1726" s="263"/>
      <c r="L1726" s="248">
        <f>Table_1[[#This Row],[Kävijämäärä a) lapset]]+Table_1[[#This Row],[Kävijämäärä b) aikuiset]]</f>
        <v>0</v>
      </c>
      <c r="M1726" s="248">
        <f>IF(Table_1[[#This Row],[Kokonaiskävijämäärä]]&lt;1,0,SUM(Table_1[[#This Row],[Kävijämäärä a) lapset]]*Table_1[[#This Row],[Tapaamis-kerrat /osallistuja]]))</f>
        <v>0</v>
      </c>
      <c r="N1726" s="248">
        <f>IF(Table_1[[#This Row],[Kokonaiskävijämäärä]]&lt;1,0,SUM(Table_1[[#This Row],[Kävijämäärä b) aikuiset]]*Table_1[[#This Row],[Tapaamis-kerrat /osallistuja]]))</f>
        <v>0</v>
      </c>
      <c r="O1726" s="248">
        <f>IF(Table_1[[#This Row],[Kokonaiskävijämäärä]]&lt;1,0,Table_1[[#This Row],[Kokonaiskävijämäärä]]*Table_1[[#This Row],[Tapaamis-kerrat /osallistuja]])</f>
        <v>0</v>
      </c>
      <c r="P1726" s="264"/>
      <c r="Q1726" s="265"/>
    </row>
    <row r="1727" spans="1:17" ht="15.75" customHeight="1" x14ac:dyDescent="0.25">
      <c r="A1727" s="258"/>
      <c r="B1727" s="250" t="str">
        <f>IF(Table_1[[#This Row],[SISÄLLÖN NIMI]]="","",1)</f>
        <v/>
      </c>
      <c r="C1727" s="259"/>
      <c r="D1727" s="252" t="s">
        <v>18</v>
      </c>
      <c r="E1727" s="253" t="s">
        <v>18</v>
      </c>
      <c r="F1727" s="260" t="s">
        <v>18</v>
      </c>
      <c r="G1727" s="261" t="s">
        <v>18</v>
      </c>
      <c r="H1727" s="255" t="str">
        <f>IF(Table_1[[#This Row],[TOTEUTUSTAPA]]="b) Verkossa","Verkossa","")</f>
        <v/>
      </c>
      <c r="I1727" s="256" t="str">
        <f>IF(Table_1[[#This Row],[SISÄLLÖN NIMI]]="","",1)</f>
        <v/>
      </c>
      <c r="J1727" s="262"/>
      <c r="K1727" s="263"/>
      <c r="L1727" s="248">
        <f>Table_1[[#This Row],[Kävijämäärä a) lapset]]+Table_1[[#This Row],[Kävijämäärä b) aikuiset]]</f>
        <v>0</v>
      </c>
      <c r="M1727" s="248">
        <f>IF(Table_1[[#This Row],[Kokonaiskävijämäärä]]&lt;1,0,SUM(Table_1[[#This Row],[Kävijämäärä a) lapset]]*Table_1[[#This Row],[Tapaamis-kerrat /osallistuja]]))</f>
        <v>0</v>
      </c>
      <c r="N1727" s="248">
        <f>IF(Table_1[[#This Row],[Kokonaiskävijämäärä]]&lt;1,0,SUM(Table_1[[#This Row],[Kävijämäärä b) aikuiset]]*Table_1[[#This Row],[Tapaamis-kerrat /osallistuja]]))</f>
        <v>0</v>
      </c>
      <c r="O1727" s="248">
        <f>IF(Table_1[[#This Row],[Kokonaiskävijämäärä]]&lt;1,0,Table_1[[#This Row],[Kokonaiskävijämäärä]]*Table_1[[#This Row],[Tapaamis-kerrat /osallistuja]])</f>
        <v>0</v>
      </c>
      <c r="P1727" s="264"/>
      <c r="Q1727" s="265"/>
    </row>
    <row r="1728" spans="1:17" ht="15.75" customHeight="1" x14ac:dyDescent="0.25">
      <c r="A1728" s="258"/>
      <c r="B1728" s="250" t="str">
        <f>IF(Table_1[[#This Row],[SISÄLLÖN NIMI]]="","",1)</f>
        <v/>
      </c>
      <c r="C1728" s="259"/>
      <c r="D1728" s="252" t="s">
        <v>18</v>
      </c>
      <c r="E1728" s="253" t="s">
        <v>18</v>
      </c>
      <c r="F1728" s="260" t="s">
        <v>18</v>
      </c>
      <c r="G1728" s="261" t="s">
        <v>18</v>
      </c>
      <c r="H1728" s="255" t="str">
        <f>IF(Table_1[[#This Row],[TOTEUTUSTAPA]]="b) Verkossa","Verkossa","")</f>
        <v/>
      </c>
      <c r="I1728" s="256" t="str">
        <f>IF(Table_1[[#This Row],[SISÄLLÖN NIMI]]="","",1)</f>
        <v/>
      </c>
      <c r="J1728" s="262"/>
      <c r="K1728" s="263"/>
      <c r="L1728" s="248">
        <f>Table_1[[#This Row],[Kävijämäärä a) lapset]]+Table_1[[#This Row],[Kävijämäärä b) aikuiset]]</f>
        <v>0</v>
      </c>
      <c r="M1728" s="248">
        <f>IF(Table_1[[#This Row],[Kokonaiskävijämäärä]]&lt;1,0,SUM(Table_1[[#This Row],[Kävijämäärä a) lapset]]*Table_1[[#This Row],[Tapaamis-kerrat /osallistuja]]))</f>
        <v>0</v>
      </c>
      <c r="N1728" s="248">
        <f>IF(Table_1[[#This Row],[Kokonaiskävijämäärä]]&lt;1,0,SUM(Table_1[[#This Row],[Kävijämäärä b) aikuiset]]*Table_1[[#This Row],[Tapaamis-kerrat /osallistuja]]))</f>
        <v>0</v>
      </c>
      <c r="O1728" s="248">
        <f>IF(Table_1[[#This Row],[Kokonaiskävijämäärä]]&lt;1,0,Table_1[[#This Row],[Kokonaiskävijämäärä]]*Table_1[[#This Row],[Tapaamis-kerrat /osallistuja]])</f>
        <v>0</v>
      </c>
      <c r="P1728" s="264"/>
      <c r="Q1728" s="265"/>
    </row>
    <row r="1729" spans="1:17" ht="15.75" customHeight="1" x14ac:dyDescent="0.25">
      <c r="A1729" s="258"/>
      <c r="B1729" s="250" t="str">
        <f>IF(Table_1[[#This Row],[SISÄLLÖN NIMI]]="","",1)</f>
        <v/>
      </c>
      <c r="C1729" s="259"/>
      <c r="D1729" s="252" t="s">
        <v>18</v>
      </c>
      <c r="E1729" s="253" t="s">
        <v>18</v>
      </c>
      <c r="F1729" s="260" t="s">
        <v>18</v>
      </c>
      <c r="G1729" s="261" t="s">
        <v>18</v>
      </c>
      <c r="H1729" s="255" t="str">
        <f>IF(Table_1[[#This Row],[TOTEUTUSTAPA]]="b) Verkossa","Verkossa","")</f>
        <v/>
      </c>
      <c r="I1729" s="256" t="str">
        <f>IF(Table_1[[#This Row],[SISÄLLÖN NIMI]]="","",1)</f>
        <v/>
      </c>
      <c r="J1729" s="262"/>
      <c r="K1729" s="263"/>
      <c r="L1729" s="248">
        <f>Table_1[[#This Row],[Kävijämäärä a) lapset]]+Table_1[[#This Row],[Kävijämäärä b) aikuiset]]</f>
        <v>0</v>
      </c>
      <c r="M1729" s="248">
        <f>IF(Table_1[[#This Row],[Kokonaiskävijämäärä]]&lt;1,0,SUM(Table_1[[#This Row],[Kävijämäärä a) lapset]]*Table_1[[#This Row],[Tapaamis-kerrat /osallistuja]]))</f>
        <v>0</v>
      </c>
      <c r="N1729" s="248">
        <f>IF(Table_1[[#This Row],[Kokonaiskävijämäärä]]&lt;1,0,SUM(Table_1[[#This Row],[Kävijämäärä b) aikuiset]]*Table_1[[#This Row],[Tapaamis-kerrat /osallistuja]]))</f>
        <v>0</v>
      </c>
      <c r="O1729" s="248">
        <f>IF(Table_1[[#This Row],[Kokonaiskävijämäärä]]&lt;1,0,Table_1[[#This Row],[Kokonaiskävijämäärä]]*Table_1[[#This Row],[Tapaamis-kerrat /osallistuja]])</f>
        <v>0</v>
      </c>
      <c r="P1729" s="264"/>
      <c r="Q1729" s="265"/>
    </row>
    <row r="1730" spans="1:17" ht="15.75" customHeight="1" x14ac:dyDescent="0.25">
      <c r="A1730" s="258"/>
      <c r="B1730" s="250" t="str">
        <f>IF(Table_1[[#This Row],[SISÄLLÖN NIMI]]="","",1)</f>
        <v/>
      </c>
      <c r="C1730" s="259"/>
      <c r="D1730" s="252" t="s">
        <v>18</v>
      </c>
      <c r="E1730" s="253" t="s">
        <v>18</v>
      </c>
      <c r="F1730" s="260" t="s">
        <v>18</v>
      </c>
      <c r="G1730" s="261" t="s">
        <v>18</v>
      </c>
      <c r="H1730" s="255" t="str">
        <f>IF(Table_1[[#This Row],[TOTEUTUSTAPA]]="b) Verkossa","Verkossa","")</f>
        <v/>
      </c>
      <c r="I1730" s="256" t="str">
        <f>IF(Table_1[[#This Row],[SISÄLLÖN NIMI]]="","",1)</f>
        <v/>
      </c>
      <c r="J1730" s="262"/>
      <c r="K1730" s="263"/>
      <c r="L1730" s="248">
        <f>Table_1[[#This Row],[Kävijämäärä a) lapset]]+Table_1[[#This Row],[Kävijämäärä b) aikuiset]]</f>
        <v>0</v>
      </c>
      <c r="M1730" s="248">
        <f>IF(Table_1[[#This Row],[Kokonaiskävijämäärä]]&lt;1,0,SUM(Table_1[[#This Row],[Kävijämäärä a) lapset]]*Table_1[[#This Row],[Tapaamis-kerrat /osallistuja]]))</f>
        <v>0</v>
      </c>
      <c r="N1730" s="248">
        <f>IF(Table_1[[#This Row],[Kokonaiskävijämäärä]]&lt;1,0,SUM(Table_1[[#This Row],[Kävijämäärä b) aikuiset]]*Table_1[[#This Row],[Tapaamis-kerrat /osallistuja]]))</f>
        <v>0</v>
      </c>
      <c r="O1730" s="248">
        <f>IF(Table_1[[#This Row],[Kokonaiskävijämäärä]]&lt;1,0,Table_1[[#This Row],[Kokonaiskävijämäärä]]*Table_1[[#This Row],[Tapaamis-kerrat /osallistuja]])</f>
        <v>0</v>
      </c>
      <c r="P1730" s="264"/>
      <c r="Q1730" s="265"/>
    </row>
    <row r="1731" spans="1:17" ht="15.75" customHeight="1" x14ac:dyDescent="0.25">
      <c r="A1731" s="258"/>
      <c r="B1731" s="250" t="str">
        <f>IF(Table_1[[#This Row],[SISÄLLÖN NIMI]]="","",1)</f>
        <v/>
      </c>
      <c r="C1731" s="259"/>
      <c r="D1731" s="252" t="s">
        <v>18</v>
      </c>
      <c r="E1731" s="253" t="s">
        <v>18</v>
      </c>
      <c r="F1731" s="260" t="s">
        <v>18</v>
      </c>
      <c r="G1731" s="261" t="s">
        <v>18</v>
      </c>
      <c r="H1731" s="255" t="str">
        <f>IF(Table_1[[#This Row],[TOTEUTUSTAPA]]="b) Verkossa","Verkossa","")</f>
        <v/>
      </c>
      <c r="I1731" s="256" t="str">
        <f>IF(Table_1[[#This Row],[SISÄLLÖN NIMI]]="","",1)</f>
        <v/>
      </c>
      <c r="J1731" s="262"/>
      <c r="K1731" s="263"/>
      <c r="L1731" s="248">
        <f>Table_1[[#This Row],[Kävijämäärä a) lapset]]+Table_1[[#This Row],[Kävijämäärä b) aikuiset]]</f>
        <v>0</v>
      </c>
      <c r="M1731" s="248">
        <f>IF(Table_1[[#This Row],[Kokonaiskävijämäärä]]&lt;1,0,SUM(Table_1[[#This Row],[Kävijämäärä a) lapset]]*Table_1[[#This Row],[Tapaamis-kerrat /osallistuja]]))</f>
        <v>0</v>
      </c>
      <c r="N1731" s="248">
        <f>IF(Table_1[[#This Row],[Kokonaiskävijämäärä]]&lt;1,0,SUM(Table_1[[#This Row],[Kävijämäärä b) aikuiset]]*Table_1[[#This Row],[Tapaamis-kerrat /osallistuja]]))</f>
        <v>0</v>
      </c>
      <c r="O1731" s="248">
        <f>IF(Table_1[[#This Row],[Kokonaiskävijämäärä]]&lt;1,0,Table_1[[#This Row],[Kokonaiskävijämäärä]]*Table_1[[#This Row],[Tapaamis-kerrat /osallistuja]])</f>
        <v>0</v>
      </c>
      <c r="P1731" s="264"/>
      <c r="Q1731" s="265"/>
    </row>
    <row r="1732" spans="1:17" ht="15.75" customHeight="1" x14ac:dyDescent="0.25">
      <c r="A1732" s="258"/>
      <c r="B1732" s="250" t="str">
        <f>IF(Table_1[[#This Row],[SISÄLLÖN NIMI]]="","",1)</f>
        <v/>
      </c>
      <c r="C1732" s="259"/>
      <c r="D1732" s="252" t="s">
        <v>18</v>
      </c>
      <c r="E1732" s="253" t="s">
        <v>18</v>
      </c>
      <c r="F1732" s="260" t="s">
        <v>18</v>
      </c>
      <c r="G1732" s="261" t="s">
        <v>18</v>
      </c>
      <c r="H1732" s="255" t="str">
        <f>IF(Table_1[[#This Row],[TOTEUTUSTAPA]]="b) Verkossa","Verkossa","")</f>
        <v/>
      </c>
      <c r="I1732" s="256" t="str">
        <f>IF(Table_1[[#This Row],[SISÄLLÖN NIMI]]="","",1)</f>
        <v/>
      </c>
      <c r="J1732" s="262"/>
      <c r="K1732" s="263"/>
      <c r="L1732" s="248">
        <f>Table_1[[#This Row],[Kävijämäärä a) lapset]]+Table_1[[#This Row],[Kävijämäärä b) aikuiset]]</f>
        <v>0</v>
      </c>
      <c r="M1732" s="248">
        <f>IF(Table_1[[#This Row],[Kokonaiskävijämäärä]]&lt;1,0,SUM(Table_1[[#This Row],[Kävijämäärä a) lapset]]*Table_1[[#This Row],[Tapaamis-kerrat /osallistuja]]))</f>
        <v>0</v>
      </c>
      <c r="N1732" s="248">
        <f>IF(Table_1[[#This Row],[Kokonaiskävijämäärä]]&lt;1,0,SUM(Table_1[[#This Row],[Kävijämäärä b) aikuiset]]*Table_1[[#This Row],[Tapaamis-kerrat /osallistuja]]))</f>
        <v>0</v>
      </c>
      <c r="O1732" s="248">
        <f>IF(Table_1[[#This Row],[Kokonaiskävijämäärä]]&lt;1,0,Table_1[[#This Row],[Kokonaiskävijämäärä]]*Table_1[[#This Row],[Tapaamis-kerrat /osallistuja]])</f>
        <v>0</v>
      </c>
      <c r="P1732" s="264"/>
      <c r="Q1732" s="265"/>
    </row>
    <row r="1733" spans="1:17" ht="15.75" customHeight="1" x14ac:dyDescent="0.25">
      <c r="A1733" s="258"/>
      <c r="B1733" s="250" t="str">
        <f>IF(Table_1[[#This Row],[SISÄLLÖN NIMI]]="","",1)</f>
        <v/>
      </c>
      <c r="C1733" s="259"/>
      <c r="D1733" s="252" t="s">
        <v>18</v>
      </c>
      <c r="E1733" s="253" t="s">
        <v>18</v>
      </c>
      <c r="F1733" s="260" t="s">
        <v>18</v>
      </c>
      <c r="G1733" s="261" t="s">
        <v>18</v>
      </c>
      <c r="H1733" s="255" t="str">
        <f>IF(Table_1[[#This Row],[TOTEUTUSTAPA]]="b) Verkossa","Verkossa","")</f>
        <v/>
      </c>
      <c r="I1733" s="256" t="str">
        <f>IF(Table_1[[#This Row],[SISÄLLÖN NIMI]]="","",1)</f>
        <v/>
      </c>
      <c r="J1733" s="262"/>
      <c r="K1733" s="263"/>
      <c r="L1733" s="248">
        <f>Table_1[[#This Row],[Kävijämäärä a) lapset]]+Table_1[[#This Row],[Kävijämäärä b) aikuiset]]</f>
        <v>0</v>
      </c>
      <c r="M1733" s="248">
        <f>IF(Table_1[[#This Row],[Kokonaiskävijämäärä]]&lt;1,0,SUM(Table_1[[#This Row],[Kävijämäärä a) lapset]]*Table_1[[#This Row],[Tapaamis-kerrat /osallistuja]]))</f>
        <v>0</v>
      </c>
      <c r="N1733" s="248">
        <f>IF(Table_1[[#This Row],[Kokonaiskävijämäärä]]&lt;1,0,SUM(Table_1[[#This Row],[Kävijämäärä b) aikuiset]]*Table_1[[#This Row],[Tapaamis-kerrat /osallistuja]]))</f>
        <v>0</v>
      </c>
      <c r="O1733" s="248">
        <f>IF(Table_1[[#This Row],[Kokonaiskävijämäärä]]&lt;1,0,Table_1[[#This Row],[Kokonaiskävijämäärä]]*Table_1[[#This Row],[Tapaamis-kerrat /osallistuja]])</f>
        <v>0</v>
      </c>
      <c r="P1733" s="264"/>
      <c r="Q1733" s="265"/>
    </row>
    <row r="1734" spans="1:17" ht="15.75" customHeight="1" x14ac:dyDescent="0.25">
      <c r="A1734" s="258"/>
      <c r="B1734" s="250" t="str">
        <f>IF(Table_1[[#This Row],[SISÄLLÖN NIMI]]="","",1)</f>
        <v/>
      </c>
      <c r="C1734" s="259"/>
      <c r="D1734" s="252" t="s">
        <v>18</v>
      </c>
      <c r="E1734" s="253" t="s">
        <v>18</v>
      </c>
      <c r="F1734" s="260" t="s">
        <v>18</v>
      </c>
      <c r="G1734" s="261" t="s">
        <v>18</v>
      </c>
      <c r="H1734" s="255" t="str">
        <f>IF(Table_1[[#This Row],[TOTEUTUSTAPA]]="b) Verkossa","Verkossa","")</f>
        <v/>
      </c>
      <c r="I1734" s="256" t="str">
        <f>IF(Table_1[[#This Row],[SISÄLLÖN NIMI]]="","",1)</f>
        <v/>
      </c>
      <c r="J1734" s="262"/>
      <c r="K1734" s="263"/>
      <c r="L1734" s="248">
        <f>Table_1[[#This Row],[Kävijämäärä a) lapset]]+Table_1[[#This Row],[Kävijämäärä b) aikuiset]]</f>
        <v>0</v>
      </c>
      <c r="M1734" s="248">
        <f>IF(Table_1[[#This Row],[Kokonaiskävijämäärä]]&lt;1,0,SUM(Table_1[[#This Row],[Kävijämäärä a) lapset]]*Table_1[[#This Row],[Tapaamis-kerrat /osallistuja]]))</f>
        <v>0</v>
      </c>
      <c r="N1734" s="248">
        <f>IF(Table_1[[#This Row],[Kokonaiskävijämäärä]]&lt;1,0,SUM(Table_1[[#This Row],[Kävijämäärä b) aikuiset]]*Table_1[[#This Row],[Tapaamis-kerrat /osallistuja]]))</f>
        <v>0</v>
      </c>
      <c r="O1734" s="248">
        <f>IF(Table_1[[#This Row],[Kokonaiskävijämäärä]]&lt;1,0,Table_1[[#This Row],[Kokonaiskävijämäärä]]*Table_1[[#This Row],[Tapaamis-kerrat /osallistuja]])</f>
        <v>0</v>
      </c>
      <c r="P1734" s="264"/>
      <c r="Q1734" s="265"/>
    </row>
    <row r="1735" spans="1:17" ht="15.75" customHeight="1" x14ac:dyDescent="0.25">
      <c r="A1735" s="258"/>
      <c r="B1735" s="250" t="str">
        <f>IF(Table_1[[#This Row],[SISÄLLÖN NIMI]]="","",1)</f>
        <v/>
      </c>
      <c r="C1735" s="259"/>
      <c r="D1735" s="252" t="s">
        <v>18</v>
      </c>
      <c r="E1735" s="253" t="s">
        <v>18</v>
      </c>
      <c r="F1735" s="260" t="s">
        <v>18</v>
      </c>
      <c r="G1735" s="261" t="s">
        <v>18</v>
      </c>
      <c r="H1735" s="255" t="str">
        <f>IF(Table_1[[#This Row],[TOTEUTUSTAPA]]="b) Verkossa","Verkossa","")</f>
        <v/>
      </c>
      <c r="I1735" s="256" t="str">
        <f>IF(Table_1[[#This Row],[SISÄLLÖN NIMI]]="","",1)</f>
        <v/>
      </c>
      <c r="J1735" s="262"/>
      <c r="K1735" s="263"/>
      <c r="L1735" s="248">
        <f>Table_1[[#This Row],[Kävijämäärä a) lapset]]+Table_1[[#This Row],[Kävijämäärä b) aikuiset]]</f>
        <v>0</v>
      </c>
      <c r="M1735" s="248">
        <f>IF(Table_1[[#This Row],[Kokonaiskävijämäärä]]&lt;1,0,SUM(Table_1[[#This Row],[Kävijämäärä a) lapset]]*Table_1[[#This Row],[Tapaamis-kerrat /osallistuja]]))</f>
        <v>0</v>
      </c>
      <c r="N1735" s="248">
        <f>IF(Table_1[[#This Row],[Kokonaiskävijämäärä]]&lt;1,0,SUM(Table_1[[#This Row],[Kävijämäärä b) aikuiset]]*Table_1[[#This Row],[Tapaamis-kerrat /osallistuja]]))</f>
        <v>0</v>
      </c>
      <c r="O1735" s="248">
        <f>IF(Table_1[[#This Row],[Kokonaiskävijämäärä]]&lt;1,0,Table_1[[#This Row],[Kokonaiskävijämäärä]]*Table_1[[#This Row],[Tapaamis-kerrat /osallistuja]])</f>
        <v>0</v>
      </c>
      <c r="P1735" s="264"/>
      <c r="Q1735" s="265"/>
    </row>
    <row r="1736" spans="1:17" ht="15.75" customHeight="1" x14ac:dyDescent="0.25">
      <c r="A1736" s="258"/>
      <c r="B1736" s="250" t="str">
        <f>IF(Table_1[[#This Row],[SISÄLLÖN NIMI]]="","",1)</f>
        <v/>
      </c>
      <c r="C1736" s="259"/>
      <c r="D1736" s="252" t="s">
        <v>18</v>
      </c>
      <c r="E1736" s="253" t="s">
        <v>18</v>
      </c>
      <c r="F1736" s="260" t="s">
        <v>18</v>
      </c>
      <c r="G1736" s="261" t="s">
        <v>18</v>
      </c>
      <c r="H1736" s="255" t="str">
        <f>IF(Table_1[[#This Row],[TOTEUTUSTAPA]]="b) Verkossa","Verkossa","")</f>
        <v/>
      </c>
      <c r="I1736" s="256" t="str">
        <f>IF(Table_1[[#This Row],[SISÄLLÖN NIMI]]="","",1)</f>
        <v/>
      </c>
      <c r="J1736" s="262"/>
      <c r="K1736" s="263"/>
      <c r="L1736" s="248">
        <f>Table_1[[#This Row],[Kävijämäärä a) lapset]]+Table_1[[#This Row],[Kävijämäärä b) aikuiset]]</f>
        <v>0</v>
      </c>
      <c r="M1736" s="248">
        <f>IF(Table_1[[#This Row],[Kokonaiskävijämäärä]]&lt;1,0,SUM(Table_1[[#This Row],[Kävijämäärä a) lapset]]*Table_1[[#This Row],[Tapaamis-kerrat /osallistuja]]))</f>
        <v>0</v>
      </c>
      <c r="N1736" s="248">
        <f>IF(Table_1[[#This Row],[Kokonaiskävijämäärä]]&lt;1,0,SUM(Table_1[[#This Row],[Kävijämäärä b) aikuiset]]*Table_1[[#This Row],[Tapaamis-kerrat /osallistuja]]))</f>
        <v>0</v>
      </c>
      <c r="O1736" s="248">
        <f>IF(Table_1[[#This Row],[Kokonaiskävijämäärä]]&lt;1,0,Table_1[[#This Row],[Kokonaiskävijämäärä]]*Table_1[[#This Row],[Tapaamis-kerrat /osallistuja]])</f>
        <v>0</v>
      </c>
      <c r="P1736" s="264"/>
      <c r="Q1736" s="265"/>
    </row>
    <row r="1737" spans="1:17" ht="15.75" customHeight="1" x14ac:dyDescent="0.25">
      <c r="A1737" s="258"/>
      <c r="B1737" s="250" t="str">
        <f>IF(Table_1[[#This Row],[SISÄLLÖN NIMI]]="","",1)</f>
        <v/>
      </c>
      <c r="C1737" s="259"/>
      <c r="D1737" s="252" t="s">
        <v>18</v>
      </c>
      <c r="E1737" s="253" t="s">
        <v>18</v>
      </c>
      <c r="F1737" s="260" t="s">
        <v>18</v>
      </c>
      <c r="G1737" s="261" t="s">
        <v>18</v>
      </c>
      <c r="H1737" s="255" t="str">
        <f>IF(Table_1[[#This Row],[TOTEUTUSTAPA]]="b) Verkossa","Verkossa","")</f>
        <v/>
      </c>
      <c r="I1737" s="256" t="str">
        <f>IF(Table_1[[#This Row],[SISÄLLÖN NIMI]]="","",1)</f>
        <v/>
      </c>
      <c r="J1737" s="262"/>
      <c r="K1737" s="263"/>
      <c r="L1737" s="248">
        <f>Table_1[[#This Row],[Kävijämäärä a) lapset]]+Table_1[[#This Row],[Kävijämäärä b) aikuiset]]</f>
        <v>0</v>
      </c>
      <c r="M1737" s="248">
        <f>IF(Table_1[[#This Row],[Kokonaiskävijämäärä]]&lt;1,0,SUM(Table_1[[#This Row],[Kävijämäärä a) lapset]]*Table_1[[#This Row],[Tapaamis-kerrat /osallistuja]]))</f>
        <v>0</v>
      </c>
      <c r="N1737" s="248">
        <f>IF(Table_1[[#This Row],[Kokonaiskävijämäärä]]&lt;1,0,SUM(Table_1[[#This Row],[Kävijämäärä b) aikuiset]]*Table_1[[#This Row],[Tapaamis-kerrat /osallistuja]]))</f>
        <v>0</v>
      </c>
      <c r="O1737" s="248">
        <f>IF(Table_1[[#This Row],[Kokonaiskävijämäärä]]&lt;1,0,Table_1[[#This Row],[Kokonaiskävijämäärä]]*Table_1[[#This Row],[Tapaamis-kerrat /osallistuja]])</f>
        <v>0</v>
      </c>
      <c r="P1737" s="264"/>
      <c r="Q1737" s="265"/>
    </row>
    <row r="1738" spans="1:17" ht="15.75" customHeight="1" x14ac:dyDescent="0.25">
      <c r="A1738" s="258"/>
      <c r="B1738" s="250" t="str">
        <f>IF(Table_1[[#This Row],[SISÄLLÖN NIMI]]="","",1)</f>
        <v/>
      </c>
      <c r="C1738" s="259"/>
      <c r="D1738" s="252" t="s">
        <v>18</v>
      </c>
      <c r="E1738" s="253" t="s">
        <v>18</v>
      </c>
      <c r="F1738" s="260" t="s">
        <v>18</v>
      </c>
      <c r="G1738" s="261" t="s">
        <v>18</v>
      </c>
      <c r="H1738" s="255" t="str">
        <f>IF(Table_1[[#This Row],[TOTEUTUSTAPA]]="b) Verkossa","Verkossa","")</f>
        <v/>
      </c>
      <c r="I1738" s="256" t="str">
        <f>IF(Table_1[[#This Row],[SISÄLLÖN NIMI]]="","",1)</f>
        <v/>
      </c>
      <c r="J1738" s="262"/>
      <c r="K1738" s="263"/>
      <c r="L1738" s="248">
        <f>Table_1[[#This Row],[Kävijämäärä a) lapset]]+Table_1[[#This Row],[Kävijämäärä b) aikuiset]]</f>
        <v>0</v>
      </c>
      <c r="M1738" s="248">
        <f>IF(Table_1[[#This Row],[Kokonaiskävijämäärä]]&lt;1,0,SUM(Table_1[[#This Row],[Kävijämäärä a) lapset]]*Table_1[[#This Row],[Tapaamis-kerrat /osallistuja]]))</f>
        <v>0</v>
      </c>
      <c r="N1738" s="248">
        <f>IF(Table_1[[#This Row],[Kokonaiskävijämäärä]]&lt;1,0,SUM(Table_1[[#This Row],[Kävijämäärä b) aikuiset]]*Table_1[[#This Row],[Tapaamis-kerrat /osallistuja]]))</f>
        <v>0</v>
      </c>
      <c r="O1738" s="248">
        <f>IF(Table_1[[#This Row],[Kokonaiskävijämäärä]]&lt;1,0,Table_1[[#This Row],[Kokonaiskävijämäärä]]*Table_1[[#This Row],[Tapaamis-kerrat /osallistuja]])</f>
        <v>0</v>
      </c>
      <c r="P1738" s="264"/>
      <c r="Q1738" s="265"/>
    </row>
    <row r="1739" spans="1:17" ht="15.75" customHeight="1" x14ac:dyDescent="0.25">
      <c r="A1739" s="258"/>
      <c r="B1739" s="250" t="str">
        <f>IF(Table_1[[#This Row],[SISÄLLÖN NIMI]]="","",1)</f>
        <v/>
      </c>
      <c r="C1739" s="259"/>
      <c r="D1739" s="252" t="s">
        <v>18</v>
      </c>
      <c r="E1739" s="253" t="s">
        <v>18</v>
      </c>
      <c r="F1739" s="260" t="s">
        <v>18</v>
      </c>
      <c r="G1739" s="261" t="s">
        <v>18</v>
      </c>
      <c r="H1739" s="255" t="str">
        <f>IF(Table_1[[#This Row],[TOTEUTUSTAPA]]="b) Verkossa","Verkossa","")</f>
        <v/>
      </c>
      <c r="I1739" s="256" t="str">
        <f>IF(Table_1[[#This Row],[SISÄLLÖN NIMI]]="","",1)</f>
        <v/>
      </c>
      <c r="J1739" s="262"/>
      <c r="K1739" s="263"/>
      <c r="L1739" s="248">
        <f>Table_1[[#This Row],[Kävijämäärä a) lapset]]+Table_1[[#This Row],[Kävijämäärä b) aikuiset]]</f>
        <v>0</v>
      </c>
      <c r="M1739" s="248">
        <f>IF(Table_1[[#This Row],[Kokonaiskävijämäärä]]&lt;1,0,SUM(Table_1[[#This Row],[Kävijämäärä a) lapset]]*Table_1[[#This Row],[Tapaamis-kerrat /osallistuja]]))</f>
        <v>0</v>
      </c>
      <c r="N1739" s="248">
        <f>IF(Table_1[[#This Row],[Kokonaiskävijämäärä]]&lt;1,0,SUM(Table_1[[#This Row],[Kävijämäärä b) aikuiset]]*Table_1[[#This Row],[Tapaamis-kerrat /osallistuja]]))</f>
        <v>0</v>
      </c>
      <c r="O1739" s="248">
        <f>IF(Table_1[[#This Row],[Kokonaiskävijämäärä]]&lt;1,0,Table_1[[#This Row],[Kokonaiskävijämäärä]]*Table_1[[#This Row],[Tapaamis-kerrat /osallistuja]])</f>
        <v>0</v>
      </c>
      <c r="P1739" s="264"/>
      <c r="Q1739" s="265"/>
    </row>
    <row r="1740" spans="1:17" ht="15.75" customHeight="1" x14ac:dyDescent="0.25">
      <c r="A1740" s="258"/>
      <c r="B1740" s="250" t="str">
        <f>IF(Table_1[[#This Row],[SISÄLLÖN NIMI]]="","",1)</f>
        <v/>
      </c>
      <c r="C1740" s="259"/>
      <c r="D1740" s="252" t="s">
        <v>18</v>
      </c>
      <c r="E1740" s="253" t="s">
        <v>18</v>
      </c>
      <c r="F1740" s="260" t="s">
        <v>18</v>
      </c>
      <c r="G1740" s="261" t="s">
        <v>18</v>
      </c>
      <c r="H1740" s="255" t="str">
        <f>IF(Table_1[[#This Row],[TOTEUTUSTAPA]]="b) Verkossa","Verkossa","")</f>
        <v/>
      </c>
      <c r="I1740" s="256" t="str">
        <f>IF(Table_1[[#This Row],[SISÄLLÖN NIMI]]="","",1)</f>
        <v/>
      </c>
      <c r="J1740" s="262"/>
      <c r="K1740" s="263"/>
      <c r="L1740" s="248">
        <f>Table_1[[#This Row],[Kävijämäärä a) lapset]]+Table_1[[#This Row],[Kävijämäärä b) aikuiset]]</f>
        <v>0</v>
      </c>
      <c r="M1740" s="248">
        <f>IF(Table_1[[#This Row],[Kokonaiskävijämäärä]]&lt;1,0,SUM(Table_1[[#This Row],[Kävijämäärä a) lapset]]*Table_1[[#This Row],[Tapaamis-kerrat /osallistuja]]))</f>
        <v>0</v>
      </c>
      <c r="N1740" s="248">
        <f>IF(Table_1[[#This Row],[Kokonaiskävijämäärä]]&lt;1,0,SUM(Table_1[[#This Row],[Kävijämäärä b) aikuiset]]*Table_1[[#This Row],[Tapaamis-kerrat /osallistuja]]))</f>
        <v>0</v>
      </c>
      <c r="O1740" s="248">
        <f>IF(Table_1[[#This Row],[Kokonaiskävijämäärä]]&lt;1,0,Table_1[[#This Row],[Kokonaiskävijämäärä]]*Table_1[[#This Row],[Tapaamis-kerrat /osallistuja]])</f>
        <v>0</v>
      </c>
      <c r="P1740" s="264"/>
      <c r="Q1740" s="265"/>
    </row>
    <row r="1741" spans="1:17" ht="15.75" customHeight="1" x14ac:dyDescent="0.25">
      <c r="A1741" s="258"/>
      <c r="B1741" s="250" t="str">
        <f>IF(Table_1[[#This Row],[SISÄLLÖN NIMI]]="","",1)</f>
        <v/>
      </c>
      <c r="C1741" s="259"/>
      <c r="D1741" s="252" t="s">
        <v>18</v>
      </c>
      <c r="E1741" s="253" t="s">
        <v>18</v>
      </c>
      <c r="F1741" s="260" t="s">
        <v>18</v>
      </c>
      <c r="G1741" s="261" t="s">
        <v>18</v>
      </c>
      <c r="H1741" s="255" t="str">
        <f>IF(Table_1[[#This Row],[TOTEUTUSTAPA]]="b) Verkossa","Verkossa","")</f>
        <v/>
      </c>
      <c r="I1741" s="256" t="str">
        <f>IF(Table_1[[#This Row],[SISÄLLÖN NIMI]]="","",1)</f>
        <v/>
      </c>
      <c r="J1741" s="262"/>
      <c r="K1741" s="263"/>
      <c r="L1741" s="248">
        <f>Table_1[[#This Row],[Kävijämäärä a) lapset]]+Table_1[[#This Row],[Kävijämäärä b) aikuiset]]</f>
        <v>0</v>
      </c>
      <c r="M1741" s="248">
        <f>IF(Table_1[[#This Row],[Kokonaiskävijämäärä]]&lt;1,0,SUM(Table_1[[#This Row],[Kävijämäärä a) lapset]]*Table_1[[#This Row],[Tapaamis-kerrat /osallistuja]]))</f>
        <v>0</v>
      </c>
      <c r="N1741" s="248">
        <f>IF(Table_1[[#This Row],[Kokonaiskävijämäärä]]&lt;1,0,SUM(Table_1[[#This Row],[Kävijämäärä b) aikuiset]]*Table_1[[#This Row],[Tapaamis-kerrat /osallistuja]]))</f>
        <v>0</v>
      </c>
      <c r="O1741" s="248">
        <f>IF(Table_1[[#This Row],[Kokonaiskävijämäärä]]&lt;1,0,Table_1[[#This Row],[Kokonaiskävijämäärä]]*Table_1[[#This Row],[Tapaamis-kerrat /osallistuja]])</f>
        <v>0</v>
      </c>
      <c r="P1741" s="264"/>
      <c r="Q1741" s="265"/>
    </row>
    <row r="1742" spans="1:17" ht="15.75" customHeight="1" x14ac:dyDescent="0.25">
      <c r="A1742" s="258"/>
      <c r="B1742" s="250" t="str">
        <f>IF(Table_1[[#This Row],[SISÄLLÖN NIMI]]="","",1)</f>
        <v/>
      </c>
      <c r="C1742" s="259"/>
      <c r="D1742" s="252" t="s">
        <v>18</v>
      </c>
      <c r="E1742" s="253" t="s">
        <v>18</v>
      </c>
      <c r="F1742" s="260" t="s">
        <v>18</v>
      </c>
      <c r="G1742" s="261" t="s">
        <v>18</v>
      </c>
      <c r="H1742" s="255" t="str">
        <f>IF(Table_1[[#This Row],[TOTEUTUSTAPA]]="b) Verkossa","Verkossa","")</f>
        <v/>
      </c>
      <c r="I1742" s="256" t="str">
        <f>IF(Table_1[[#This Row],[SISÄLLÖN NIMI]]="","",1)</f>
        <v/>
      </c>
      <c r="J1742" s="262"/>
      <c r="K1742" s="263"/>
      <c r="L1742" s="248">
        <f>Table_1[[#This Row],[Kävijämäärä a) lapset]]+Table_1[[#This Row],[Kävijämäärä b) aikuiset]]</f>
        <v>0</v>
      </c>
      <c r="M1742" s="248">
        <f>IF(Table_1[[#This Row],[Kokonaiskävijämäärä]]&lt;1,0,SUM(Table_1[[#This Row],[Kävijämäärä a) lapset]]*Table_1[[#This Row],[Tapaamis-kerrat /osallistuja]]))</f>
        <v>0</v>
      </c>
      <c r="N1742" s="248">
        <f>IF(Table_1[[#This Row],[Kokonaiskävijämäärä]]&lt;1,0,SUM(Table_1[[#This Row],[Kävijämäärä b) aikuiset]]*Table_1[[#This Row],[Tapaamis-kerrat /osallistuja]]))</f>
        <v>0</v>
      </c>
      <c r="O1742" s="248">
        <f>IF(Table_1[[#This Row],[Kokonaiskävijämäärä]]&lt;1,0,Table_1[[#This Row],[Kokonaiskävijämäärä]]*Table_1[[#This Row],[Tapaamis-kerrat /osallistuja]])</f>
        <v>0</v>
      </c>
      <c r="P1742" s="264"/>
      <c r="Q1742" s="265"/>
    </row>
    <row r="1743" spans="1:17" ht="15.75" customHeight="1" x14ac:dyDescent="0.25">
      <c r="A1743" s="258"/>
      <c r="B1743" s="250" t="str">
        <f>IF(Table_1[[#This Row],[SISÄLLÖN NIMI]]="","",1)</f>
        <v/>
      </c>
      <c r="C1743" s="259"/>
      <c r="D1743" s="252" t="s">
        <v>18</v>
      </c>
      <c r="E1743" s="253" t="s">
        <v>18</v>
      </c>
      <c r="F1743" s="260" t="s">
        <v>18</v>
      </c>
      <c r="G1743" s="261" t="s">
        <v>18</v>
      </c>
      <c r="H1743" s="255" t="str">
        <f>IF(Table_1[[#This Row],[TOTEUTUSTAPA]]="b) Verkossa","Verkossa","")</f>
        <v/>
      </c>
      <c r="I1743" s="256" t="str">
        <f>IF(Table_1[[#This Row],[SISÄLLÖN NIMI]]="","",1)</f>
        <v/>
      </c>
      <c r="J1743" s="262"/>
      <c r="K1743" s="263"/>
      <c r="L1743" s="248">
        <f>Table_1[[#This Row],[Kävijämäärä a) lapset]]+Table_1[[#This Row],[Kävijämäärä b) aikuiset]]</f>
        <v>0</v>
      </c>
      <c r="M1743" s="248">
        <f>IF(Table_1[[#This Row],[Kokonaiskävijämäärä]]&lt;1,0,SUM(Table_1[[#This Row],[Kävijämäärä a) lapset]]*Table_1[[#This Row],[Tapaamis-kerrat /osallistuja]]))</f>
        <v>0</v>
      </c>
      <c r="N1743" s="248">
        <f>IF(Table_1[[#This Row],[Kokonaiskävijämäärä]]&lt;1,0,SUM(Table_1[[#This Row],[Kävijämäärä b) aikuiset]]*Table_1[[#This Row],[Tapaamis-kerrat /osallistuja]]))</f>
        <v>0</v>
      </c>
      <c r="O1743" s="248">
        <f>IF(Table_1[[#This Row],[Kokonaiskävijämäärä]]&lt;1,0,Table_1[[#This Row],[Kokonaiskävijämäärä]]*Table_1[[#This Row],[Tapaamis-kerrat /osallistuja]])</f>
        <v>0</v>
      </c>
      <c r="P1743" s="264"/>
      <c r="Q1743" s="265"/>
    </row>
    <row r="1744" spans="1:17" ht="15.75" customHeight="1" x14ac:dyDescent="0.25">
      <c r="A1744" s="258"/>
      <c r="B1744" s="250" t="str">
        <f>IF(Table_1[[#This Row],[SISÄLLÖN NIMI]]="","",1)</f>
        <v/>
      </c>
      <c r="C1744" s="259"/>
      <c r="D1744" s="252" t="s">
        <v>18</v>
      </c>
      <c r="E1744" s="253" t="s">
        <v>18</v>
      </c>
      <c r="F1744" s="260" t="s">
        <v>18</v>
      </c>
      <c r="G1744" s="261" t="s">
        <v>18</v>
      </c>
      <c r="H1744" s="255" t="str">
        <f>IF(Table_1[[#This Row],[TOTEUTUSTAPA]]="b) Verkossa","Verkossa","")</f>
        <v/>
      </c>
      <c r="I1744" s="256" t="str">
        <f>IF(Table_1[[#This Row],[SISÄLLÖN NIMI]]="","",1)</f>
        <v/>
      </c>
      <c r="J1744" s="262"/>
      <c r="K1744" s="263"/>
      <c r="L1744" s="248">
        <f>Table_1[[#This Row],[Kävijämäärä a) lapset]]+Table_1[[#This Row],[Kävijämäärä b) aikuiset]]</f>
        <v>0</v>
      </c>
      <c r="M1744" s="248">
        <f>IF(Table_1[[#This Row],[Kokonaiskävijämäärä]]&lt;1,0,SUM(Table_1[[#This Row],[Kävijämäärä a) lapset]]*Table_1[[#This Row],[Tapaamis-kerrat /osallistuja]]))</f>
        <v>0</v>
      </c>
      <c r="N1744" s="248">
        <f>IF(Table_1[[#This Row],[Kokonaiskävijämäärä]]&lt;1,0,SUM(Table_1[[#This Row],[Kävijämäärä b) aikuiset]]*Table_1[[#This Row],[Tapaamis-kerrat /osallistuja]]))</f>
        <v>0</v>
      </c>
      <c r="O1744" s="248">
        <f>IF(Table_1[[#This Row],[Kokonaiskävijämäärä]]&lt;1,0,Table_1[[#This Row],[Kokonaiskävijämäärä]]*Table_1[[#This Row],[Tapaamis-kerrat /osallistuja]])</f>
        <v>0</v>
      </c>
      <c r="P1744" s="264"/>
      <c r="Q1744" s="265"/>
    </row>
    <row r="1745" spans="1:17" ht="15.75" customHeight="1" x14ac:dyDescent="0.25">
      <c r="A1745" s="258"/>
      <c r="B1745" s="250" t="str">
        <f>IF(Table_1[[#This Row],[SISÄLLÖN NIMI]]="","",1)</f>
        <v/>
      </c>
      <c r="C1745" s="259"/>
      <c r="D1745" s="252" t="s">
        <v>18</v>
      </c>
      <c r="E1745" s="253" t="s">
        <v>18</v>
      </c>
      <c r="F1745" s="260" t="s">
        <v>18</v>
      </c>
      <c r="G1745" s="261" t="s">
        <v>18</v>
      </c>
      <c r="H1745" s="255" t="str">
        <f>IF(Table_1[[#This Row],[TOTEUTUSTAPA]]="b) Verkossa","Verkossa","")</f>
        <v/>
      </c>
      <c r="I1745" s="256" t="str">
        <f>IF(Table_1[[#This Row],[SISÄLLÖN NIMI]]="","",1)</f>
        <v/>
      </c>
      <c r="J1745" s="262"/>
      <c r="K1745" s="263"/>
      <c r="L1745" s="248">
        <f>Table_1[[#This Row],[Kävijämäärä a) lapset]]+Table_1[[#This Row],[Kävijämäärä b) aikuiset]]</f>
        <v>0</v>
      </c>
      <c r="M1745" s="248">
        <f>IF(Table_1[[#This Row],[Kokonaiskävijämäärä]]&lt;1,0,SUM(Table_1[[#This Row],[Kävijämäärä a) lapset]]*Table_1[[#This Row],[Tapaamis-kerrat /osallistuja]]))</f>
        <v>0</v>
      </c>
      <c r="N1745" s="248">
        <f>IF(Table_1[[#This Row],[Kokonaiskävijämäärä]]&lt;1,0,SUM(Table_1[[#This Row],[Kävijämäärä b) aikuiset]]*Table_1[[#This Row],[Tapaamis-kerrat /osallistuja]]))</f>
        <v>0</v>
      </c>
      <c r="O1745" s="248">
        <f>IF(Table_1[[#This Row],[Kokonaiskävijämäärä]]&lt;1,0,Table_1[[#This Row],[Kokonaiskävijämäärä]]*Table_1[[#This Row],[Tapaamis-kerrat /osallistuja]])</f>
        <v>0</v>
      </c>
      <c r="P1745" s="264"/>
      <c r="Q1745" s="265"/>
    </row>
    <row r="1746" spans="1:17" ht="15.75" customHeight="1" x14ac:dyDescent="0.25">
      <c r="A1746" s="258"/>
      <c r="B1746" s="250" t="str">
        <f>IF(Table_1[[#This Row],[SISÄLLÖN NIMI]]="","",1)</f>
        <v/>
      </c>
      <c r="C1746" s="259"/>
      <c r="D1746" s="252" t="s">
        <v>18</v>
      </c>
      <c r="E1746" s="253" t="s">
        <v>18</v>
      </c>
      <c r="F1746" s="260" t="s">
        <v>18</v>
      </c>
      <c r="G1746" s="261" t="s">
        <v>18</v>
      </c>
      <c r="H1746" s="255" t="str">
        <f>IF(Table_1[[#This Row],[TOTEUTUSTAPA]]="b) Verkossa","Verkossa","")</f>
        <v/>
      </c>
      <c r="I1746" s="256" t="str">
        <f>IF(Table_1[[#This Row],[SISÄLLÖN NIMI]]="","",1)</f>
        <v/>
      </c>
      <c r="J1746" s="262"/>
      <c r="K1746" s="263"/>
      <c r="L1746" s="248">
        <f>Table_1[[#This Row],[Kävijämäärä a) lapset]]+Table_1[[#This Row],[Kävijämäärä b) aikuiset]]</f>
        <v>0</v>
      </c>
      <c r="M1746" s="248">
        <f>IF(Table_1[[#This Row],[Kokonaiskävijämäärä]]&lt;1,0,SUM(Table_1[[#This Row],[Kävijämäärä a) lapset]]*Table_1[[#This Row],[Tapaamis-kerrat /osallistuja]]))</f>
        <v>0</v>
      </c>
      <c r="N1746" s="248">
        <f>IF(Table_1[[#This Row],[Kokonaiskävijämäärä]]&lt;1,0,SUM(Table_1[[#This Row],[Kävijämäärä b) aikuiset]]*Table_1[[#This Row],[Tapaamis-kerrat /osallistuja]]))</f>
        <v>0</v>
      </c>
      <c r="O1746" s="248">
        <f>IF(Table_1[[#This Row],[Kokonaiskävijämäärä]]&lt;1,0,Table_1[[#This Row],[Kokonaiskävijämäärä]]*Table_1[[#This Row],[Tapaamis-kerrat /osallistuja]])</f>
        <v>0</v>
      </c>
      <c r="P1746" s="264"/>
      <c r="Q1746" s="265"/>
    </row>
    <row r="1747" spans="1:17" ht="15.75" customHeight="1" x14ac:dyDescent="0.25">
      <c r="A1747" s="258"/>
      <c r="B1747" s="250" t="str">
        <f>IF(Table_1[[#This Row],[SISÄLLÖN NIMI]]="","",1)</f>
        <v/>
      </c>
      <c r="C1747" s="259"/>
      <c r="D1747" s="252" t="s">
        <v>18</v>
      </c>
      <c r="E1747" s="253" t="s">
        <v>18</v>
      </c>
      <c r="F1747" s="260" t="s">
        <v>18</v>
      </c>
      <c r="G1747" s="261" t="s">
        <v>18</v>
      </c>
      <c r="H1747" s="255" t="str">
        <f>IF(Table_1[[#This Row],[TOTEUTUSTAPA]]="b) Verkossa","Verkossa","")</f>
        <v/>
      </c>
      <c r="I1747" s="256" t="str">
        <f>IF(Table_1[[#This Row],[SISÄLLÖN NIMI]]="","",1)</f>
        <v/>
      </c>
      <c r="J1747" s="262"/>
      <c r="K1747" s="263"/>
      <c r="L1747" s="248">
        <f>Table_1[[#This Row],[Kävijämäärä a) lapset]]+Table_1[[#This Row],[Kävijämäärä b) aikuiset]]</f>
        <v>0</v>
      </c>
      <c r="M1747" s="248">
        <f>IF(Table_1[[#This Row],[Kokonaiskävijämäärä]]&lt;1,0,SUM(Table_1[[#This Row],[Kävijämäärä a) lapset]]*Table_1[[#This Row],[Tapaamis-kerrat /osallistuja]]))</f>
        <v>0</v>
      </c>
      <c r="N1747" s="248">
        <f>IF(Table_1[[#This Row],[Kokonaiskävijämäärä]]&lt;1,0,SUM(Table_1[[#This Row],[Kävijämäärä b) aikuiset]]*Table_1[[#This Row],[Tapaamis-kerrat /osallistuja]]))</f>
        <v>0</v>
      </c>
      <c r="O1747" s="248">
        <f>IF(Table_1[[#This Row],[Kokonaiskävijämäärä]]&lt;1,0,Table_1[[#This Row],[Kokonaiskävijämäärä]]*Table_1[[#This Row],[Tapaamis-kerrat /osallistuja]])</f>
        <v>0</v>
      </c>
      <c r="P1747" s="264"/>
      <c r="Q1747" s="265"/>
    </row>
    <row r="1748" spans="1:17" ht="15.75" customHeight="1" x14ac:dyDescent="0.25">
      <c r="A1748" s="258"/>
      <c r="B1748" s="250" t="str">
        <f>IF(Table_1[[#This Row],[SISÄLLÖN NIMI]]="","",1)</f>
        <v/>
      </c>
      <c r="C1748" s="259"/>
      <c r="D1748" s="252" t="s">
        <v>18</v>
      </c>
      <c r="E1748" s="253" t="s">
        <v>18</v>
      </c>
      <c r="F1748" s="260" t="s">
        <v>18</v>
      </c>
      <c r="G1748" s="261" t="s">
        <v>18</v>
      </c>
      <c r="H1748" s="255" t="str">
        <f>IF(Table_1[[#This Row],[TOTEUTUSTAPA]]="b) Verkossa","Verkossa","")</f>
        <v/>
      </c>
      <c r="I1748" s="256" t="str">
        <f>IF(Table_1[[#This Row],[SISÄLLÖN NIMI]]="","",1)</f>
        <v/>
      </c>
      <c r="J1748" s="262"/>
      <c r="K1748" s="263"/>
      <c r="L1748" s="248">
        <f>Table_1[[#This Row],[Kävijämäärä a) lapset]]+Table_1[[#This Row],[Kävijämäärä b) aikuiset]]</f>
        <v>0</v>
      </c>
      <c r="M1748" s="248">
        <f>IF(Table_1[[#This Row],[Kokonaiskävijämäärä]]&lt;1,0,SUM(Table_1[[#This Row],[Kävijämäärä a) lapset]]*Table_1[[#This Row],[Tapaamis-kerrat /osallistuja]]))</f>
        <v>0</v>
      </c>
      <c r="N1748" s="248">
        <f>IF(Table_1[[#This Row],[Kokonaiskävijämäärä]]&lt;1,0,SUM(Table_1[[#This Row],[Kävijämäärä b) aikuiset]]*Table_1[[#This Row],[Tapaamis-kerrat /osallistuja]]))</f>
        <v>0</v>
      </c>
      <c r="O1748" s="248">
        <f>IF(Table_1[[#This Row],[Kokonaiskävijämäärä]]&lt;1,0,Table_1[[#This Row],[Kokonaiskävijämäärä]]*Table_1[[#This Row],[Tapaamis-kerrat /osallistuja]])</f>
        <v>0</v>
      </c>
      <c r="P1748" s="264"/>
      <c r="Q1748" s="265"/>
    </row>
    <row r="1749" spans="1:17" ht="15.75" customHeight="1" x14ac:dyDescent="0.25">
      <c r="A1749" s="258"/>
      <c r="B1749" s="250" t="str">
        <f>IF(Table_1[[#This Row],[SISÄLLÖN NIMI]]="","",1)</f>
        <v/>
      </c>
      <c r="C1749" s="259"/>
      <c r="D1749" s="252" t="s">
        <v>18</v>
      </c>
      <c r="E1749" s="253" t="s">
        <v>18</v>
      </c>
      <c r="F1749" s="260" t="s">
        <v>18</v>
      </c>
      <c r="G1749" s="261" t="s">
        <v>18</v>
      </c>
      <c r="H1749" s="255" t="str">
        <f>IF(Table_1[[#This Row],[TOTEUTUSTAPA]]="b) Verkossa","Verkossa","")</f>
        <v/>
      </c>
      <c r="I1749" s="256" t="str">
        <f>IF(Table_1[[#This Row],[SISÄLLÖN NIMI]]="","",1)</f>
        <v/>
      </c>
      <c r="J1749" s="262"/>
      <c r="K1749" s="263"/>
      <c r="L1749" s="248">
        <f>Table_1[[#This Row],[Kävijämäärä a) lapset]]+Table_1[[#This Row],[Kävijämäärä b) aikuiset]]</f>
        <v>0</v>
      </c>
      <c r="M1749" s="248">
        <f>IF(Table_1[[#This Row],[Kokonaiskävijämäärä]]&lt;1,0,SUM(Table_1[[#This Row],[Kävijämäärä a) lapset]]*Table_1[[#This Row],[Tapaamis-kerrat /osallistuja]]))</f>
        <v>0</v>
      </c>
      <c r="N1749" s="248">
        <f>IF(Table_1[[#This Row],[Kokonaiskävijämäärä]]&lt;1,0,SUM(Table_1[[#This Row],[Kävijämäärä b) aikuiset]]*Table_1[[#This Row],[Tapaamis-kerrat /osallistuja]]))</f>
        <v>0</v>
      </c>
      <c r="O1749" s="248">
        <f>IF(Table_1[[#This Row],[Kokonaiskävijämäärä]]&lt;1,0,Table_1[[#This Row],[Kokonaiskävijämäärä]]*Table_1[[#This Row],[Tapaamis-kerrat /osallistuja]])</f>
        <v>0</v>
      </c>
      <c r="P1749" s="264"/>
      <c r="Q1749" s="265"/>
    </row>
    <row r="1750" spans="1:17" ht="15.75" customHeight="1" x14ac:dyDescent="0.25">
      <c r="A1750" s="258"/>
      <c r="B1750" s="250" t="str">
        <f>IF(Table_1[[#This Row],[SISÄLLÖN NIMI]]="","",1)</f>
        <v/>
      </c>
      <c r="C1750" s="259"/>
      <c r="D1750" s="252" t="s">
        <v>18</v>
      </c>
      <c r="E1750" s="253" t="s">
        <v>18</v>
      </c>
      <c r="F1750" s="260" t="s">
        <v>18</v>
      </c>
      <c r="G1750" s="261" t="s">
        <v>18</v>
      </c>
      <c r="H1750" s="255" t="str">
        <f>IF(Table_1[[#This Row],[TOTEUTUSTAPA]]="b) Verkossa","Verkossa","")</f>
        <v/>
      </c>
      <c r="I1750" s="256" t="str">
        <f>IF(Table_1[[#This Row],[SISÄLLÖN NIMI]]="","",1)</f>
        <v/>
      </c>
      <c r="J1750" s="262"/>
      <c r="K1750" s="263"/>
      <c r="L1750" s="248">
        <f>Table_1[[#This Row],[Kävijämäärä a) lapset]]+Table_1[[#This Row],[Kävijämäärä b) aikuiset]]</f>
        <v>0</v>
      </c>
      <c r="M1750" s="248">
        <f>IF(Table_1[[#This Row],[Kokonaiskävijämäärä]]&lt;1,0,SUM(Table_1[[#This Row],[Kävijämäärä a) lapset]]*Table_1[[#This Row],[Tapaamis-kerrat /osallistuja]]))</f>
        <v>0</v>
      </c>
      <c r="N1750" s="248">
        <f>IF(Table_1[[#This Row],[Kokonaiskävijämäärä]]&lt;1,0,SUM(Table_1[[#This Row],[Kävijämäärä b) aikuiset]]*Table_1[[#This Row],[Tapaamis-kerrat /osallistuja]]))</f>
        <v>0</v>
      </c>
      <c r="O1750" s="248">
        <f>IF(Table_1[[#This Row],[Kokonaiskävijämäärä]]&lt;1,0,Table_1[[#This Row],[Kokonaiskävijämäärä]]*Table_1[[#This Row],[Tapaamis-kerrat /osallistuja]])</f>
        <v>0</v>
      </c>
      <c r="P1750" s="264"/>
      <c r="Q1750" s="265"/>
    </row>
    <row r="1751" spans="1:17" ht="15.75" customHeight="1" x14ac:dyDescent="0.25">
      <c r="A1751" s="258"/>
      <c r="B1751" s="250" t="str">
        <f>IF(Table_1[[#This Row],[SISÄLLÖN NIMI]]="","",1)</f>
        <v/>
      </c>
      <c r="C1751" s="259"/>
      <c r="D1751" s="252" t="s">
        <v>18</v>
      </c>
      <c r="E1751" s="253" t="s">
        <v>18</v>
      </c>
      <c r="F1751" s="260" t="s">
        <v>18</v>
      </c>
      <c r="G1751" s="261" t="s">
        <v>18</v>
      </c>
      <c r="H1751" s="255" t="str">
        <f>IF(Table_1[[#This Row],[TOTEUTUSTAPA]]="b) Verkossa","Verkossa","")</f>
        <v/>
      </c>
      <c r="I1751" s="256" t="str">
        <f>IF(Table_1[[#This Row],[SISÄLLÖN NIMI]]="","",1)</f>
        <v/>
      </c>
      <c r="J1751" s="262"/>
      <c r="K1751" s="263"/>
      <c r="L1751" s="248">
        <f>Table_1[[#This Row],[Kävijämäärä a) lapset]]+Table_1[[#This Row],[Kävijämäärä b) aikuiset]]</f>
        <v>0</v>
      </c>
      <c r="M1751" s="248">
        <f>IF(Table_1[[#This Row],[Kokonaiskävijämäärä]]&lt;1,0,SUM(Table_1[[#This Row],[Kävijämäärä a) lapset]]*Table_1[[#This Row],[Tapaamis-kerrat /osallistuja]]))</f>
        <v>0</v>
      </c>
      <c r="N1751" s="248">
        <f>IF(Table_1[[#This Row],[Kokonaiskävijämäärä]]&lt;1,0,SUM(Table_1[[#This Row],[Kävijämäärä b) aikuiset]]*Table_1[[#This Row],[Tapaamis-kerrat /osallistuja]]))</f>
        <v>0</v>
      </c>
      <c r="O1751" s="248">
        <f>IF(Table_1[[#This Row],[Kokonaiskävijämäärä]]&lt;1,0,Table_1[[#This Row],[Kokonaiskävijämäärä]]*Table_1[[#This Row],[Tapaamis-kerrat /osallistuja]])</f>
        <v>0</v>
      </c>
      <c r="P1751" s="264"/>
      <c r="Q1751" s="265"/>
    </row>
    <row r="1752" spans="1:17" ht="15.75" customHeight="1" x14ac:dyDescent="0.25">
      <c r="A1752" s="258"/>
      <c r="B1752" s="250" t="str">
        <f>IF(Table_1[[#This Row],[SISÄLLÖN NIMI]]="","",1)</f>
        <v/>
      </c>
      <c r="C1752" s="259"/>
      <c r="D1752" s="252" t="s">
        <v>18</v>
      </c>
      <c r="E1752" s="253" t="s">
        <v>18</v>
      </c>
      <c r="F1752" s="260" t="s">
        <v>18</v>
      </c>
      <c r="G1752" s="261" t="s">
        <v>18</v>
      </c>
      <c r="H1752" s="255" t="str">
        <f>IF(Table_1[[#This Row],[TOTEUTUSTAPA]]="b) Verkossa","Verkossa","")</f>
        <v/>
      </c>
      <c r="I1752" s="256" t="str">
        <f>IF(Table_1[[#This Row],[SISÄLLÖN NIMI]]="","",1)</f>
        <v/>
      </c>
      <c r="J1752" s="262"/>
      <c r="K1752" s="263"/>
      <c r="L1752" s="248">
        <f>Table_1[[#This Row],[Kävijämäärä a) lapset]]+Table_1[[#This Row],[Kävijämäärä b) aikuiset]]</f>
        <v>0</v>
      </c>
      <c r="M1752" s="248">
        <f>IF(Table_1[[#This Row],[Kokonaiskävijämäärä]]&lt;1,0,SUM(Table_1[[#This Row],[Kävijämäärä a) lapset]]*Table_1[[#This Row],[Tapaamis-kerrat /osallistuja]]))</f>
        <v>0</v>
      </c>
      <c r="N1752" s="248">
        <f>IF(Table_1[[#This Row],[Kokonaiskävijämäärä]]&lt;1,0,SUM(Table_1[[#This Row],[Kävijämäärä b) aikuiset]]*Table_1[[#This Row],[Tapaamis-kerrat /osallistuja]]))</f>
        <v>0</v>
      </c>
      <c r="O1752" s="248">
        <f>IF(Table_1[[#This Row],[Kokonaiskävijämäärä]]&lt;1,0,Table_1[[#This Row],[Kokonaiskävijämäärä]]*Table_1[[#This Row],[Tapaamis-kerrat /osallistuja]])</f>
        <v>0</v>
      </c>
      <c r="P1752" s="264"/>
      <c r="Q1752" s="265"/>
    </row>
    <row r="1753" spans="1:17" ht="15.75" customHeight="1" x14ac:dyDescent="0.25">
      <c r="A1753" s="258"/>
      <c r="B1753" s="250" t="str">
        <f>IF(Table_1[[#This Row],[SISÄLLÖN NIMI]]="","",1)</f>
        <v/>
      </c>
      <c r="C1753" s="259"/>
      <c r="D1753" s="252" t="s">
        <v>18</v>
      </c>
      <c r="E1753" s="253" t="s">
        <v>18</v>
      </c>
      <c r="F1753" s="260" t="s">
        <v>18</v>
      </c>
      <c r="G1753" s="261" t="s">
        <v>18</v>
      </c>
      <c r="H1753" s="255" t="str">
        <f>IF(Table_1[[#This Row],[TOTEUTUSTAPA]]="b) Verkossa","Verkossa","")</f>
        <v/>
      </c>
      <c r="I1753" s="256" t="str">
        <f>IF(Table_1[[#This Row],[SISÄLLÖN NIMI]]="","",1)</f>
        <v/>
      </c>
      <c r="J1753" s="262"/>
      <c r="K1753" s="263"/>
      <c r="L1753" s="248">
        <f>Table_1[[#This Row],[Kävijämäärä a) lapset]]+Table_1[[#This Row],[Kävijämäärä b) aikuiset]]</f>
        <v>0</v>
      </c>
      <c r="M1753" s="248">
        <f>IF(Table_1[[#This Row],[Kokonaiskävijämäärä]]&lt;1,0,SUM(Table_1[[#This Row],[Kävijämäärä a) lapset]]*Table_1[[#This Row],[Tapaamis-kerrat /osallistuja]]))</f>
        <v>0</v>
      </c>
      <c r="N1753" s="248">
        <f>IF(Table_1[[#This Row],[Kokonaiskävijämäärä]]&lt;1,0,SUM(Table_1[[#This Row],[Kävijämäärä b) aikuiset]]*Table_1[[#This Row],[Tapaamis-kerrat /osallistuja]]))</f>
        <v>0</v>
      </c>
      <c r="O1753" s="248">
        <f>IF(Table_1[[#This Row],[Kokonaiskävijämäärä]]&lt;1,0,Table_1[[#This Row],[Kokonaiskävijämäärä]]*Table_1[[#This Row],[Tapaamis-kerrat /osallistuja]])</f>
        <v>0</v>
      </c>
      <c r="P1753" s="264"/>
      <c r="Q1753" s="265"/>
    </row>
    <row r="1754" spans="1:17" ht="15.75" customHeight="1" x14ac:dyDescent="0.25">
      <c r="A1754" s="258"/>
      <c r="B1754" s="250" t="str">
        <f>IF(Table_1[[#This Row],[SISÄLLÖN NIMI]]="","",1)</f>
        <v/>
      </c>
      <c r="C1754" s="259"/>
      <c r="D1754" s="252" t="s">
        <v>18</v>
      </c>
      <c r="E1754" s="253" t="s">
        <v>18</v>
      </c>
      <c r="F1754" s="260" t="s">
        <v>18</v>
      </c>
      <c r="G1754" s="261" t="s">
        <v>18</v>
      </c>
      <c r="H1754" s="255" t="str">
        <f>IF(Table_1[[#This Row],[TOTEUTUSTAPA]]="b) Verkossa","Verkossa","")</f>
        <v/>
      </c>
      <c r="I1754" s="256" t="str">
        <f>IF(Table_1[[#This Row],[SISÄLLÖN NIMI]]="","",1)</f>
        <v/>
      </c>
      <c r="J1754" s="262"/>
      <c r="K1754" s="263"/>
      <c r="L1754" s="248">
        <f>Table_1[[#This Row],[Kävijämäärä a) lapset]]+Table_1[[#This Row],[Kävijämäärä b) aikuiset]]</f>
        <v>0</v>
      </c>
      <c r="M1754" s="248">
        <f>IF(Table_1[[#This Row],[Kokonaiskävijämäärä]]&lt;1,0,SUM(Table_1[[#This Row],[Kävijämäärä a) lapset]]*Table_1[[#This Row],[Tapaamis-kerrat /osallistuja]]))</f>
        <v>0</v>
      </c>
      <c r="N1754" s="248">
        <f>IF(Table_1[[#This Row],[Kokonaiskävijämäärä]]&lt;1,0,SUM(Table_1[[#This Row],[Kävijämäärä b) aikuiset]]*Table_1[[#This Row],[Tapaamis-kerrat /osallistuja]]))</f>
        <v>0</v>
      </c>
      <c r="O1754" s="248">
        <f>IF(Table_1[[#This Row],[Kokonaiskävijämäärä]]&lt;1,0,Table_1[[#This Row],[Kokonaiskävijämäärä]]*Table_1[[#This Row],[Tapaamis-kerrat /osallistuja]])</f>
        <v>0</v>
      </c>
      <c r="P1754" s="264"/>
      <c r="Q1754" s="265"/>
    </row>
    <row r="1755" spans="1:17" ht="15.75" customHeight="1" x14ac:dyDescent="0.25">
      <c r="A1755" s="258"/>
      <c r="B1755" s="250" t="str">
        <f>IF(Table_1[[#This Row],[SISÄLLÖN NIMI]]="","",1)</f>
        <v/>
      </c>
      <c r="C1755" s="259"/>
      <c r="D1755" s="252" t="s">
        <v>18</v>
      </c>
      <c r="E1755" s="253" t="s">
        <v>18</v>
      </c>
      <c r="F1755" s="260" t="s">
        <v>18</v>
      </c>
      <c r="G1755" s="261" t="s">
        <v>18</v>
      </c>
      <c r="H1755" s="255" t="str">
        <f>IF(Table_1[[#This Row],[TOTEUTUSTAPA]]="b) Verkossa","Verkossa","")</f>
        <v/>
      </c>
      <c r="I1755" s="256" t="str">
        <f>IF(Table_1[[#This Row],[SISÄLLÖN NIMI]]="","",1)</f>
        <v/>
      </c>
      <c r="J1755" s="262"/>
      <c r="K1755" s="263"/>
      <c r="L1755" s="248">
        <f>Table_1[[#This Row],[Kävijämäärä a) lapset]]+Table_1[[#This Row],[Kävijämäärä b) aikuiset]]</f>
        <v>0</v>
      </c>
      <c r="M1755" s="248">
        <f>IF(Table_1[[#This Row],[Kokonaiskävijämäärä]]&lt;1,0,SUM(Table_1[[#This Row],[Kävijämäärä a) lapset]]*Table_1[[#This Row],[Tapaamis-kerrat /osallistuja]]))</f>
        <v>0</v>
      </c>
      <c r="N1755" s="248">
        <f>IF(Table_1[[#This Row],[Kokonaiskävijämäärä]]&lt;1,0,SUM(Table_1[[#This Row],[Kävijämäärä b) aikuiset]]*Table_1[[#This Row],[Tapaamis-kerrat /osallistuja]]))</f>
        <v>0</v>
      </c>
      <c r="O1755" s="248">
        <f>IF(Table_1[[#This Row],[Kokonaiskävijämäärä]]&lt;1,0,Table_1[[#This Row],[Kokonaiskävijämäärä]]*Table_1[[#This Row],[Tapaamis-kerrat /osallistuja]])</f>
        <v>0</v>
      </c>
      <c r="P1755" s="264"/>
      <c r="Q1755" s="265"/>
    </row>
    <row r="1756" spans="1:17" ht="15.75" customHeight="1" x14ac:dyDescent="0.25">
      <c r="A1756" s="258"/>
      <c r="B1756" s="250" t="str">
        <f>IF(Table_1[[#This Row],[SISÄLLÖN NIMI]]="","",1)</f>
        <v/>
      </c>
      <c r="C1756" s="259"/>
      <c r="D1756" s="252" t="s">
        <v>18</v>
      </c>
      <c r="E1756" s="253" t="s">
        <v>18</v>
      </c>
      <c r="F1756" s="260" t="s">
        <v>18</v>
      </c>
      <c r="G1756" s="261" t="s">
        <v>18</v>
      </c>
      <c r="H1756" s="255" t="str">
        <f>IF(Table_1[[#This Row],[TOTEUTUSTAPA]]="b) Verkossa","Verkossa","")</f>
        <v/>
      </c>
      <c r="I1756" s="256" t="str">
        <f>IF(Table_1[[#This Row],[SISÄLLÖN NIMI]]="","",1)</f>
        <v/>
      </c>
      <c r="J1756" s="262"/>
      <c r="K1756" s="263"/>
      <c r="L1756" s="248">
        <f>Table_1[[#This Row],[Kävijämäärä a) lapset]]+Table_1[[#This Row],[Kävijämäärä b) aikuiset]]</f>
        <v>0</v>
      </c>
      <c r="M1756" s="248">
        <f>IF(Table_1[[#This Row],[Kokonaiskävijämäärä]]&lt;1,0,SUM(Table_1[[#This Row],[Kävijämäärä a) lapset]]*Table_1[[#This Row],[Tapaamis-kerrat /osallistuja]]))</f>
        <v>0</v>
      </c>
      <c r="N1756" s="248">
        <f>IF(Table_1[[#This Row],[Kokonaiskävijämäärä]]&lt;1,0,SUM(Table_1[[#This Row],[Kävijämäärä b) aikuiset]]*Table_1[[#This Row],[Tapaamis-kerrat /osallistuja]]))</f>
        <v>0</v>
      </c>
      <c r="O1756" s="248">
        <f>IF(Table_1[[#This Row],[Kokonaiskävijämäärä]]&lt;1,0,Table_1[[#This Row],[Kokonaiskävijämäärä]]*Table_1[[#This Row],[Tapaamis-kerrat /osallistuja]])</f>
        <v>0</v>
      </c>
      <c r="P1756" s="264"/>
      <c r="Q1756" s="265"/>
    </row>
    <row r="1757" spans="1:17" ht="15.75" customHeight="1" x14ac:dyDescent="0.25">
      <c r="A1757" s="258"/>
      <c r="B1757" s="250" t="str">
        <f>IF(Table_1[[#This Row],[SISÄLLÖN NIMI]]="","",1)</f>
        <v/>
      </c>
      <c r="C1757" s="259"/>
      <c r="D1757" s="252" t="s">
        <v>18</v>
      </c>
      <c r="E1757" s="253" t="s">
        <v>18</v>
      </c>
      <c r="F1757" s="260" t="s">
        <v>18</v>
      </c>
      <c r="G1757" s="261" t="s">
        <v>18</v>
      </c>
      <c r="H1757" s="255" t="str">
        <f>IF(Table_1[[#This Row],[TOTEUTUSTAPA]]="b) Verkossa","Verkossa","")</f>
        <v/>
      </c>
      <c r="I1757" s="256" t="str">
        <f>IF(Table_1[[#This Row],[SISÄLLÖN NIMI]]="","",1)</f>
        <v/>
      </c>
      <c r="J1757" s="262"/>
      <c r="K1757" s="263"/>
      <c r="L1757" s="248">
        <f>Table_1[[#This Row],[Kävijämäärä a) lapset]]+Table_1[[#This Row],[Kävijämäärä b) aikuiset]]</f>
        <v>0</v>
      </c>
      <c r="M1757" s="248">
        <f>IF(Table_1[[#This Row],[Kokonaiskävijämäärä]]&lt;1,0,SUM(Table_1[[#This Row],[Kävijämäärä a) lapset]]*Table_1[[#This Row],[Tapaamis-kerrat /osallistuja]]))</f>
        <v>0</v>
      </c>
      <c r="N1757" s="248">
        <f>IF(Table_1[[#This Row],[Kokonaiskävijämäärä]]&lt;1,0,SUM(Table_1[[#This Row],[Kävijämäärä b) aikuiset]]*Table_1[[#This Row],[Tapaamis-kerrat /osallistuja]]))</f>
        <v>0</v>
      </c>
      <c r="O1757" s="248">
        <f>IF(Table_1[[#This Row],[Kokonaiskävijämäärä]]&lt;1,0,Table_1[[#This Row],[Kokonaiskävijämäärä]]*Table_1[[#This Row],[Tapaamis-kerrat /osallistuja]])</f>
        <v>0</v>
      </c>
      <c r="P1757" s="264"/>
      <c r="Q1757" s="265"/>
    </row>
    <row r="1758" spans="1:17" ht="15.75" customHeight="1" x14ac:dyDescent="0.25">
      <c r="A1758" s="258"/>
      <c r="B1758" s="250" t="str">
        <f>IF(Table_1[[#This Row],[SISÄLLÖN NIMI]]="","",1)</f>
        <v/>
      </c>
      <c r="C1758" s="259"/>
      <c r="D1758" s="252" t="s">
        <v>18</v>
      </c>
      <c r="E1758" s="253" t="s">
        <v>18</v>
      </c>
      <c r="F1758" s="260" t="s">
        <v>18</v>
      </c>
      <c r="G1758" s="261" t="s">
        <v>18</v>
      </c>
      <c r="H1758" s="255" t="str">
        <f>IF(Table_1[[#This Row],[TOTEUTUSTAPA]]="b) Verkossa","Verkossa","")</f>
        <v/>
      </c>
      <c r="I1758" s="256" t="str">
        <f>IF(Table_1[[#This Row],[SISÄLLÖN NIMI]]="","",1)</f>
        <v/>
      </c>
      <c r="J1758" s="262"/>
      <c r="K1758" s="263"/>
      <c r="L1758" s="248">
        <f>Table_1[[#This Row],[Kävijämäärä a) lapset]]+Table_1[[#This Row],[Kävijämäärä b) aikuiset]]</f>
        <v>0</v>
      </c>
      <c r="M1758" s="248">
        <f>IF(Table_1[[#This Row],[Kokonaiskävijämäärä]]&lt;1,0,SUM(Table_1[[#This Row],[Kävijämäärä a) lapset]]*Table_1[[#This Row],[Tapaamis-kerrat /osallistuja]]))</f>
        <v>0</v>
      </c>
      <c r="N1758" s="248">
        <f>IF(Table_1[[#This Row],[Kokonaiskävijämäärä]]&lt;1,0,SUM(Table_1[[#This Row],[Kävijämäärä b) aikuiset]]*Table_1[[#This Row],[Tapaamis-kerrat /osallistuja]]))</f>
        <v>0</v>
      </c>
      <c r="O1758" s="248">
        <f>IF(Table_1[[#This Row],[Kokonaiskävijämäärä]]&lt;1,0,Table_1[[#This Row],[Kokonaiskävijämäärä]]*Table_1[[#This Row],[Tapaamis-kerrat /osallistuja]])</f>
        <v>0</v>
      </c>
      <c r="P1758" s="264"/>
      <c r="Q1758" s="265"/>
    </row>
    <row r="1759" spans="1:17" ht="15.75" customHeight="1" x14ac:dyDescent="0.25">
      <c r="A1759" s="258"/>
      <c r="B1759" s="250" t="str">
        <f>IF(Table_1[[#This Row],[SISÄLLÖN NIMI]]="","",1)</f>
        <v/>
      </c>
      <c r="C1759" s="259"/>
      <c r="D1759" s="252" t="s">
        <v>18</v>
      </c>
      <c r="E1759" s="253" t="s">
        <v>18</v>
      </c>
      <c r="F1759" s="260" t="s">
        <v>18</v>
      </c>
      <c r="G1759" s="261" t="s">
        <v>18</v>
      </c>
      <c r="H1759" s="255" t="str">
        <f>IF(Table_1[[#This Row],[TOTEUTUSTAPA]]="b) Verkossa","Verkossa","")</f>
        <v/>
      </c>
      <c r="I1759" s="256" t="str">
        <f>IF(Table_1[[#This Row],[SISÄLLÖN NIMI]]="","",1)</f>
        <v/>
      </c>
      <c r="J1759" s="262"/>
      <c r="K1759" s="263"/>
      <c r="L1759" s="248">
        <f>Table_1[[#This Row],[Kävijämäärä a) lapset]]+Table_1[[#This Row],[Kävijämäärä b) aikuiset]]</f>
        <v>0</v>
      </c>
      <c r="M1759" s="248">
        <f>IF(Table_1[[#This Row],[Kokonaiskävijämäärä]]&lt;1,0,SUM(Table_1[[#This Row],[Kävijämäärä a) lapset]]*Table_1[[#This Row],[Tapaamis-kerrat /osallistuja]]))</f>
        <v>0</v>
      </c>
      <c r="N1759" s="248">
        <f>IF(Table_1[[#This Row],[Kokonaiskävijämäärä]]&lt;1,0,SUM(Table_1[[#This Row],[Kävijämäärä b) aikuiset]]*Table_1[[#This Row],[Tapaamis-kerrat /osallistuja]]))</f>
        <v>0</v>
      </c>
      <c r="O1759" s="248">
        <f>IF(Table_1[[#This Row],[Kokonaiskävijämäärä]]&lt;1,0,Table_1[[#This Row],[Kokonaiskävijämäärä]]*Table_1[[#This Row],[Tapaamis-kerrat /osallistuja]])</f>
        <v>0</v>
      </c>
      <c r="P1759" s="264"/>
      <c r="Q1759" s="265"/>
    </row>
    <row r="1760" spans="1:17" ht="15.75" customHeight="1" x14ac:dyDescent="0.25">
      <c r="A1760" s="258"/>
      <c r="B1760" s="250" t="str">
        <f>IF(Table_1[[#This Row],[SISÄLLÖN NIMI]]="","",1)</f>
        <v/>
      </c>
      <c r="C1760" s="259"/>
      <c r="D1760" s="252" t="s">
        <v>18</v>
      </c>
      <c r="E1760" s="253" t="s">
        <v>18</v>
      </c>
      <c r="F1760" s="260" t="s">
        <v>18</v>
      </c>
      <c r="G1760" s="261" t="s">
        <v>18</v>
      </c>
      <c r="H1760" s="255" t="str">
        <f>IF(Table_1[[#This Row],[TOTEUTUSTAPA]]="b) Verkossa","Verkossa","")</f>
        <v/>
      </c>
      <c r="I1760" s="256" t="str">
        <f>IF(Table_1[[#This Row],[SISÄLLÖN NIMI]]="","",1)</f>
        <v/>
      </c>
      <c r="J1760" s="262"/>
      <c r="K1760" s="263"/>
      <c r="L1760" s="248">
        <f>Table_1[[#This Row],[Kävijämäärä a) lapset]]+Table_1[[#This Row],[Kävijämäärä b) aikuiset]]</f>
        <v>0</v>
      </c>
      <c r="M1760" s="248">
        <f>IF(Table_1[[#This Row],[Kokonaiskävijämäärä]]&lt;1,0,SUM(Table_1[[#This Row],[Kävijämäärä a) lapset]]*Table_1[[#This Row],[Tapaamis-kerrat /osallistuja]]))</f>
        <v>0</v>
      </c>
      <c r="N1760" s="248">
        <f>IF(Table_1[[#This Row],[Kokonaiskävijämäärä]]&lt;1,0,SUM(Table_1[[#This Row],[Kävijämäärä b) aikuiset]]*Table_1[[#This Row],[Tapaamis-kerrat /osallistuja]]))</f>
        <v>0</v>
      </c>
      <c r="O1760" s="248">
        <f>IF(Table_1[[#This Row],[Kokonaiskävijämäärä]]&lt;1,0,Table_1[[#This Row],[Kokonaiskävijämäärä]]*Table_1[[#This Row],[Tapaamis-kerrat /osallistuja]])</f>
        <v>0</v>
      </c>
      <c r="P1760" s="264"/>
      <c r="Q1760" s="265"/>
    </row>
    <row r="1761" spans="1:17" ht="15.75" customHeight="1" x14ac:dyDescent="0.25">
      <c r="A1761" s="258"/>
      <c r="B1761" s="250" t="str">
        <f>IF(Table_1[[#This Row],[SISÄLLÖN NIMI]]="","",1)</f>
        <v/>
      </c>
      <c r="C1761" s="259"/>
      <c r="D1761" s="252" t="s">
        <v>18</v>
      </c>
      <c r="E1761" s="253" t="s">
        <v>18</v>
      </c>
      <c r="F1761" s="260" t="s">
        <v>18</v>
      </c>
      <c r="G1761" s="261" t="s">
        <v>18</v>
      </c>
      <c r="H1761" s="255" t="str">
        <f>IF(Table_1[[#This Row],[TOTEUTUSTAPA]]="b) Verkossa","Verkossa","")</f>
        <v/>
      </c>
      <c r="I1761" s="256" t="str">
        <f>IF(Table_1[[#This Row],[SISÄLLÖN NIMI]]="","",1)</f>
        <v/>
      </c>
      <c r="J1761" s="262"/>
      <c r="K1761" s="263"/>
      <c r="L1761" s="248">
        <f>Table_1[[#This Row],[Kävijämäärä a) lapset]]+Table_1[[#This Row],[Kävijämäärä b) aikuiset]]</f>
        <v>0</v>
      </c>
      <c r="M1761" s="248">
        <f>IF(Table_1[[#This Row],[Kokonaiskävijämäärä]]&lt;1,0,SUM(Table_1[[#This Row],[Kävijämäärä a) lapset]]*Table_1[[#This Row],[Tapaamis-kerrat /osallistuja]]))</f>
        <v>0</v>
      </c>
      <c r="N1761" s="248">
        <f>IF(Table_1[[#This Row],[Kokonaiskävijämäärä]]&lt;1,0,SUM(Table_1[[#This Row],[Kävijämäärä b) aikuiset]]*Table_1[[#This Row],[Tapaamis-kerrat /osallistuja]]))</f>
        <v>0</v>
      </c>
      <c r="O1761" s="248">
        <f>IF(Table_1[[#This Row],[Kokonaiskävijämäärä]]&lt;1,0,Table_1[[#This Row],[Kokonaiskävijämäärä]]*Table_1[[#This Row],[Tapaamis-kerrat /osallistuja]])</f>
        <v>0</v>
      </c>
      <c r="P1761" s="264"/>
      <c r="Q1761" s="265"/>
    </row>
    <row r="1762" spans="1:17" ht="15.75" customHeight="1" x14ac:dyDescent="0.25">
      <c r="A1762" s="258"/>
      <c r="B1762" s="250" t="str">
        <f>IF(Table_1[[#This Row],[SISÄLLÖN NIMI]]="","",1)</f>
        <v/>
      </c>
      <c r="C1762" s="259"/>
      <c r="D1762" s="252" t="s">
        <v>18</v>
      </c>
      <c r="E1762" s="253" t="s">
        <v>18</v>
      </c>
      <c r="F1762" s="260" t="s">
        <v>18</v>
      </c>
      <c r="G1762" s="261" t="s">
        <v>18</v>
      </c>
      <c r="H1762" s="255" t="str">
        <f>IF(Table_1[[#This Row],[TOTEUTUSTAPA]]="b) Verkossa","Verkossa","")</f>
        <v/>
      </c>
      <c r="I1762" s="256" t="str">
        <f>IF(Table_1[[#This Row],[SISÄLLÖN NIMI]]="","",1)</f>
        <v/>
      </c>
      <c r="J1762" s="262"/>
      <c r="K1762" s="263"/>
      <c r="L1762" s="248">
        <f>Table_1[[#This Row],[Kävijämäärä a) lapset]]+Table_1[[#This Row],[Kävijämäärä b) aikuiset]]</f>
        <v>0</v>
      </c>
      <c r="M1762" s="248">
        <f>IF(Table_1[[#This Row],[Kokonaiskävijämäärä]]&lt;1,0,SUM(Table_1[[#This Row],[Kävijämäärä a) lapset]]*Table_1[[#This Row],[Tapaamis-kerrat /osallistuja]]))</f>
        <v>0</v>
      </c>
      <c r="N1762" s="248">
        <f>IF(Table_1[[#This Row],[Kokonaiskävijämäärä]]&lt;1,0,SUM(Table_1[[#This Row],[Kävijämäärä b) aikuiset]]*Table_1[[#This Row],[Tapaamis-kerrat /osallistuja]]))</f>
        <v>0</v>
      </c>
      <c r="O1762" s="248">
        <f>IF(Table_1[[#This Row],[Kokonaiskävijämäärä]]&lt;1,0,Table_1[[#This Row],[Kokonaiskävijämäärä]]*Table_1[[#This Row],[Tapaamis-kerrat /osallistuja]])</f>
        <v>0</v>
      </c>
      <c r="P1762" s="264"/>
      <c r="Q1762" s="265"/>
    </row>
    <row r="1763" spans="1:17" ht="15.75" customHeight="1" x14ac:dyDescent="0.25">
      <c r="A1763" s="258"/>
      <c r="B1763" s="250" t="str">
        <f>IF(Table_1[[#This Row],[SISÄLLÖN NIMI]]="","",1)</f>
        <v/>
      </c>
      <c r="C1763" s="259"/>
      <c r="D1763" s="252" t="s">
        <v>18</v>
      </c>
      <c r="E1763" s="253" t="s">
        <v>18</v>
      </c>
      <c r="F1763" s="260" t="s">
        <v>18</v>
      </c>
      <c r="G1763" s="261" t="s">
        <v>18</v>
      </c>
      <c r="H1763" s="255" t="str">
        <f>IF(Table_1[[#This Row],[TOTEUTUSTAPA]]="b) Verkossa","Verkossa","")</f>
        <v/>
      </c>
      <c r="I1763" s="256" t="str">
        <f>IF(Table_1[[#This Row],[SISÄLLÖN NIMI]]="","",1)</f>
        <v/>
      </c>
      <c r="J1763" s="262"/>
      <c r="K1763" s="263"/>
      <c r="L1763" s="248">
        <f>Table_1[[#This Row],[Kävijämäärä a) lapset]]+Table_1[[#This Row],[Kävijämäärä b) aikuiset]]</f>
        <v>0</v>
      </c>
      <c r="M1763" s="248">
        <f>IF(Table_1[[#This Row],[Kokonaiskävijämäärä]]&lt;1,0,SUM(Table_1[[#This Row],[Kävijämäärä a) lapset]]*Table_1[[#This Row],[Tapaamis-kerrat /osallistuja]]))</f>
        <v>0</v>
      </c>
      <c r="N1763" s="248">
        <f>IF(Table_1[[#This Row],[Kokonaiskävijämäärä]]&lt;1,0,SUM(Table_1[[#This Row],[Kävijämäärä b) aikuiset]]*Table_1[[#This Row],[Tapaamis-kerrat /osallistuja]]))</f>
        <v>0</v>
      </c>
      <c r="O1763" s="248">
        <f>IF(Table_1[[#This Row],[Kokonaiskävijämäärä]]&lt;1,0,Table_1[[#This Row],[Kokonaiskävijämäärä]]*Table_1[[#This Row],[Tapaamis-kerrat /osallistuja]])</f>
        <v>0</v>
      </c>
      <c r="P1763" s="264"/>
      <c r="Q1763" s="265"/>
    </row>
    <row r="1764" spans="1:17" ht="15.75" customHeight="1" x14ac:dyDescent="0.25">
      <c r="A1764" s="258"/>
      <c r="B1764" s="250" t="str">
        <f>IF(Table_1[[#This Row],[SISÄLLÖN NIMI]]="","",1)</f>
        <v/>
      </c>
      <c r="C1764" s="259"/>
      <c r="D1764" s="252" t="s">
        <v>18</v>
      </c>
      <c r="E1764" s="253" t="s">
        <v>18</v>
      </c>
      <c r="F1764" s="260" t="s">
        <v>18</v>
      </c>
      <c r="G1764" s="261" t="s">
        <v>18</v>
      </c>
      <c r="H1764" s="255" t="str">
        <f>IF(Table_1[[#This Row],[TOTEUTUSTAPA]]="b) Verkossa","Verkossa","")</f>
        <v/>
      </c>
      <c r="I1764" s="256" t="str">
        <f>IF(Table_1[[#This Row],[SISÄLLÖN NIMI]]="","",1)</f>
        <v/>
      </c>
      <c r="J1764" s="262"/>
      <c r="K1764" s="263"/>
      <c r="L1764" s="248">
        <f>Table_1[[#This Row],[Kävijämäärä a) lapset]]+Table_1[[#This Row],[Kävijämäärä b) aikuiset]]</f>
        <v>0</v>
      </c>
      <c r="M1764" s="248">
        <f>IF(Table_1[[#This Row],[Kokonaiskävijämäärä]]&lt;1,0,SUM(Table_1[[#This Row],[Kävijämäärä a) lapset]]*Table_1[[#This Row],[Tapaamis-kerrat /osallistuja]]))</f>
        <v>0</v>
      </c>
      <c r="N1764" s="248">
        <f>IF(Table_1[[#This Row],[Kokonaiskävijämäärä]]&lt;1,0,SUM(Table_1[[#This Row],[Kävijämäärä b) aikuiset]]*Table_1[[#This Row],[Tapaamis-kerrat /osallistuja]]))</f>
        <v>0</v>
      </c>
      <c r="O1764" s="248">
        <f>IF(Table_1[[#This Row],[Kokonaiskävijämäärä]]&lt;1,0,Table_1[[#This Row],[Kokonaiskävijämäärä]]*Table_1[[#This Row],[Tapaamis-kerrat /osallistuja]])</f>
        <v>0</v>
      </c>
      <c r="P1764" s="264"/>
      <c r="Q1764" s="265"/>
    </row>
    <row r="1765" spans="1:17" ht="15.75" customHeight="1" x14ac:dyDescent="0.25">
      <c r="A1765" s="258"/>
      <c r="B1765" s="250" t="str">
        <f>IF(Table_1[[#This Row],[SISÄLLÖN NIMI]]="","",1)</f>
        <v/>
      </c>
      <c r="C1765" s="259"/>
      <c r="D1765" s="252" t="s">
        <v>18</v>
      </c>
      <c r="E1765" s="253" t="s">
        <v>18</v>
      </c>
      <c r="F1765" s="260" t="s">
        <v>18</v>
      </c>
      <c r="G1765" s="261" t="s">
        <v>18</v>
      </c>
      <c r="H1765" s="255" t="str">
        <f>IF(Table_1[[#This Row],[TOTEUTUSTAPA]]="b) Verkossa","Verkossa","")</f>
        <v/>
      </c>
      <c r="I1765" s="256" t="str">
        <f>IF(Table_1[[#This Row],[SISÄLLÖN NIMI]]="","",1)</f>
        <v/>
      </c>
      <c r="J1765" s="262"/>
      <c r="K1765" s="263"/>
      <c r="L1765" s="248">
        <f>Table_1[[#This Row],[Kävijämäärä a) lapset]]+Table_1[[#This Row],[Kävijämäärä b) aikuiset]]</f>
        <v>0</v>
      </c>
      <c r="M1765" s="248">
        <f>IF(Table_1[[#This Row],[Kokonaiskävijämäärä]]&lt;1,0,SUM(Table_1[[#This Row],[Kävijämäärä a) lapset]]*Table_1[[#This Row],[Tapaamis-kerrat /osallistuja]]))</f>
        <v>0</v>
      </c>
      <c r="N1765" s="248">
        <f>IF(Table_1[[#This Row],[Kokonaiskävijämäärä]]&lt;1,0,SUM(Table_1[[#This Row],[Kävijämäärä b) aikuiset]]*Table_1[[#This Row],[Tapaamis-kerrat /osallistuja]]))</f>
        <v>0</v>
      </c>
      <c r="O1765" s="248">
        <f>IF(Table_1[[#This Row],[Kokonaiskävijämäärä]]&lt;1,0,Table_1[[#This Row],[Kokonaiskävijämäärä]]*Table_1[[#This Row],[Tapaamis-kerrat /osallistuja]])</f>
        <v>0</v>
      </c>
      <c r="P1765" s="264"/>
      <c r="Q1765" s="265"/>
    </row>
    <row r="1766" spans="1:17" ht="15.75" customHeight="1" x14ac:dyDescent="0.25">
      <c r="A1766" s="258"/>
      <c r="B1766" s="250" t="str">
        <f>IF(Table_1[[#This Row],[SISÄLLÖN NIMI]]="","",1)</f>
        <v/>
      </c>
      <c r="C1766" s="259"/>
      <c r="D1766" s="252" t="s">
        <v>18</v>
      </c>
      <c r="E1766" s="253" t="s">
        <v>18</v>
      </c>
      <c r="F1766" s="260" t="s">
        <v>18</v>
      </c>
      <c r="G1766" s="261" t="s">
        <v>18</v>
      </c>
      <c r="H1766" s="255" t="str">
        <f>IF(Table_1[[#This Row],[TOTEUTUSTAPA]]="b) Verkossa","Verkossa","")</f>
        <v/>
      </c>
      <c r="I1766" s="256" t="str">
        <f>IF(Table_1[[#This Row],[SISÄLLÖN NIMI]]="","",1)</f>
        <v/>
      </c>
      <c r="J1766" s="262"/>
      <c r="K1766" s="263"/>
      <c r="L1766" s="248">
        <f>Table_1[[#This Row],[Kävijämäärä a) lapset]]+Table_1[[#This Row],[Kävijämäärä b) aikuiset]]</f>
        <v>0</v>
      </c>
      <c r="M1766" s="248">
        <f>IF(Table_1[[#This Row],[Kokonaiskävijämäärä]]&lt;1,0,SUM(Table_1[[#This Row],[Kävijämäärä a) lapset]]*Table_1[[#This Row],[Tapaamis-kerrat /osallistuja]]))</f>
        <v>0</v>
      </c>
      <c r="N1766" s="248">
        <f>IF(Table_1[[#This Row],[Kokonaiskävijämäärä]]&lt;1,0,SUM(Table_1[[#This Row],[Kävijämäärä b) aikuiset]]*Table_1[[#This Row],[Tapaamis-kerrat /osallistuja]]))</f>
        <v>0</v>
      </c>
      <c r="O1766" s="248">
        <f>IF(Table_1[[#This Row],[Kokonaiskävijämäärä]]&lt;1,0,Table_1[[#This Row],[Kokonaiskävijämäärä]]*Table_1[[#This Row],[Tapaamis-kerrat /osallistuja]])</f>
        <v>0</v>
      </c>
      <c r="P1766" s="264"/>
      <c r="Q1766" s="265"/>
    </row>
    <row r="1767" spans="1:17" ht="15.75" customHeight="1" x14ac:dyDescent="0.25">
      <c r="A1767" s="258"/>
      <c r="B1767" s="250" t="str">
        <f>IF(Table_1[[#This Row],[SISÄLLÖN NIMI]]="","",1)</f>
        <v/>
      </c>
      <c r="C1767" s="259"/>
      <c r="D1767" s="252" t="s">
        <v>18</v>
      </c>
      <c r="E1767" s="253" t="s">
        <v>18</v>
      </c>
      <c r="F1767" s="260" t="s">
        <v>18</v>
      </c>
      <c r="G1767" s="261" t="s">
        <v>18</v>
      </c>
      <c r="H1767" s="255" t="str">
        <f>IF(Table_1[[#This Row],[TOTEUTUSTAPA]]="b) Verkossa","Verkossa","")</f>
        <v/>
      </c>
      <c r="I1767" s="256" t="str">
        <f>IF(Table_1[[#This Row],[SISÄLLÖN NIMI]]="","",1)</f>
        <v/>
      </c>
      <c r="J1767" s="262"/>
      <c r="K1767" s="263"/>
      <c r="L1767" s="248">
        <f>Table_1[[#This Row],[Kävijämäärä a) lapset]]+Table_1[[#This Row],[Kävijämäärä b) aikuiset]]</f>
        <v>0</v>
      </c>
      <c r="M1767" s="248">
        <f>IF(Table_1[[#This Row],[Kokonaiskävijämäärä]]&lt;1,0,SUM(Table_1[[#This Row],[Kävijämäärä a) lapset]]*Table_1[[#This Row],[Tapaamis-kerrat /osallistuja]]))</f>
        <v>0</v>
      </c>
      <c r="N1767" s="248">
        <f>IF(Table_1[[#This Row],[Kokonaiskävijämäärä]]&lt;1,0,SUM(Table_1[[#This Row],[Kävijämäärä b) aikuiset]]*Table_1[[#This Row],[Tapaamis-kerrat /osallistuja]]))</f>
        <v>0</v>
      </c>
      <c r="O1767" s="248">
        <f>IF(Table_1[[#This Row],[Kokonaiskävijämäärä]]&lt;1,0,Table_1[[#This Row],[Kokonaiskävijämäärä]]*Table_1[[#This Row],[Tapaamis-kerrat /osallistuja]])</f>
        <v>0</v>
      </c>
      <c r="P1767" s="264"/>
      <c r="Q1767" s="265"/>
    </row>
    <row r="1768" spans="1:17" ht="15.75" customHeight="1" x14ac:dyDescent="0.25">
      <c r="A1768" s="258"/>
      <c r="B1768" s="250" t="str">
        <f>IF(Table_1[[#This Row],[SISÄLLÖN NIMI]]="","",1)</f>
        <v/>
      </c>
      <c r="C1768" s="259"/>
      <c r="D1768" s="252" t="s">
        <v>18</v>
      </c>
      <c r="E1768" s="253" t="s">
        <v>18</v>
      </c>
      <c r="F1768" s="260" t="s">
        <v>18</v>
      </c>
      <c r="G1768" s="261" t="s">
        <v>18</v>
      </c>
      <c r="H1768" s="255" t="str">
        <f>IF(Table_1[[#This Row],[TOTEUTUSTAPA]]="b) Verkossa","Verkossa","")</f>
        <v/>
      </c>
      <c r="I1768" s="256" t="str">
        <f>IF(Table_1[[#This Row],[SISÄLLÖN NIMI]]="","",1)</f>
        <v/>
      </c>
      <c r="J1768" s="262"/>
      <c r="K1768" s="263"/>
      <c r="L1768" s="248">
        <f>Table_1[[#This Row],[Kävijämäärä a) lapset]]+Table_1[[#This Row],[Kävijämäärä b) aikuiset]]</f>
        <v>0</v>
      </c>
      <c r="M1768" s="248">
        <f>IF(Table_1[[#This Row],[Kokonaiskävijämäärä]]&lt;1,0,SUM(Table_1[[#This Row],[Kävijämäärä a) lapset]]*Table_1[[#This Row],[Tapaamis-kerrat /osallistuja]]))</f>
        <v>0</v>
      </c>
      <c r="N1768" s="248">
        <f>IF(Table_1[[#This Row],[Kokonaiskävijämäärä]]&lt;1,0,SUM(Table_1[[#This Row],[Kävijämäärä b) aikuiset]]*Table_1[[#This Row],[Tapaamis-kerrat /osallistuja]]))</f>
        <v>0</v>
      </c>
      <c r="O1768" s="248">
        <f>IF(Table_1[[#This Row],[Kokonaiskävijämäärä]]&lt;1,0,Table_1[[#This Row],[Kokonaiskävijämäärä]]*Table_1[[#This Row],[Tapaamis-kerrat /osallistuja]])</f>
        <v>0</v>
      </c>
      <c r="P1768" s="264"/>
      <c r="Q1768" s="265"/>
    </row>
    <row r="1769" spans="1:17" ht="15.75" customHeight="1" x14ac:dyDescent="0.25">
      <c r="A1769" s="258"/>
      <c r="B1769" s="250" t="str">
        <f>IF(Table_1[[#This Row],[SISÄLLÖN NIMI]]="","",1)</f>
        <v/>
      </c>
      <c r="C1769" s="259"/>
      <c r="D1769" s="252" t="s">
        <v>18</v>
      </c>
      <c r="E1769" s="253" t="s">
        <v>18</v>
      </c>
      <c r="F1769" s="260" t="s">
        <v>18</v>
      </c>
      <c r="G1769" s="261" t="s">
        <v>18</v>
      </c>
      <c r="H1769" s="255" t="str">
        <f>IF(Table_1[[#This Row],[TOTEUTUSTAPA]]="b) Verkossa","Verkossa","")</f>
        <v/>
      </c>
      <c r="I1769" s="256" t="str">
        <f>IF(Table_1[[#This Row],[SISÄLLÖN NIMI]]="","",1)</f>
        <v/>
      </c>
      <c r="J1769" s="262"/>
      <c r="K1769" s="263"/>
      <c r="L1769" s="248">
        <f>Table_1[[#This Row],[Kävijämäärä a) lapset]]+Table_1[[#This Row],[Kävijämäärä b) aikuiset]]</f>
        <v>0</v>
      </c>
      <c r="M1769" s="248">
        <f>IF(Table_1[[#This Row],[Kokonaiskävijämäärä]]&lt;1,0,SUM(Table_1[[#This Row],[Kävijämäärä a) lapset]]*Table_1[[#This Row],[Tapaamis-kerrat /osallistuja]]))</f>
        <v>0</v>
      </c>
      <c r="N1769" s="248">
        <f>IF(Table_1[[#This Row],[Kokonaiskävijämäärä]]&lt;1,0,SUM(Table_1[[#This Row],[Kävijämäärä b) aikuiset]]*Table_1[[#This Row],[Tapaamis-kerrat /osallistuja]]))</f>
        <v>0</v>
      </c>
      <c r="O1769" s="248">
        <f>IF(Table_1[[#This Row],[Kokonaiskävijämäärä]]&lt;1,0,Table_1[[#This Row],[Kokonaiskävijämäärä]]*Table_1[[#This Row],[Tapaamis-kerrat /osallistuja]])</f>
        <v>0</v>
      </c>
      <c r="P1769" s="264"/>
      <c r="Q1769" s="265"/>
    </row>
    <row r="1770" spans="1:17" ht="15.75" customHeight="1" x14ac:dyDescent="0.25">
      <c r="A1770" s="258"/>
      <c r="B1770" s="250" t="str">
        <f>IF(Table_1[[#This Row],[SISÄLLÖN NIMI]]="","",1)</f>
        <v/>
      </c>
      <c r="C1770" s="259"/>
      <c r="D1770" s="252" t="s">
        <v>18</v>
      </c>
      <c r="E1770" s="253" t="s">
        <v>18</v>
      </c>
      <c r="F1770" s="260" t="s">
        <v>18</v>
      </c>
      <c r="G1770" s="261" t="s">
        <v>18</v>
      </c>
      <c r="H1770" s="255" t="str">
        <f>IF(Table_1[[#This Row],[TOTEUTUSTAPA]]="b) Verkossa","Verkossa","")</f>
        <v/>
      </c>
      <c r="I1770" s="256" t="str">
        <f>IF(Table_1[[#This Row],[SISÄLLÖN NIMI]]="","",1)</f>
        <v/>
      </c>
      <c r="J1770" s="262"/>
      <c r="K1770" s="263"/>
      <c r="L1770" s="248">
        <f>Table_1[[#This Row],[Kävijämäärä a) lapset]]+Table_1[[#This Row],[Kävijämäärä b) aikuiset]]</f>
        <v>0</v>
      </c>
      <c r="M1770" s="248">
        <f>IF(Table_1[[#This Row],[Kokonaiskävijämäärä]]&lt;1,0,SUM(Table_1[[#This Row],[Kävijämäärä a) lapset]]*Table_1[[#This Row],[Tapaamis-kerrat /osallistuja]]))</f>
        <v>0</v>
      </c>
      <c r="N1770" s="248">
        <f>IF(Table_1[[#This Row],[Kokonaiskävijämäärä]]&lt;1,0,SUM(Table_1[[#This Row],[Kävijämäärä b) aikuiset]]*Table_1[[#This Row],[Tapaamis-kerrat /osallistuja]]))</f>
        <v>0</v>
      </c>
      <c r="O1770" s="248">
        <f>IF(Table_1[[#This Row],[Kokonaiskävijämäärä]]&lt;1,0,Table_1[[#This Row],[Kokonaiskävijämäärä]]*Table_1[[#This Row],[Tapaamis-kerrat /osallistuja]])</f>
        <v>0</v>
      </c>
      <c r="P1770" s="264"/>
      <c r="Q1770" s="265"/>
    </row>
    <row r="1771" spans="1:17" ht="15.75" customHeight="1" x14ac:dyDescent="0.25">
      <c r="A1771" s="258"/>
      <c r="B1771" s="250" t="str">
        <f>IF(Table_1[[#This Row],[SISÄLLÖN NIMI]]="","",1)</f>
        <v/>
      </c>
      <c r="C1771" s="259"/>
      <c r="D1771" s="252" t="s">
        <v>18</v>
      </c>
      <c r="E1771" s="253" t="s">
        <v>18</v>
      </c>
      <c r="F1771" s="260" t="s">
        <v>18</v>
      </c>
      <c r="G1771" s="261" t="s">
        <v>18</v>
      </c>
      <c r="H1771" s="255" t="str">
        <f>IF(Table_1[[#This Row],[TOTEUTUSTAPA]]="b) Verkossa","Verkossa","")</f>
        <v/>
      </c>
      <c r="I1771" s="256" t="str">
        <f>IF(Table_1[[#This Row],[SISÄLLÖN NIMI]]="","",1)</f>
        <v/>
      </c>
      <c r="J1771" s="262"/>
      <c r="K1771" s="263"/>
      <c r="L1771" s="248">
        <f>Table_1[[#This Row],[Kävijämäärä a) lapset]]+Table_1[[#This Row],[Kävijämäärä b) aikuiset]]</f>
        <v>0</v>
      </c>
      <c r="M1771" s="248">
        <f>IF(Table_1[[#This Row],[Kokonaiskävijämäärä]]&lt;1,0,SUM(Table_1[[#This Row],[Kävijämäärä a) lapset]]*Table_1[[#This Row],[Tapaamis-kerrat /osallistuja]]))</f>
        <v>0</v>
      </c>
      <c r="N1771" s="248">
        <f>IF(Table_1[[#This Row],[Kokonaiskävijämäärä]]&lt;1,0,SUM(Table_1[[#This Row],[Kävijämäärä b) aikuiset]]*Table_1[[#This Row],[Tapaamis-kerrat /osallistuja]]))</f>
        <v>0</v>
      </c>
      <c r="O1771" s="248">
        <f>IF(Table_1[[#This Row],[Kokonaiskävijämäärä]]&lt;1,0,Table_1[[#This Row],[Kokonaiskävijämäärä]]*Table_1[[#This Row],[Tapaamis-kerrat /osallistuja]])</f>
        <v>0</v>
      </c>
      <c r="P1771" s="264"/>
      <c r="Q1771" s="265"/>
    </row>
    <row r="1772" spans="1:17" ht="15.75" customHeight="1" x14ac:dyDescent="0.25">
      <c r="A1772" s="258"/>
      <c r="B1772" s="250" t="str">
        <f>IF(Table_1[[#This Row],[SISÄLLÖN NIMI]]="","",1)</f>
        <v/>
      </c>
      <c r="C1772" s="259"/>
      <c r="D1772" s="252" t="s">
        <v>18</v>
      </c>
      <c r="E1772" s="253" t="s">
        <v>18</v>
      </c>
      <c r="F1772" s="260" t="s">
        <v>18</v>
      </c>
      <c r="G1772" s="261" t="s">
        <v>18</v>
      </c>
      <c r="H1772" s="255" t="str">
        <f>IF(Table_1[[#This Row],[TOTEUTUSTAPA]]="b) Verkossa","Verkossa","")</f>
        <v/>
      </c>
      <c r="I1772" s="256" t="str">
        <f>IF(Table_1[[#This Row],[SISÄLLÖN NIMI]]="","",1)</f>
        <v/>
      </c>
      <c r="J1772" s="262"/>
      <c r="K1772" s="263"/>
      <c r="L1772" s="248">
        <f>Table_1[[#This Row],[Kävijämäärä a) lapset]]+Table_1[[#This Row],[Kävijämäärä b) aikuiset]]</f>
        <v>0</v>
      </c>
      <c r="M1772" s="248">
        <f>IF(Table_1[[#This Row],[Kokonaiskävijämäärä]]&lt;1,0,SUM(Table_1[[#This Row],[Kävijämäärä a) lapset]]*Table_1[[#This Row],[Tapaamis-kerrat /osallistuja]]))</f>
        <v>0</v>
      </c>
      <c r="N1772" s="248">
        <f>IF(Table_1[[#This Row],[Kokonaiskävijämäärä]]&lt;1,0,SUM(Table_1[[#This Row],[Kävijämäärä b) aikuiset]]*Table_1[[#This Row],[Tapaamis-kerrat /osallistuja]]))</f>
        <v>0</v>
      </c>
      <c r="O1772" s="248">
        <f>IF(Table_1[[#This Row],[Kokonaiskävijämäärä]]&lt;1,0,Table_1[[#This Row],[Kokonaiskävijämäärä]]*Table_1[[#This Row],[Tapaamis-kerrat /osallistuja]])</f>
        <v>0</v>
      </c>
      <c r="P1772" s="264"/>
      <c r="Q1772" s="265"/>
    </row>
    <row r="1773" spans="1:17" ht="15.75" customHeight="1" x14ac:dyDescent="0.25">
      <c r="A1773" s="258"/>
      <c r="B1773" s="250" t="str">
        <f>IF(Table_1[[#This Row],[SISÄLLÖN NIMI]]="","",1)</f>
        <v/>
      </c>
      <c r="C1773" s="259"/>
      <c r="D1773" s="252" t="s">
        <v>18</v>
      </c>
      <c r="E1773" s="253" t="s">
        <v>18</v>
      </c>
      <c r="F1773" s="260" t="s">
        <v>18</v>
      </c>
      <c r="G1773" s="261" t="s">
        <v>18</v>
      </c>
      <c r="H1773" s="255" t="str">
        <f>IF(Table_1[[#This Row],[TOTEUTUSTAPA]]="b) Verkossa","Verkossa","")</f>
        <v/>
      </c>
      <c r="I1773" s="256" t="str">
        <f>IF(Table_1[[#This Row],[SISÄLLÖN NIMI]]="","",1)</f>
        <v/>
      </c>
      <c r="J1773" s="262"/>
      <c r="K1773" s="263"/>
      <c r="L1773" s="248">
        <f>Table_1[[#This Row],[Kävijämäärä a) lapset]]+Table_1[[#This Row],[Kävijämäärä b) aikuiset]]</f>
        <v>0</v>
      </c>
      <c r="M1773" s="248">
        <f>IF(Table_1[[#This Row],[Kokonaiskävijämäärä]]&lt;1,0,SUM(Table_1[[#This Row],[Kävijämäärä a) lapset]]*Table_1[[#This Row],[Tapaamis-kerrat /osallistuja]]))</f>
        <v>0</v>
      </c>
      <c r="N1773" s="248">
        <f>IF(Table_1[[#This Row],[Kokonaiskävijämäärä]]&lt;1,0,SUM(Table_1[[#This Row],[Kävijämäärä b) aikuiset]]*Table_1[[#This Row],[Tapaamis-kerrat /osallistuja]]))</f>
        <v>0</v>
      </c>
      <c r="O1773" s="248">
        <f>IF(Table_1[[#This Row],[Kokonaiskävijämäärä]]&lt;1,0,Table_1[[#This Row],[Kokonaiskävijämäärä]]*Table_1[[#This Row],[Tapaamis-kerrat /osallistuja]])</f>
        <v>0</v>
      </c>
      <c r="P1773" s="264"/>
      <c r="Q1773" s="265"/>
    </row>
    <row r="1774" spans="1:17" ht="15.75" customHeight="1" x14ac:dyDescent="0.25">
      <c r="A1774" s="258"/>
      <c r="B1774" s="250" t="str">
        <f>IF(Table_1[[#This Row],[SISÄLLÖN NIMI]]="","",1)</f>
        <v/>
      </c>
      <c r="C1774" s="259"/>
      <c r="D1774" s="252" t="s">
        <v>18</v>
      </c>
      <c r="E1774" s="253" t="s">
        <v>18</v>
      </c>
      <c r="F1774" s="260" t="s">
        <v>18</v>
      </c>
      <c r="G1774" s="261" t="s">
        <v>18</v>
      </c>
      <c r="H1774" s="255" t="str">
        <f>IF(Table_1[[#This Row],[TOTEUTUSTAPA]]="b) Verkossa","Verkossa","")</f>
        <v/>
      </c>
      <c r="I1774" s="256" t="str">
        <f>IF(Table_1[[#This Row],[SISÄLLÖN NIMI]]="","",1)</f>
        <v/>
      </c>
      <c r="J1774" s="262"/>
      <c r="K1774" s="263"/>
      <c r="L1774" s="248">
        <f>Table_1[[#This Row],[Kävijämäärä a) lapset]]+Table_1[[#This Row],[Kävijämäärä b) aikuiset]]</f>
        <v>0</v>
      </c>
      <c r="M1774" s="248">
        <f>IF(Table_1[[#This Row],[Kokonaiskävijämäärä]]&lt;1,0,SUM(Table_1[[#This Row],[Kävijämäärä a) lapset]]*Table_1[[#This Row],[Tapaamis-kerrat /osallistuja]]))</f>
        <v>0</v>
      </c>
      <c r="N1774" s="248">
        <f>IF(Table_1[[#This Row],[Kokonaiskävijämäärä]]&lt;1,0,SUM(Table_1[[#This Row],[Kävijämäärä b) aikuiset]]*Table_1[[#This Row],[Tapaamis-kerrat /osallistuja]]))</f>
        <v>0</v>
      </c>
      <c r="O1774" s="248">
        <f>IF(Table_1[[#This Row],[Kokonaiskävijämäärä]]&lt;1,0,Table_1[[#This Row],[Kokonaiskävijämäärä]]*Table_1[[#This Row],[Tapaamis-kerrat /osallistuja]])</f>
        <v>0</v>
      </c>
      <c r="P1774" s="264"/>
      <c r="Q1774" s="265"/>
    </row>
    <row r="1775" spans="1:17" ht="15.75" customHeight="1" x14ac:dyDescent="0.25">
      <c r="A1775" s="258"/>
      <c r="B1775" s="250" t="str">
        <f>IF(Table_1[[#This Row],[SISÄLLÖN NIMI]]="","",1)</f>
        <v/>
      </c>
      <c r="C1775" s="259"/>
      <c r="D1775" s="252" t="s">
        <v>18</v>
      </c>
      <c r="E1775" s="253" t="s">
        <v>18</v>
      </c>
      <c r="F1775" s="260" t="s">
        <v>18</v>
      </c>
      <c r="G1775" s="261" t="s">
        <v>18</v>
      </c>
      <c r="H1775" s="255" t="str">
        <f>IF(Table_1[[#This Row],[TOTEUTUSTAPA]]="b) Verkossa","Verkossa","")</f>
        <v/>
      </c>
      <c r="I1775" s="256" t="str">
        <f>IF(Table_1[[#This Row],[SISÄLLÖN NIMI]]="","",1)</f>
        <v/>
      </c>
      <c r="J1775" s="262"/>
      <c r="K1775" s="263"/>
      <c r="L1775" s="248">
        <f>Table_1[[#This Row],[Kävijämäärä a) lapset]]+Table_1[[#This Row],[Kävijämäärä b) aikuiset]]</f>
        <v>0</v>
      </c>
      <c r="M1775" s="248">
        <f>IF(Table_1[[#This Row],[Kokonaiskävijämäärä]]&lt;1,0,SUM(Table_1[[#This Row],[Kävijämäärä a) lapset]]*Table_1[[#This Row],[Tapaamis-kerrat /osallistuja]]))</f>
        <v>0</v>
      </c>
      <c r="N1775" s="248">
        <f>IF(Table_1[[#This Row],[Kokonaiskävijämäärä]]&lt;1,0,SUM(Table_1[[#This Row],[Kävijämäärä b) aikuiset]]*Table_1[[#This Row],[Tapaamis-kerrat /osallistuja]]))</f>
        <v>0</v>
      </c>
      <c r="O1775" s="248">
        <f>IF(Table_1[[#This Row],[Kokonaiskävijämäärä]]&lt;1,0,Table_1[[#This Row],[Kokonaiskävijämäärä]]*Table_1[[#This Row],[Tapaamis-kerrat /osallistuja]])</f>
        <v>0</v>
      </c>
      <c r="P1775" s="264"/>
      <c r="Q1775" s="265"/>
    </row>
    <row r="1776" spans="1:17" ht="15.75" customHeight="1" x14ac:dyDescent="0.25">
      <c r="A1776" s="258"/>
      <c r="B1776" s="250" t="str">
        <f>IF(Table_1[[#This Row],[SISÄLLÖN NIMI]]="","",1)</f>
        <v/>
      </c>
      <c r="C1776" s="259"/>
      <c r="D1776" s="252" t="s">
        <v>18</v>
      </c>
      <c r="E1776" s="253" t="s">
        <v>18</v>
      </c>
      <c r="F1776" s="260" t="s">
        <v>18</v>
      </c>
      <c r="G1776" s="261" t="s">
        <v>18</v>
      </c>
      <c r="H1776" s="255" t="str">
        <f>IF(Table_1[[#This Row],[TOTEUTUSTAPA]]="b) Verkossa","Verkossa","")</f>
        <v/>
      </c>
      <c r="I1776" s="256" t="str">
        <f>IF(Table_1[[#This Row],[SISÄLLÖN NIMI]]="","",1)</f>
        <v/>
      </c>
      <c r="J1776" s="262"/>
      <c r="K1776" s="263"/>
      <c r="L1776" s="248">
        <f>Table_1[[#This Row],[Kävijämäärä a) lapset]]+Table_1[[#This Row],[Kävijämäärä b) aikuiset]]</f>
        <v>0</v>
      </c>
      <c r="M1776" s="248">
        <f>IF(Table_1[[#This Row],[Kokonaiskävijämäärä]]&lt;1,0,SUM(Table_1[[#This Row],[Kävijämäärä a) lapset]]*Table_1[[#This Row],[Tapaamis-kerrat /osallistuja]]))</f>
        <v>0</v>
      </c>
      <c r="N1776" s="248">
        <f>IF(Table_1[[#This Row],[Kokonaiskävijämäärä]]&lt;1,0,SUM(Table_1[[#This Row],[Kävijämäärä b) aikuiset]]*Table_1[[#This Row],[Tapaamis-kerrat /osallistuja]]))</f>
        <v>0</v>
      </c>
      <c r="O1776" s="248">
        <f>IF(Table_1[[#This Row],[Kokonaiskävijämäärä]]&lt;1,0,Table_1[[#This Row],[Kokonaiskävijämäärä]]*Table_1[[#This Row],[Tapaamis-kerrat /osallistuja]])</f>
        <v>0</v>
      </c>
      <c r="P1776" s="264"/>
      <c r="Q1776" s="265"/>
    </row>
    <row r="1777" spans="1:17" ht="15.75" customHeight="1" x14ac:dyDescent="0.25">
      <c r="A1777" s="258"/>
      <c r="B1777" s="250" t="str">
        <f>IF(Table_1[[#This Row],[SISÄLLÖN NIMI]]="","",1)</f>
        <v/>
      </c>
      <c r="C1777" s="259"/>
      <c r="D1777" s="252" t="s">
        <v>18</v>
      </c>
      <c r="E1777" s="253" t="s">
        <v>18</v>
      </c>
      <c r="F1777" s="260" t="s">
        <v>18</v>
      </c>
      <c r="G1777" s="261" t="s">
        <v>18</v>
      </c>
      <c r="H1777" s="255" t="str">
        <f>IF(Table_1[[#This Row],[TOTEUTUSTAPA]]="b) Verkossa","Verkossa","")</f>
        <v/>
      </c>
      <c r="I1777" s="256" t="str">
        <f>IF(Table_1[[#This Row],[SISÄLLÖN NIMI]]="","",1)</f>
        <v/>
      </c>
      <c r="J1777" s="262"/>
      <c r="K1777" s="263"/>
      <c r="L1777" s="248">
        <f>Table_1[[#This Row],[Kävijämäärä a) lapset]]+Table_1[[#This Row],[Kävijämäärä b) aikuiset]]</f>
        <v>0</v>
      </c>
      <c r="M1777" s="248">
        <f>IF(Table_1[[#This Row],[Kokonaiskävijämäärä]]&lt;1,0,SUM(Table_1[[#This Row],[Kävijämäärä a) lapset]]*Table_1[[#This Row],[Tapaamis-kerrat /osallistuja]]))</f>
        <v>0</v>
      </c>
      <c r="N1777" s="248">
        <f>IF(Table_1[[#This Row],[Kokonaiskävijämäärä]]&lt;1,0,SUM(Table_1[[#This Row],[Kävijämäärä b) aikuiset]]*Table_1[[#This Row],[Tapaamis-kerrat /osallistuja]]))</f>
        <v>0</v>
      </c>
      <c r="O1777" s="248">
        <f>IF(Table_1[[#This Row],[Kokonaiskävijämäärä]]&lt;1,0,Table_1[[#This Row],[Kokonaiskävijämäärä]]*Table_1[[#This Row],[Tapaamis-kerrat /osallistuja]])</f>
        <v>0</v>
      </c>
      <c r="P1777" s="264"/>
      <c r="Q1777" s="265"/>
    </row>
    <row r="1778" spans="1:17" ht="15.75" customHeight="1" x14ac:dyDescent="0.25">
      <c r="A1778" s="258"/>
      <c r="B1778" s="250" t="str">
        <f>IF(Table_1[[#This Row],[SISÄLLÖN NIMI]]="","",1)</f>
        <v/>
      </c>
      <c r="C1778" s="259"/>
      <c r="D1778" s="252" t="s">
        <v>18</v>
      </c>
      <c r="E1778" s="253" t="s">
        <v>18</v>
      </c>
      <c r="F1778" s="260" t="s">
        <v>18</v>
      </c>
      <c r="G1778" s="261" t="s">
        <v>18</v>
      </c>
      <c r="H1778" s="255" t="str">
        <f>IF(Table_1[[#This Row],[TOTEUTUSTAPA]]="b) Verkossa","Verkossa","")</f>
        <v/>
      </c>
      <c r="I1778" s="256" t="str">
        <f>IF(Table_1[[#This Row],[SISÄLLÖN NIMI]]="","",1)</f>
        <v/>
      </c>
      <c r="J1778" s="262"/>
      <c r="K1778" s="263"/>
      <c r="L1778" s="248">
        <f>Table_1[[#This Row],[Kävijämäärä a) lapset]]+Table_1[[#This Row],[Kävijämäärä b) aikuiset]]</f>
        <v>0</v>
      </c>
      <c r="M1778" s="248">
        <f>IF(Table_1[[#This Row],[Kokonaiskävijämäärä]]&lt;1,0,SUM(Table_1[[#This Row],[Kävijämäärä a) lapset]]*Table_1[[#This Row],[Tapaamis-kerrat /osallistuja]]))</f>
        <v>0</v>
      </c>
      <c r="N1778" s="248">
        <f>IF(Table_1[[#This Row],[Kokonaiskävijämäärä]]&lt;1,0,SUM(Table_1[[#This Row],[Kävijämäärä b) aikuiset]]*Table_1[[#This Row],[Tapaamis-kerrat /osallistuja]]))</f>
        <v>0</v>
      </c>
      <c r="O1778" s="248">
        <f>IF(Table_1[[#This Row],[Kokonaiskävijämäärä]]&lt;1,0,Table_1[[#This Row],[Kokonaiskävijämäärä]]*Table_1[[#This Row],[Tapaamis-kerrat /osallistuja]])</f>
        <v>0</v>
      </c>
      <c r="P1778" s="264"/>
      <c r="Q1778" s="265"/>
    </row>
    <row r="1779" spans="1:17" ht="15.75" customHeight="1" x14ac:dyDescent="0.25">
      <c r="A1779" s="258"/>
      <c r="B1779" s="250" t="str">
        <f>IF(Table_1[[#This Row],[SISÄLLÖN NIMI]]="","",1)</f>
        <v/>
      </c>
      <c r="C1779" s="259"/>
      <c r="D1779" s="252" t="s">
        <v>18</v>
      </c>
      <c r="E1779" s="253" t="s">
        <v>18</v>
      </c>
      <c r="F1779" s="260" t="s">
        <v>18</v>
      </c>
      <c r="G1779" s="261" t="s">
        <v>18</v>
      </c>
      <c r="H1779" s="255" t="str">
        <f>IF(Table_1[[#This Row],[TOTEUTUSTAPA]]="b) Verkossa","Verkossa","")</f>
        <v/>
      </c>
      <c r="I1779" s="256" t="str">
        <f>IF(Table_1[[#This Row],[SISÄLLÖN NIMI]]="","",1)</f>
        <v/>
      </c>
      <c r="J1779" s="262"/>
      <c r="K1779" s="263"/>
      <c r="L1779" s="248">
        <f>Table_1[[#This Row],[Kävijämäärä a) lapset]]+Table_1[[#This Row],[Kävijämäärä b) aikuiset]]</f>
        <v>0</v>
      </c>
      <c r="M1779" s="248">
        <f>IF(Table_1[[#This Row],[Kokonaiskävijämäärä]]&lt;1,0,SUM(Table_1[[#This Row],[Kävijämäärä a) lapset]]*Table_1[[#This Row],[Tapaamis-kerrat /osallistuja]]))</f>
        <v>0</v>
      </c>
      <c r="N1779" s="248">
        <f>IF(Table_1[[#This Row],[Kokonaiskävijämäärä]]&lt;1,0,SUM(Table_1[[#This Row],[Kävijämäärä b) aikuiset]]*Table_1[[#This Row],[Tapaamis-kerrat /osallistuja]]))</f>
        <v>0</v>
      </c>
      <c r="O1779" s="248">
        <f>IF(Table_1[[#This Row],[Kokonaiskävijämäärä]]&lt;1,0,Table_1[[#This Row],[Kokonaiskävijämäärä]]*Table_1[[#This Row],[Tapaamis-kerrat /osallistuja]])</f>
        <v>0</v>
      </c>
      <c r="P1779" s="264"/>
      <c r="Q1779" s="265"/>
    </row>
    <row r="1780" spans="1:17" ht="15.75" customHeight="1" x14ac:dyDescent="0.25">
      <c r="A1780" s="258"/>
      <c r="B1780" s="250" t="str">
        <f>IF(Table_1[[#This Row],[SISÄLLÖN NIMI]]="","",1)</f>
        <v/>
      </c>
      <c r="C1780" s="259"/>
      <c r="D1780" s="252" t="s">
        <v>18</v>
      </c>
      <c r="E1780" s="253" t="s">
        <v>18</v>
      </c>
      <c r="F1780" s="260" t="s">
        <v>18</v>
      </c>
      <c r="G1780" s="261" t="s">
        <v>18</v>
      </c>
      <c r="H1780" s="255" t="str">
        <f>IF(Table_1[[#This Row],[TOTEUTUSTAPA]]="b) Verkossa","Verkossa","")</f>
        <v/>
      </c>
      <c r="I1780" s="256" t="str">
        <f>IF(Table_1[[#This Row],[SISÄLLÖN NIMI]]="","",1)</f>
        <v/>
      </c>
      <c r="J1780" s="262"/>
      <c r="K1780" s="263"/>
      <c r="L1780" s="248">
        <f>Table_1[[#This Row],[Kävijämäärä a) lapset]]+Table_1[[#This Row],[Kävijämäärä b) aikuiset]]</f>
        <v>0</v>
      </c>
      <c r="M1780" s="248">
        <f>IF(Table_1[[#This Row],[Kokonaiskävijämäärä]]&lt;1,0,SUM(Table_1[[#This Row],[Kävijämäärä a) lapset]]*Table_1[[#This Row],[Tapaamis-kerrat /osallistuja]]))</f>
        <v>0</v>
      </c>
      <c r="N1780" s="248">
        <f>IF(Table_1[[#This Row],[Kokonaiskävijämäärä]]&lt;1,0,SUM(Table_1[[#This Row],[Kävijämäärä b) aikuiset]]*Table_1[[#This Row],[Tapaamis-kerrat /osallistuja]]))</f>
        <v>0</v>
      </c>
      <c r="O1780" s="248">
        <f>IF(Table_1[[#This Row],[Kokonaiskävijämäärä]]&lt;1,0,Table_1[[#This Row],[Kokonaiskävijämäärä]]*Table_1[[#This Row],[Tapaamis-kerrat /osallistuja]])</f>
        <v>0</v>
      </c>
      <c r="P1780" s="264"/>
      <c r="Q1780" s="265"/>
    </row>
    <row r="1781" spans="1:17" ht="15.75" customHeight="1" x14ac:dyDescent="0.25">
      <c r="A1781" s="258"/>
      <c r="B1781" s="250" t="str">
        <f>IF(Table_1[[#This Row],[SISÄLLÖN NIMI]]="","",1)</f>
        <v/>
      </c>
      <c r="C1781" s="259"/>
      <c r="D1781" s="252" t="s">
        <v>18</v>
      </c>
      <c r="E1781" s="253" t="s">
        <v>18</v>
      </c>
      <c r="F1781" s="260" t="s">
        <v>18</v>
      </c>
      <c r="G1781" s="261" t="s">
        <v>18</v>
      </c>
      <c r="H1781" s="255" t="str">
        <f>IF(Table_1[[#This Row],[TOTEUTUSTAPA]]="b) Verkossa","Verkossa","")</f>
        <v/>
      </c>
      <c r="I1781" s="256" t="str">
        <f>IF(Table_1[[#This Row],[SISÄLLÖN NIMI]]="","",1)</f>
        <v/>
      </c>
      <c r="J1781" s="262"/>
      <c r="K1781" s="263"/>
      <c r="L1781" s="248">
        <f>Table_1[[#This Row],[Kävijämäärä a) lapset]]+Table_1[[#This Row],[Kävijämäärä b) aikuiset]]</f>
        <v>0</v>
      </c>
      <c r="M1781" s="248">
        <f>IF(Table_1[[#This Row],[Kokonaiskävijämäärä]]&lt;1,0,SUM(Table_1[[#This Row],[Kävijämäärä a) lapset]]*Table_1[[#This Row],[Tapaamis-kerrat /osallistuja]]))</f>
        <v>0</v>
      </c>
      <c r="N1781" s="248">
        <f>IF(Table_1[[#This Row],[Kokonaiskävijämäärä]]&lt;1,0,SUM(Table_1[[#This Row],[Kävijämäärä b) aikuiset]]*Table_1[[#This Row],[Tapaamis-kerrat /osallistuja]]))</f>
        <v>0</v>
      </c>
      <c r="O1781" s="248">
        <f>IF(Table_1[[#This Row],[Kokonaiskävijämäärä]]&lt;1,0,Table_1[[#This Row],[Kokonaiskävijämäärä]]*Table_1[[#This Row],[Tapaamis-kerrat /osallistuja]])</f>
        <v>0</v>
      </c>
      <c r="P1781" s="264"/>
      <c r="Q1781" s="265"/>
    </row>
    <row r="1782" spans="1:17" ht="15.75" customHeight="1" x14ac:dyDescent="0.25">
      <c r="A1782" s="258"/>
      <c r="B1782" s="250" t="str">
        <f>IF(Table_1[[#This Row],[SISÄLLÖN NIMI]]="","",1)</f>
        <v/>
      </c>
      <c r="C1782" s="259"/>
      <c r="D1782" s="252" t="s">
        <v>18</v>
      </c>
      <c r="E1782" s="253" t="s">
        <v>18</v>
      </c>
      <c r="F1782" s="260" t="s">
        <v>18</v>
      </c>
      <c r="G1782" s="261" t="s">
        <v>18</v>
      </c>
      <c r="H1782" s="255" t="str">
        <f>IF(Table_1[[#This Row],[TOTEUTUSTAPA]]="b) Verkossa","Verkossa","")</f>
        <v/>
      </c>
      <c r="I1782" s="256" t="str">
        <f>IF(Table_1[[#This Row],[SISÄLLÖN NIMI]]="","",1)</f>
        <v/>
      </c>
      <c r="J1782" s="262"/>
      <c r="K1782" s="263"/>
      <c r="L1782" s="248">
        <f>Table_1[[#This Row],[Kävijämäärä a) lapset]]+Table_1[[#This Row],[Kävijämäärä b) aikuiset]]</f>
        <v>0</v>
      </c>
      <c r="M1782" s="248">
        <f>IF(Table_1[[#This Row],[Kokonaiskävijämäärä]]&lt;1,0,SUM(Table_1[[#This Row],[Kävijämäärä a) lapset]]*Table_1[[#This Row],[Tapaamis-kerrat /osallistuja]]))</f>
        <v>0</v>
      </c>
      <c r="N1782" s="248">
        <f>IF(Table_1[[#This Row],[Kokonaiskävijämäärä]]&lt;1,0,SUM(Table_1[[#This Row],[Kävijämäärä b) aikuiset]]*Table_1[[#This Row],[Tapaamis-kerrat /osallistuja]]))</f>
        <v>0</v>
      </c>
      <c r="O1782" s="248">
        <f>IF(Table_1[[#This Row],[Kokonaiskävijämäärä]]&lt;1,0,Table_1[[#This Row],[Kokonaiskävijämäärä]]*Table_1[[#This Row],[Tapaamis-kerrat /osallistuja]])</f>
        <v>0</v>
      </c>
      <c r="P1782" s="264"/>
      <c r="Q1782" s="265"/>
    </row>
    <row r="1783" spans="1:17" ht="15.75" customHeight="1" x14ac:dyDescent="0.25">
      <c r="A1783" s="258"/>
      <c r="B1783" s="250" t="str">
        <f>IF(Table_1[[#This Row],[SISÄLLÖN NIMI]]="","",1)</f>
        <v/>
      </c>
      <c r="C1783" s="259"/>
      <c r="D1783" s="252" t="s">
        <v>18</v>
      </c>
      <c r="E1783" s="253" t="s">
        <v>18</v>
      </c>
      <c r="F1783" s="260" t="s">
        <v>18</v>
      </c>
      <c r="G1783" s="261" t="s">
        <v>18</v>
      </c>
      <c r="H1783" s="255" t="str">
        <f>IF(Table_1[[#This Row],[TOTEUTUSTAPA]]="b) Verkossa","Verkossa","")</f>
        <v/>
      </c>
      <c r="I1783" s="256" t="str">
        <f>IF(Table_1[[#This Row],[SISÄLLÖN NIMI]]="","",1)</f>
        <v/>
      </c>
      <c r="J1783" s="262"/>
      <c r="K1783" s="263"/>
      <c r="L1783" s="248">
        <f>Table_1[[#This Row],[Kävijämäärä a) lapset]]+Table_1[[#This Row],[Kävijämäärä b) aikuiset]]</f>
        <v>0</v>
      </c>
      <c r="M1783" s="248">
        <f>IF(Table_1[[#This Row],[Kokonaiskävijämäärä]]&lt;1,0,SUM(Table_1[[#This Row],[Kävijämäärä a) lapset]]*Table_1[[#This Row],[Tapaamis-kerrat /osallistuja]]))</f>
        <v>0</v>
      </c>
      <c r="N1783" s="248">
        <f>IF(Table_1[[#This Row],[Kokonaiskävijämäärä]]&lt;1,0,SUM(Table_1[[#This Row],[Kävijämäärä b) aikuiset]]*Table_1[[#This Row],[Tapaamis-kerrat /osallistuja]]))</f>
        <v>0</v>
      </c>
      <c r="O1783" s="248">
        <f>IF(Table_1[[#This Row],[Kokonaiskävijämäärä]]&lt;1,0,Table_1[[#This Row],[Kokonaiskävijämäärä]]*Table_1[[#This Row],[Tapaamis-kerrat /osallistuja]])</f>
        <v>0</v>
      </c>
      <c r="P1783" s="264"/>
      <c r="Q1783" s="265"/>
    </row>
    <row r="1784" spans="1:17" ht="15.75" customHeight="1" x14ac:dyDescent="0.25">
      <c r="A1784" s="258"/>
      <c r="B1784" s="250" t="str">
        <f>IF(Table_1[[#This Row],[SISÄLLÖN NIMI]]="","",1)</f>
        <v/>
      </c>
      <c r="C1784" s="259"/>
      <c r="D1784" s="252" t="s">
        <v>18</v>
      </c>
      <c r="E1784" s="253" t="s">
        <v>18</v>
      </c>
      <c r="F1784" s="260" t="s">
        <v>18</v>
      </c>
      <c r="G1784" s="261" t="s">
        <v>18</v>
      </c>
      <c r="H1784" s="255" t="str">
        <f>IF(Table_1[[#This Row],[TOTEUTUSTAPA]]="b) Verkossa","Verkossa","")</f>
        <v/>
      </c>
      <c r="I1784" s="256" t="str">
        <f>IF(Table_1[[#This Row],[SISÄLLÖN NIMI]]="","",1)</f>
        <v/>
      </c>
      <c r="J1784" s="262"/>
      <c r="K1784" s="263"/>
      <c r="L1784" s="248">
        <f>Table_1[[#This Row],[Kävijämäärä a) lapset]]+Table_1[[#This Row],[Kävijämäärä b) aikuiset]]</f>
        <v>0</v>
      </c>
      <c r="M1784" s="248">
        <f>IF(Table_1[[#This Row],[Kokonaiskävijämäärä]]&lt;1,0,SUM(Table_1[[#This Row],[Kävijämäärä a) lapset]]*Table_1[[#This Row],[Tapaamis-kerrat /osallistuja]]))</f>
        <v>0</v>
      </c>
      <c r="N1784" s="248">
        <f>IF(Table_1[[#This Row],[Kokonaiskävijämäärä]]&lt;1,0,SUM(Table_1[[#This Row],[Kävijämäärä b) aikuiset]]*Table_1[[#This Row],[Tapaamis-kerrat /osallistuja]]))</f>
        <v>0</v>
      </c>
      <c r="O1784" s="248">
        <f>IF(Table_1[[#This Row],[Kokonaiskävijämäärä]]&lt;1,0,Table_1[[#This Row],[Kokonaiskävijämäärä]]*Table_1[[#This Row],[Tapaamis-kerrat /osallistuja]])</f>
        <v>0</v>
      </c>
      <c r="P1784" s="264"/>
      <c r="Q1784" s="265"/>
    </row>
    <row r="1785" spans="1:17" ht="15.75" customHeight="1" x14ac:dyDescent="0.25">
      <c r="A1785" s="258"/>
      <c r="B1785" s="250" t="str">
        <f>IF(Table_1[[#This Row],[SISÄLLÖN NIMI]]="","",1)</f>
        <v/>
      </c>
      <c r="C1785" s="259"/>
      <c r="D1785" s="252" t="s">
        <v>18</v>
      </c>
      <c r="E1785" s="253" t="s">
        <v>18</v>
      </c>
      <c r="F1785" s="260" t="s">
        <v>18</v>
      </c>
      <c r="G1785" s="261" t="s">
        <v>18</v>
      </c>
      <c r="H1785" s="255" t="str">
        <f>IF(Table_1[[#This Row],[TOTEUTUSTAPA]]="b) Verkossa","Verkossa","")</f>
        <v/>
      </c>
      <c r="I1785" s="256" t="str">
        <f>IF(Table_1[[#This Row],[SISÄLLÖN NIMI]]="","",1)</f>
        <v/>
      </c>
      <c r="J1785" s="262"/>
      <c r="K1785" s="263"/>
      <c r="L1785" s="248">
        <f>Table_1[[#This Row],[Kävijämäärä a) lapset]]+Table_1[[#This Row],[Kävijämäärä b) aikuiset]]</f>
        <v>0</v>
      </c>
      <c r="M1785" s="248">
        <f>IF(Table_1[[#This Row],[Kokonaiskävijämäärä]]&lt;1,0,SUM(Table_1[[#This Row],[Kävijämäärä a) lapset]]*Table_1[[#This Row],[Tapaamis-kerrat /osallistuja]]))</f>
        <v>0</v>
      </c>
      <c r="N1785" s="248">
        <f>IF(Table_1[[#This Row],[Kokonaiskävijämäärä]]&lt;1,0,SUM(Table_1[[#This Row],[Kävijämäärä b) aikuiset]]*Table_1[[#This Row],[Tapaamis-kerrat /osallistuja]]))</f>
        <v>0</v>
      </c>
      <c r="O1785" s="248">
        <f>IF(Table_1[[#This Row],[Kokonaiskävijämäärä]]&lt;1,0,Table_1[[#This Row],[Kokonaiskävijämäärä]]*Table_1[[#This Row],[Tapaamis-kerrat /osallistuja]])</f>
        <v>0</v>
      </c>
      <c r="P1785" s="264"/>
      <c r="Q1785" s="265"/>
    </row>
    <row r="1786" spans="1:17" ht="15.75" customHeight="1" x14ac:dyDescent="0.25">
      <c r="A1786" s="258"/>
      <c r="B1786" s="250" t="str">
        <f>IF(Table_1[[#This Row],[SISÄLLÖN NIMI]]="","",1)</f>
        <v/>
      </c>
      <c r="C1786" s="259"/>
      <c r="D1786" s="252" t="s">
        <v>18</v>
      </c>
      <c r="E1786" s="253" t="s">
        <v>18</v>
      </c>
      <c r="F1786" s="260" t="s">
        <v>18</v>
      </c>
      <c r="G1786" s="261" t="s">
        <v>18</v>
      </c>
      <c r="H1786" s="255" t="str">
        <f>IF(Table_1[[#This Row],[TOTEUTUSTAPA]]="b) Verkossa","Verkossa","")</f>
        <v/>
      </c>
      <c r="I1786" s="256" t="str">
        <f>IF(Table_1[[#This Row],[SISÄLLÖN NIMI]]="","",1)</f>
        <v/>
      </c>
      <c r="J1786" s="262"/>
      <c r="K1786" s="263"/>
      <c r="L1786" s="248">
        <f>Table_1[[#This Row],[Kävijämäärä a) lapset]]+Table_1[[#This Row],[Kävijämäärä b) aikuiset]]</f>
        <v>0</v>
      </c>
      <c r="M1786" s="248">
        <f>IF(Table_1[[#This Row],[Kokonaiskävijämäärä]]&lt;1,0,SUM(Table_1[[#This Row],[Kävijämäärä a) lapset]]*Table_1[[#This Row],[Tapaamis-kerrat /osallistuja]]))</f>
        <v>0</v>
      </c>
      <c r="N1786" s="248">
        <f>IF(Table_1[[#This Row],[Kokonaiskävijämäärä]]&lt;1,0,SUM(Table_1[[#This Row],[Kävijämäärä b) aikuiset]]*Table_1[[#This Row],[Tapaamis-kerrat /osallistuja]]))</f>
        <v>0</v>
      </c>
      <c r="O1786" s="248">
        <f>IF(Table_1[[#This Row],[Kokonaiskävijämäärä]]&lt;1,0,Table_1[[#This Row],[Kokonaiskävijämäärä]]*Table_1[[#This Row],[Tapaamis-kerrat /osallistuja]])</f>
        <v>0</v>
      </c>
      <c r="P1786" s="264"/>
      <c r="Q1786" s="265"/>
    </row>
    <row r="1787" spans="1:17" ht="15.75" customHeight="1" x14ac:dyDescent="0.25">
      <c r="A1787" s="258"/>
      <c r="B1787" s="250" t="str">
        <f>IF(Table_1[[#This Row],[SISÄLLÖN NIMI]]="","",1)</f>
        <v/>
      </c>
      <c r="C1787" s="259"/>
      <c r="D1787" s="252" t="s">
        <v>18</v>
      </c>
      <c r="E1787" s="253" t="s">
        <v>18</v>
      </c>
      <c r="F1787" s="260" t="s">
        <v>18</v>
      </c>
      <c r="G1787" s="261" t="s">
        <v>18</v>
      </c>
      <c r="H1787" s="255" t="str">
        <f>IF(Table_1[[#This Row],[TOTEUTUSTAPA]]="b) Verkossa","Verkossa","")</f>
        <v/>
      </c>
      <c r="I1787" s="256" t="str">
        <f>IF(Table_1[[#This Row],[SISÄLLÖN NIMI]]="","",1)</f>
        <v/>
      </c>
      <c r="J1787" s="262"/>
      <c r="K1787" s="263"/>
      <c r="L1787" s="248">
        <f>Table_1[[#This Row],[Kävijämäärä a) lapset]]+Table_1[[#This Row],[Kävijämäärä b) aikuiset]]</f>
        <v>0</v>
      </c>
      <c r="M1787" s="248">
        <f>IF(Table_1[[#This Row],[Kokonaiskävijämäärä]]&lt;1,0,SUM(Table_1[[#This Row],[Kävijämäärä a) lapset]]*Table_1[[#This Row],[Tapaamis-kerrat /osallistuja]]))</f>
        <v>0</v>
      </c>
      <c r="N1787" s="248">
        <f>IF(Table_1[[#This Row],[Kokonaiskävijämäärä]]&lt;1,0,SUM(Table_1[[#This Row],[Kävijämäärä b) aikuiset]]*Table_1[[#This Row],[Tapaamis-kerrat /osallistuja]]))</f>
        <v>0</v>
      </c>
      <c r="O1787" s="248">
        <f>IF(Table_1[[#This Row],[Kokonaiskävijämäärä]]&lt;1,0,Table_1[[#This Row],[Kokonaiskävijämäärä]]*Table_1[[#This Row],[Tapaamis-kerrat /osallistuja]])</f>
        <v>0</v>
      </c>
      <c r="P1787" s="264"/>
      <c r="Q1787" s="265"/>
    </row>
    <row r="1788" spans="1:17" ht="15.75" customHeight="1" x14ac:dyDescent="0.25">
      <c r="A1788" s="258"/>
      <c r="B1788" s="250" t="str">
        <f>IF(Table_1[[#This Row],[SISÄLLÖN NIMI]]="","",1)</f>
        <v/>
      </c>
      <c r="C1788" s="259"/>
      <c r="D1788" s="252" t="s">
        <v>18</v>
      </c>
      <c r="E1788" s="253" t="s">
        <v>18</v>
      </c>
      <c r="F1788" s="260" t="s">
        <v>18</v>
      </c>
      <c r="G1788" s="261" t="s">
        <v>18</v>
      </c>
      <c r="H1788" s="255" t="str">
        <f>IF(Table_1[[#This Row],[TOTEUTUSTAPA]]="b) Verkossa","Verkossa","")</f>
        <v/>
      </c>
      <c r="I1788" s="256" t="str">
        <f>IF(Table_1[[#This Row],[SISÄLLÖN NIMI]]="","",1)</f>
        <v/>
      </c>
      <c r="J1788" s="262"/>
      <c r="K1788" s="263"/>
      <c r="L1788" s="248">
        <f>Table_1[[#This Row],[Kävijämäärä a) lapset]]+Table_1[[#This Row],[Kävijämäärä b) aikuiset]]</f>
        <v>0</v>
      </c>
      <c r="M1788" s="248">
        <f>IF(Table_1[[#This Row],[Kokonaiskävijämäärä]]&lt;1,0,SUM(Table_1[[#This Row],[Kävijämäärä a) lapset]]*Table_1[[#This Row],[Tapaamis-kerrat /osallistuja]]))</f>
        <v>0</v>
      </c>
      <c r="N1788" s="248">
        <f>IF(Table_1[[#This Row],[Kokonaiskävijämäärä]]&lt;1,0,SUM(Table_1[[#This Row],[Kävijämäärä b) aikuiset]]*Table_1[[#This Row],[Tapaamis-kerrat /osallistuja]]))</f>
        <v>0</v>
      </c>
      <c r="O1788" s="248">
        <f>IF(Table_1[[#This Row],[Kokonaiskävijämäärä]]&lt;1,0,Table_1[[#This Row],[Kokonaiskävijämäärä]]*Table_1[[#This Row],[Tapaamis-kerrat /osallistuja]])</f>
        <v>0</v>
      </c>
      <c r="P1788" s="264"/>
      <c r="Q1788" s="265"/>
    </row>
    <row r="1789" spans="1:17" ht="15.75" customHeight="1" x14ac:dyDescent="0.25">
      <c r="A1789" s="258"/>
      <c r="B1789" s="250" t="str">
        <f>IF(Table_1[[#This Row],[SISÄLLÖN NIMI]]="","",1)</f>
        <v/>
      </c>
      <c r="C1789" s="259"/>
      <c r="D1789" s="252" t="s">
        <v>18</v>
      </c>
      <c r="E1789" s="253" t="s">
        <v>18</v>
      </c>
      <c r="F1789" s="260" t="s">
        <v>18</v>
      </c>
      <c r="G1789" s="261" t="s">
        <v>18</v>
      </c>
      <c r="H1789" s="255" t="str">
        <f>IF(Table_1[[#This Row],[TOTEUTUSTAPA]]="b) Verkossa","Verkossa","")</f>
        <v/>
      </c>
      <c r="I1789" s="256" t="str">
        <f>IF(Table_1[[#This Row],[SISÄLLÖN NIMI]]="","",1)</f>
        <v/>
      </c>
      <c r="J1789" s="262"/>
      <c r="K1789" s="263"/>
      <c r="L1789" s="248">
        <f>Table_1[[#This Row],[Kävijämäärä a) lapset]]+Table_1[[#This Row],[Kävijämäärä b) aikuiset]]</f>
        <v>0</v>
      </c>
      <c r="M1789" s="248">
        <f>IF(Table_1[[#This Row],[Kokonaiskävijämäärä]]&lt;1,0,SUM(Table_1[[#This Row],[Kävijämäärä a) lapset]]*Table_1[[#This Row],[Tapaamis-kerrat /osallistuja]]))</f>
        <v>0</v>
      </c>
      <c r="N1789" s="248">
        <f>IF(Table_1[[#This Row],[Kokonaiskävijämäärä]]&lt;1,0,SUM(Table_1[[#This Row],[Kävijämäärä b) aikuiset]]*Table_1[[#This Row],[Tapaamis-kerrat /osallistuja]]))</f>
        <v>0</v>
      </c>
      <c r="O1789" s="248">
        <f>IF(Table_1[[#This Row],[Kokonaiskävijämäärä]]&lt;1,0,Table_1[[#This Row],[Kokonaiskävijämäärä]]*Table_1[[#This Row],[Tapaamis-kerrat /osallistuja]])</f>
        <v>0</v>
      </c>
      <c r="P1789" s="264"/>
      <c r="Q1789" s="265"/>
    </row>
    <row r="1790" spans="1:17" ht="15.75" customHeight="1" x14ac:dyDescent="0.25">
      <c r="A1790" s="258"/>
      <c r="B1790" s="250" t="str">
        <f>IF(Table_1[[#This Row],[SISÄLLÖN NIMI]]="","",1)</f>
        <v/>
      </c>
      <c r="C1790" s="259"/>
      <c r="D1790" s="252" t="s">
        <v>18</v>
      </c>
      <c r="E1790" s="253" t="s">
        <v>18</v>
      </c>
      <c r="F1790" s="260" t="s">
        <v>18</v>
      </c>
      <c r="G1790" s="261" t="s">
        <v>18</v>
      </c>
      <c r="H1790" s="255" t="str">
        <f>IF(Table_1[[#This Row],[TOTEUTUSTAPA]]="b) Verkossa","Verkossa","")</f>
        <v/>
      </c>
      <c r="I1790" s="256" t="str">
        <f>IF(Table_1[[#This Row],[SISÄLLÖN NIMI]]="","",1)</f>
        <v/>
      </c>
      <c r="J1790" s="262"/>
      <c r="K1790" s="263"/>
      <c r="L1790" s="248">
        <f>Table_1[[#This Row],[Kävijämäärä a) lapset]]+Table_1[[#This Row],[Kävijämäärä b) aikuiset]]</f>
        <v>0</v>
      </c>
      <c r="M1790" s="248">
        <f>IF(Table_1[[#This Row],[Kokonaiskävijämäärä]]&lt;1,0,SUM(Table_1[[#This Row],[Kävijämäärä a) lapset]]*Table_1[[#This Row],[Tapaamis-kerrat /osallistuja]]))</f>
        <v>0</v>
      </c>
      <c r="N1790" s="248">
        <f>IF(Table_1[[#This Row],[Kokonaiskävijämäärä]]&lt;1,0,SUM(Table_1[[#This Row],[Kävijämäärä b) aikuiset]]*Table_1[[#This Row],[Tapaamis-kerrat /osallistuja]]))</f>
        <v>0</v>
      </c>
      <c r="O1790" s="248">
        <f>IF(Table_1[[#This Row],[Kokonaiskävijämäärä]]&lt;1,0,Table_1[[#This Row],[Kokonaiskävijämäärä]]*Table_1[[#This Row],[Tapaamis-kerrat /osallistuja]])</f>
        <v>0</v>
      </c>
      <c r="P1790" s="264"/>
      <c r="Q1790" s="265"/>
    </row>
    <row r="1791" spans="1:17" ht="15.75" customHeight="1" x14ac:dyDescent="0.25">
      <c r="A1791" s="258"/>
      <c r="B1791" s="250" t="str">
        <f>IF(Table_1[[#This Row],[SISÄLLÖN NIMI]]="","",1)</f>
        <v/>
      </c>
      <c r="C1791" s="259"/>
      <c r="D1791" s="252" t="s">
        <v>18</v>
      </c>
      <c r="E1791" s="253" t="s">
        <v>18</v>
      </c>
      <c r="F1791" s="260" t="s">
        <v>18</v>
      </c>
      <c r="G1791" s="261" t="s">
        <v>18</v>
      </c>
      <c r="H1791" s="255" t="str">
        <f>IF(Table_1[[#This Row],[TOTEUTUSTAPA]]="b) Verkossa","Verkossa","")</f>
        <v/>
      </c>
      <c r="I1791" s="256" t="str">
        <f>IF(Table_1[[#This Row],[SISÄLLÖN NIMI]]="","",1)</f>
        <v/>
      </c>
      <c r="J1791" s="262"/>
      <c r="K1791" s="263"/>
      <c r="L1791" s="248">
        <f>Table_1[[#This Row],[Kävijämäärä a) lapset]]+Table_1[[#This Row],[Kävijämäärä b) aikuiset]]</f>
        <v>0</v>
      </c>
      <c r="M1791" s="248">
        <f>IF(Table_1[[#This Row],[Kokonaiskävijämäärä]]&lt;1,0,SUM(Table_1[[#This Row],[Kävijämäärä a) lapset]]*Table_1[[#This Row],[Tapaamis-kerrat /osallistuja]]))</f>
        <v>0</v>
      </c>
      <c r="N1791" s="248">
        <f>IF(Table_1[[#This Row],[Kokonaiskävijämäärä]]&lt;1,0,SUM(Table_1[[#This Row],[Kävijämäärä b) aikuiset]]*Table_1[[#This Row],[Tapaamis-kerrat /osallistuja]]))</f>
        <v>0</v>
      </c>
      <c r="O1791" s="248">
        <f>IF(Table_1[[#This Row],[Kokonaiskävijämäärä]]&lt;1,0,Table_1[[#This Row],[Kokonaiskävijämäärä]]*Table_1[[#This Row],[Tapaamis-kerrat /osallistuja]])</f>
        <v>0</v>
      </c>
      <c r="P1791" s="264"/>
      <c r="Q1791" s="265"/>
    </row>
    <row r="1792" spans="1:17" ht="15.75" customHeight="1" x14ac:dyDescent="0.25">
      <c r="A1792" s="258"/>
      <c r="B1792" s="250" t="str">
        <f>IF(Table_1[[#This Row],[SISÄLLÖN NIMI]]="","",1)</f>
        <v/>
      </c>
      <c r="C1792" s="259"/>
      <c r="D1792" s="252" t="s">
        <v>18</v>
      </c>
      <c r="E1792" s="253" t="s">
        <v>18</v>
      </c>
      <c r="F1792" s="260" t="s">
        <v>18</v>
      </c>
      <c r="G1792" s="261" t="s">
        <v>18</v>
      </c>
      <c r="H1792" s="255" t="str">
        <f>IF(Table_1[[#This Row],[TOTEUTUSTAPA]]="b) Verkossa","Verkossa","")</f>
        <v/>
      </c>
      <c r="I1792" s="256" t="str">
        <f>IF(Table_1[[#This Row],[SISÄLLÖN NIMI]]="","",1)</f>
        <v/>
      </c>
      <c r="J1792" s="262"/>
      <c r="K1792" s="263"/>
      <c r="L1792" s="248">
        <f>Table_1[[#This Row],[Kävijämäärä a) lapset]]+Table_1[[#This Row],[Kävijämäärä b) aikuiset]]</f>
        <v>0</v>
      </c>
      <c r="M1792" s="248">
        <f>IF(Table_1[[#This Row],[Kokonaiskävijämäärä]]&lt;1,0,SUM(Table_1[[#This Row],[Kävijämäärä a) lapset]]*Table_1[[#This Row],[Tapaamis-kerrat /osallistuja]]))</f>
        <v>0</v>
      </c>
      <c r="N1792" s="248">
        <f>IF(Table_1[[#This Row],[Kokonaiskävijämäärä]]&lt;1,0,SUM(Table_1[[#This Row],[Kävijämäärä b) aikuiset]]*Table_1[[#This Row],[Tapaamis-kerrat /osallistuja]]))</f>
        <v>0</v>
      </c>
      <c r="O1792" s="248">
        <f>IF(Table_1[[#This Row],[Kokonaiskävijämäärä]]&lt;1,0,Table_1[[#This Row],[Kokonaiskävijämäärä]]*Table_1[[#This Row],[Tapaamis-kerrat /osallistuja]])</f>
        <v>0</v>
      </c>
      <c r="P1792" s="264"/>
      <c r="Q1792" s="265"/>
    </row>
    <row r="1793" spans="1:17" ht="15.75" customHeight="1" x14ac:dyDescent="0.25">
      <c r="A1793" s="258"/>
      <c r="B1793" s="250" t="str">
        <f>IF(Table_1[[#This Row],[SISÄLLÖN NIMI]]="","",1)</f>
        <v/>
      </c>
      <c r="C1793" s="259"/>
      <c r="D1793" s="252" t="s">
        <v>18</v>
      </c>
      <c r="E1793" s="253" t="s">
        <v>18</v>
      </c>
      <c r="F1793" s="260" t="s">
        <v>18</v>
      </c>
      <c r="G1793" s="261" t="s">
        <v>18</v>
      </c>
      <c r="H1793" s="255" t="str">
        <f>IF(Table_1[[#This Row],[TOTEUTUSTAPA]]="b) Verkossa","Verkossa","")</f>
        <v/>
      </c>
      <c r="I1793" s="256" t="str">
        <f>IF(Table_1[[#This Row],[SISÄLLÖN NIMI]]="","",1)</f>
        <v/>
      </c>
      <c r="J1793" s="262"/>
      <c r="K1793" s="263"/>
      <c r="L1793" s="248">
        <f>Table_1[[#This Row],[Kävijämäärä a) lapset]]+Table_1[[#This Row],[Kävijämäärä b) aikuiset]]</f>
        <v>0</v>
      </c>
      <c r="M1793" s="248">
        <f>IF(Table_1[[#This Row],[Kokonaiskävijämäärä]]&lt;1,0,SUM(Table_1[[#This Row],[Kävijämäärä a) lapset]]*Table_1[[#This Row],[Tapaamis-kerrat /osallistuja]]))</f>
        <v>0</v>
      </c>
      <c r="N1793" s="248">
        <f>IF(Table_1[[#This Row],[Kokonaiskävijämäärä]]&lt;1,0,SUM(Table_1[[#This Row],[Kävijämäärä b) aikuiset]]*Table_1[[#This Row],[Tapaamis-kerrat /osallistuja]]))</f>
        <v>0</v>
      </c>
      <c r="O1793" s="248">
        <f>IF(Table_1[[#This Row],[Kokonaiskävijämäärä]]&lt;1,0,Table_1[[#This Row],[Kokonaiskävijämäärä]]*Table_1[[#This Row],[Tapaamis-kerrat /osallistuja]])</f>
        <v>0</v>
      </c>
      <c r="P1793" s="264"/>
      <c r="Q1793" s="265"/>
    </row>
    <row r="1794" spans="1:17" ht="15.75" customHeight="1" x14ac:dyDescent="0.25">
      <c r="A1794" s="258"/>
      <c r="B1794" s="250" t="str">
        <f>IF(Table_1[[#This Row],[SISÄLLÖN NIMI]]="","",1)</f>
        <v/>
      </c>
      <c r="C1794" s="259"/>
      <c r="D1794" s="252" t="s">
        <v>18</v>
      </c>
      <c r="E1794" s="253" t="s">
        <v>18</v>
      </c>
      <c r="F1794" s="260" t="s">
        <v>18</v>
      </c>
      <c r="G1794" s="261" t="s">
        <v>18</v>
      </c>
      <c r="H1794" s="255" t="str">
        <f>IF(Table_1[[#This Row],[TOTEUTUSTAPA]]="b) Verkossa","Verkossa","")</f>
        <v/>
      </c>
      <c r="I1794" s="256" t="str">
        <f>IF(Table_1[[#This Row],[SISÄLLÖN NIMI]]="","",1)</f>
        <v/>
      </c>
      <c r="J1794" s="262"/>
      <c r="K1794" s="263"/>
      <c r="L1794" s="248">
        <f>Table_1[[#This Row],[Kävijämäärä a) lapset]]+Table_1[[#This Row],[Kävijämäärä b) aikuiset]]</f>
        <v>0</v>
      </c>
      <c r="M1794" s="248">
        <f>IF(Table_1[[#This Row],[Kokonaiskävijämäärä]]&lt;1,0,SUM(Table_1[[#This Row],[Kävijämäärä a) lapset]]*Table_1[[#This Row],[Tapaamis-kerrat /osallistuja]]))</f>
        <v>0</v>
      </c>
      <c r="N1794" s="248">
        <f>IF(Table_1[[#This Row],[Kokonaiskävijämäärä]]&lt;1,0,SUM(Table_1[[#This Row],[Kävijämäärä b) aikuiset]]*Table_1[[#This Row],[Tapaamis-kerrat /osallistuja]]))</f>
        <v>0</v>
      </c>
      <c r="O1794" s="248">
        <f>IF(Table_1[[#This Row],[Kokonaiskävijämäärä]]&lt;1,0,Table_1[[#This Row],[Kokonaiskävijämäärä]]*Table_1[[#This Row],[Tapaamis-kerrat /osallistuja]])</f>
        <v>0</v>
      </c>
      <c r="P1794" s="264"/>
      <c r="Q1794" s="265"/>
    </row>
    <row r="1795" spans="1:17" ht="15.75" customHeight="1" x14ac:dyDescent="0.25">
      <c r="A1795" s="258"/>
      <c r="B1795" s="250" t="str">
        <f>IF(Table_1[[#This Row],[SISÄLLÖN NIMI]]="","",1)</f>
        <v/>
      </c>
      <c r="C1795" s="259"/>
      <c r="D1795" s="252" t="s">
        <v>18</v>
      </c>
      <c r="E1795" s="253" t="s">
        <v>18</v>
      </c>
      <c r="F1795" s="260" t="s">
        <v>18</v>
      </c>
      <c r="G1795" s="261" t="s">
        <v>18</v>
      </c>
      <c r="H1795" s="255" t="str">
        <f>IF(Table_1[[#This Row],[TOTEUTUSTAPA]]="b) Verkossa","Verkossa","")</f>
        <v/>
      </c>
      <c r="I1795" s="256" t="str">
        <f>IF(Table_1[[#This Row],[SISÄLLÖN NIMI]]="","",1)</f>
        <v/>
      </c>
      <c r="J1795" s="262"/>
      <c r="K1795" s="263"/>
      <c r="L1795" s="248">
        <f>Table_1[[#This Row],[Kävijämäärä a) lapset]]+Table_1[[#This Row],[Kävijämäärä b) aikuiset]]</f>
        <v>0</v>
      </c>
      <c r="M1795" s="248">
        <f>IF(Table_1[[#This Row],[Kokonaiskävijämäärä]]&lt;1,0,SUM(Table_1[[#This Row],[Kävijämäärä a) lapset]]*Table_1[[#This Row],[Tapaamis-kerrat /osallistuja]]))</f>
        <v>0</v>
      </c>
      <c r="N1795" s="248">
        <f>IF(Table_1[[#This Row],[Kokonaiskävijämäärä]]&lt;1,0,SUM(Table_1[[#This Row],[Kävijämäärä b) aikuiset]]*Table_1[[#This Row],[Tapaamis-kerrat /osallistuja]]))</f>
        <v>0</v>
      </c>
      <c r="O1795" s="248">
        <f>IF(Table_1[[#This Row],[Kokonaiskävijämäärä]]&lt;1,0,Table_1[[#This Row],[Kokonaiskävijämäärä]]*Table_1[[#This Row],[Tapaamis-kerrat /osallistuja]])</f>
        <v>0</v>
      </c>
      <c r="P1795" s="264"/>
      <c r="Q1795" s="265"/>
    </row>
    <row r="1796" spans="1:17" ht="15.75" customHeight="1" x14ac:dyDescent="0.25">
      <c r="A1796" s="258"/>
      <c r="B1796" s="250" t="str">
        <f>IF(Table_1[[#This Row],[SISÄLLÖN NIMI]]="","",1)</f>
        <v/>
      </c>
      <c r="C1796" s="259"/>
      <c r="D1796" s="252" t="s">
        <v>18</v>
      </c>
      <c r="E1796" s="253" t="s">
        <v>18</v>
      </c>
      <c r="F1796" s="260" t="s">
        <v>18</v>
      </c>
      <c r="G1796" s="261" t="s">
        <v>18</v>
      </c>
      <c r="H1796" s="255" t="str">
        <f>IF(Table_1[[#This Row],[TOTEUTUSTAPA]]="b) Verkossa","Verkossa","")</f>
        <v/>
      </c>
      <c r="I1796" s="256" t="str">
        <f>IF(Table_1[[#This Row],[SISÄLLÖN NIMI]]="","",1)</f>
        <v/>
      </c>
      <c r="J1796" s="262"/>
      <c r="K1796" s="263"/>
      <c r="L1796" s="248">
        <f>Table_1[[#This Row],[Kävijämäärä a) lapset]]+Table_1[[#This Row],[Kävijämäärä b) aikuiset]]</f>
        <v>0</v>
      </c>
      <c r="M1796" s="248">
        <f>IF(Table_1[[#This Row],[Kokonaiskävijämäärä]]&lt;1,0,SUM(Table_1[[#This Row],[Kävijämäärä a) lapset]]*Table_1[[#This Row],[Tapaamis-kerrat /osallistuja]]))</f>
        <v>0</v>
      </c>
      <c r="N1796" s="248">
        <f>IF(Table_1[[#This Row],[Kokonaiskävijämäärä]]&lt;1,0,SUM(Table_1[[#This Row],[Kävijämäärä b) aikuiset]]*Table_1[[#This Row],[Tapaamis-kerrat /osallistuja]]))</f>
        <v>0</v>
      </c>
      <c r="O1796" s="248">
        <f>IF(Table_1[[#This Row],[Kokonaiskävijämäärä]]&lt;1,0,Table_1[[#This Row],[Kokonaiskävijämäärä]]*Table_1[[#This Row],[Tapaamis-kerrat /osallistuja]])</f>
        <v>0</v>
      </c>
      <c r="P1796" s="264"/>
      <c r="Q1796" s="265"/>
    </row>
    <row r="1797" spans="1:17" ht="15.75" customHeight="1" x14ac:dyDescent="0.25">
      <c r="A1797" s="258"/>
      <c r="B1797" s="250" t="str">
        <f>IF(Table_1[[#This Row],[SISÄLLÖN NIMI]]="","",1)</f>
        <v/>
      </c>
      <c r="C1797" s="259"/>
      <c r="D1797" s="252" t="s">
        <v>18</v>
      </c>
      <c r="E1797" s="253" t="s">
        <v>18</v>
      </c>
      <c r="F1797" s="260" t="s">
        <v>18</v>
      </c>
      <c r="G1797" s="261" t="s">
        <v>18</v>
      </c>
      <c r="H1797" s="255" t="str">
        <f>IF(Table_1[[#This Row],[TOTEUTUSTAPA]]="b) Verkossa","Verkossa","")</f>
        <v/>
      </c>
      <c r="I1797" s="256" t="str">
        <f>IF(Table_1[[#This Row],[SISÄLLÖN NIMI]]="","",1)</f>
        <v/>
      </c>
      <c r="J1797" s="262"/>
      <c r="K1797" s="263"/>
      <c r="L1797" s="248">
        <f>Table_1[[#This Row],[Kävijämäärä a) lapset]]+Table_1[[#This Row],[Kävijämäärä b) aikuiset]]</f>
        <v>0</v>
      </c>
      <c r="M1797" s="248">
        <f>IF(Table_1[[#This Row],[Kokonaiskävijämäärä]]&lt;1,0,SUM(Table_1[[#This Row],[Kävijämäärä a) lapset]]*Table_1[[#This Row],[Tapaamis-kerrat /osallistuja]]))</f>
        <v>0</v>
      </c>
      <c r="N1797" s="248">
        <f>IF(Table_1[[#This Row],[Kokonaiskävijämäärä]]&lt;1,0,SUM(Table_1[[#This Row],[Kävijämäärä b) aikuiset]]*Table_1[[#This Row],[Tapaamis-kerrat /osallistuja]]))</f>
        <v>0</v>
      </c>
      <c r="O1797" s="248">
        <f>IF(Table_1[[#This Row],[Kokonaiskävijämäärä]]&lt;1,0,Table_1[[#This Row],[Kokonaiskävijämäärä]]*Table_1[[#This Row],[Tapaamis-kerrat /osallistuja]])</f>
        <v>0</v>
      </c>
      <c r="P1797" s="264"/>
      <c r="Q1797" s="265"/>
    </row>
    <row r="1798" spans="1:17" ht="15.75" customHeight="1" x14ac:dyDescent="0.25">
      <c r="A1798" s="258"/>
      <c r="B1798" s="250" t="str">
        <f>IF(Table_1[[#This Row],[SISÄLLÖN NIMI]]="","",1)</f>
        <v/>
      </c>
      <c r="C1798" s="259"/>
      <c r="D1798" s="252" t="s">
        <v>18</v>
      </c>
      <c r="E1798" s="253" t="s">
        <v>18</v>
      </c>
      <c r="F1798" s="260" t="s">
        <v>18</v>
      </c>
      <c r="G1798" s="261" t="s">
        <v>18</v>
      </c>
      <c r="H1798" s="255" t="str">
        <f>IF(Table_1[[#This Row],[TOTEUTUSTAPA]]="b) Verkossa","Verkossa","")</f>
        <v/>
      </c>
      <c r="I1798" s="256" t="str">
        <f>IF(Table_1[[#This Row],[SISÄLLÖN NIMI]]="","",1)</f>
        <v/>
      </c>
      <c r="J1798" s="262"/>
      <c r="K1798" s="263"/>
      <c r="L1798" s="248">
        <f>Table_1[[#This Row],[Kävijämäärä a) lapset]]+Table_1[[#This Row],[Kävijämäärä b) aikuiset]]</f>
        <v>0</v>
      </c>
      <c r="M1798" s="248">
        <f>IF(Table_1[[#This Row],[Kokonaiskävijämäärä]]&lt;1,0,SUM(Table_1[[#This Row],[Kävijämäärä a) lapset]]*Table_1[[#This Row],[Tapaamis-kerrat /osallistuja]]))</f>
        <v>0</v>
      </c>
      <c r="N1798" s="248">
        <f>IF(Table_1[[#This Row],[Kokonaiskävijämäärä]]&lt;1,0,SUM(Table_1[[#This Row],[Kävijämäärä b) aikuiset]]*Table_1[[#This Row],[Tapaamis-kerrat /osallistuja]]))</f>
        <v>0</v>
      </c>
      <c r="O1798" s="248">
        <f>IF(Table_1[[#This Row],[Kokonaiskävijämäärä]]&lt;1,0,Table_1[[#This Row],[Kokonaiskävijämäärä]]*Table_1[[#This Row],[Tapaamis-kerrat /osallistuja]])</f>
        <v>0</v>
      </c>
      <c r="P1798" s="264"/>
      <c r="Q1798" s="265"/>
    </row>
    <row r="1799" spans="1:17" ht="15.75" customHeight="1" x14ac:dyDescent="0.25">
      <c r="A1799" s="258"/>
      <c r="B1799" s="250" t="str">
        <f>IF(Table_1[[#This Row],[SISÄLLÖN NIMI]]="","",1)</f>
        <v/>
      </c>
      <c r="C1799" s="259"/>
      <c r="D1799" s="252" t="s">
        <v>18</v>
      </c>
      <c r="E1799" s="253" t="s">
        <v>18</v>
      </c>
      <c r="F1799" s="260" t="s">
        <v>18</v>
      </c>
      <c r="G1799" s="261" t="s">
        <v>18</v>
      </c>
      <c r="H1799" s="255" t="str">
        <f>IF(Table_1[[#This Row],[TOTEUTUSTAPA]]="b) Verkossa","Verkossa","")</f>
        <v/>
      </c>
      <c r="I1799" s="256" t="str">
        <f>IF(Table_1[[#This Row],[SISÄLLÖN NIMI]]="","",1)</f>
        <v/>
      </c>
      <c r="J1799" s="262"/>
      <c r="K1799" s="263"/>
      <c r="L1799" s="248">
        <f>Table_1[[#This Row],[Kävijämäärä a) lapset]]+Table_1[[#This Row],[Kävijämäärä b) aikuiset]]</f>
        <v>0</v>
      </c>
      <c r="M1799" s="248">
        <f>IF(Table_1[[#This Row],[Kokonaiskävijämäärä]]&lt;1,0,SUM(Table_1[[#This Row],[Kävijämäärä a) lapset]]*Table_1[[#This Row],[Tapaamis-kerrat /osallistuja]]))</f>
        <v>0</v>
      </c>
      <c r="N1799" s="248">
        <f>IF(Table_1[[#This Row],[Kokonaiskävijämäärä]]&lt;1,0,SUM(Table_1[[#This Row],[Kävijämäärä b) aikuiset]]*Table_1[[#This Row],[Tapaamis-kerrat /osallistuja]]))</f>
        <v>0</v>
      </c>
      <c r="O1799" s="248">
        <f>IF(Table_1[[#This Row],[Kokonaiskävijämäärä]]&lt;1,0,Table_1[[#This Row],[Kokonaiskävijämäärä]]*Table_1[[#This Row],[Tapaamis-kerrat /osallistuja]])</f>
        <v>0</v>
      </c>
      <c r="P1799" s="264"/>
      <c r="Q1799" s="265"/>
    </row>
    <row r="1800" spans="1:17" ht="15.75" customHeight="1" x14ac:dyDescent="0.25">
      <c r="A1800" s="258"/>
      <c r="B1800" s="250" t="str">
        <f>IF(Table_1[[#This Row],[SISÄLLÖN NIMI]]="","",1)</f>
        <v/>
      </c>
      <c r="C1800" s="259"/>
      <c r="D1800" s="252" t="s">
        <v>18</v>
      </c>
      <c r="E1800" s="253" t="s">
        <v>18</v>
      </c>
      <c r="F1800" s="260" t="s">
        <v>18</v>
      </c>
      <c r="G1800" s="261" t="s">
        <v>18</v>
      </c>
      <c r="H1800" s="255" t="str">
        <f>IF(Table_1[[#This Row],[TOTEUTUSTAPA]]="b) Verkossa","Verkossa","")</f>
        <v/>
      </c>
      <c r="I1800" s="256" t="str">
        <f>IF(Table_1[[#This Row],[SISÄLLÖN NIMI]]="","",1)</f>
        <v/>
      </c>
      <c r="J1800" s="262"/>
      <c r="K1800" s="263"/>
      <c r="L1800" s="248">
        <f>Table_1[[#This Row],[Kävijämäärä a) lapset]]+Table_1[[#This Row],[Kävijämäärä b) aikuiset]]</f>
        <v>0</v>
      </c>
      <c r="M1800" s="248">
        <f>IF(Table_1[[#This Row],[Kokonaiskävijämäärä]]&lt;1,0,SUM(Table_1[[#This Row],[Kävijämäärä a) lapset]]*Table_1[[#This Row],[Tapaamis-kerrat /osallistuja]]))</f>
        <v>0</v>
      </c>
      <c r="N1800" s="248">
        <f>IF(Table_1[[#This Row],[Kokonaiskävijämäärä]]&lt;1,0,SUM(Table_1[[#This Row],[Kävijämäärä b) aikuiset]]*Table_1[[#This Row],[Tapaamis-kerrat /osallistuja]]))</f>
        <v>0</v>
      </c>
      <c r="O1800" s="248">
        <f>IF(Table_1[[#This Row],[Kokonaiskävijämäärä]]&lt;1,0,Table_1[[#This Row],[Kokonaiskävijämäärä]]*Table_1[[#This Row],[Tapaamis-kerrat /osallistuja]])</f>
        <v>0</v>
      </c>
      <c r="P1800" s="264"/>
      <c r="Q1800" s="265"/>
    </row>
    <row r="1801" spans="1:17" ht="15.75" customHeight="1" x14ac:dyDescent="0.25">
      <c r="A1801" s="258"/>
      <c r="B1801" s="250" t="str">
        <f>IF(Table_1[[#This Row],[SISÄLLÖN NIMI]]="","",1)</f>
        <v/>
      </c>
      <c r="C1801" s="259"/>
      <c r="D1801" s="252" t="s">
        <v>18</v>
      </c>
      <c r="E1801" s="253" t="s">
        <v>18</v>
      </c>
      <c r="F1801" s="260" t="s">
        <v>18</v>
      </c>
      <c r="G1801" s="261" t="s">
        <v>18</v>
      </c>
      <c r="H1801" s="255" t="str">
        <f>IF(Table_1[[#This Row],[TOTEUTUSTAPA]]="b) Verkossa","Verkossa","")</f>
        <v/>
      </c>
      <c r="I1801" s="256" t="str">
        <f>IF(Table_1[[#This Row],[SISÄLLÖN NIMI]]="","",1)</f>
        <v/>
      </c>
      <c r="J1801" s="262"/>
      <c r="K1801" s="263"/>
      <c r="L1801" s="248">
        <f>Table_1[[#This Row],[Kävijämäärä a) lapset]]+Table_1[[#This Row],[Kävijämäärä b) aikuiset]]</f>
        <v>0</v>
      </c>
      <c r="M1801" s="248">
        <f>IF(Table_1[[#This Row],[Kokonaiskävijämäärä]]&lt;1,0,SUM(Table_1[[#This Row],[Kävijämäärä a) lapset]]*Table_1[[#This Row],[Tapaamis-kerrat /osallistuja]]))</f>
        <v>0</v>
      </c>
      <c r="N1801" s="248">
        <f>IF(Table_1[[#This Row],[Kokonaiskävijämäärä]]&lt;1,0,SUM(Table_1[[#This Row],[Kävijämäärä b) aikuiset]]*Table_1[[#This Row],[Tapaamis-kerrat /osallistuja]]))</f>
        <v>0</v>
      </c>
      <c r="O1801" s="248">
        <f>IF(Table_1[[#This Row],[Kokonaiskävijämäärä]]&lt;1,0,Table_1[[#This Row],[Kokonaiskävijämäärä]]*Table_1[[#This Row],[Tapaamis-kerrat /osallistuja]])</f>
        <v>0</v>
      </c>
      <c r="P1801" s="264"/>
      <c r="Q1801" s="265"/>
    </row>
    <row r="1802" spans="1:17" ht="15.75" customHeight="1" x14ac:dyDescent="0.25">
      <c r="A1802" s="258"/>
      <c r="B1802" s="250" t="str">
        <f>IF(Table_1[[#This Row],[SISÄLLÖN NIMI]]="","",1)</f>
        <v/>
      </c>
      <c r="C1802" s="259"/>
      <c r="D1802" s="252" t="s">
        <v>18</v>
      </c>
      <c r="E1802" s="253" t="s">
        <v>18</v>
      </c>
      <c r="F1802" s="260" t="s">
        <v>18</v>
      </c>
      <c r="G1802" s="261" t="s">
        <v>18</v>
      </c>
      <c r="H1802" s="255" t="str">
        <f>IF(Table_1[[#This Row],[TOTEUTUSTAPA]]="b) Verkossa","Verkossa","")</f>
        <v/>
      </c>
      <c r="I1802" s="256" t="str">
        <f>IF(Table_1[[#This Row],[SISÄLLÖN NIMI]]="","",1)</f>
        <v/>
      </c>
      <c r="J1802" s="262"/>
      <c r="K1802" s="263"/>
      <c r="L1802" s="248">
        <f>Table_1[[#This Row],[Kävijämäärä a) lapset]]+Table_1[[#This Row],[Kävijämäärä b) aikuiset]]</f>
        <v>0</v>
      </c>
      <c r="M1802" s="248">
        <f>IF(Table_1[[#This Row],[Kokonaiskävijämäärä]]&lt;1,0,SUM(Table_1[[#This Row],[Kävijämäärä a) lapset]]*Table_1[[#This Row],[Tapaamis-kerrat /osallistuja]]))</f>
        <v>0</v>
      </c>
      <c r="N1802" s="248">
        <f>IF(Table_1[[#This Row],[Kokonaiskävijämäärä]]&lt;1,0,SUM(Table_1[[#This Row],[Kävijämäärä b) aikuiset]]*Table_1[[#This Row],[Tapaamis-kerrat /osallistuja]]))</f>
        <v>0</v>
      </c>
      <c r="O1802" s="248">
        <f>IF(Table_1[[#This Row],[Kokonaiskävijämäärä]]&lt;1,0,Table_1[[#This Row],[Kokonaiskävijämäärä]]*Table_1[[#This Row],[Tapaamis-kerrat /osallistuja]])</f>
        <v>0</v>
      </c>
      <c r="P1802" s="264"/>
      <c r="Q1802" s="265"/>
    </row>
    <row r="1803" spans="1:17" ht="15.75" customHeight="1" x14ac:dyDescent="0.25">
      <c r="A1803" s="258"/>
      <c r="B1803" s="250" t="str">
        <f>IF(Table_1[[#This Row],[SISÄLLÖN NIMI]]="","",1)</f>
        <v/>
      </c>
      <c r="C1803" s="259"/>
      <c r="D1803" s="252" t="s">
        <v>18</v>
      </c>
      <c r="E1803" s="253" t="s">
        <v>18</v>
      </c>
      <c r="F1803" s="260" t="s">
        <v>18</v>
      </c>
      <c r="G1803" s="261" t="s">
        <v>18</v>
      </c>
      <c r="H1803" s="255" t="str">
        <f>IF(Table_1[[#This Row],[TOTEUTUSTAPA]]="b) Verkossa","Verkossa","")</f>
        <v/>
      </c>
      <c r="I1803" s="256" t="str">
        <f>IF(Table_1[[#This Row],[SISÄLLÖN NIMI]]="","",1)</f>
        <v/>
      </c>
      <c r="J1803" s="262"/>
      <c r="K1803" s="263"/>
      <c r="L1803" s="248">
        <f>Table_1[[#This Row],[Kävijämäärä a) lapset]]+Table_1[[#This Row],[Kävijämäärä b) aikuiset]]</f>
        <v>0</v>
      </c>
      <c r="M1803" s="248">
        <f>IF(Table_1[[#This Row],[Kokonaiskävijämäärä]]&lt;1,0,SUM(Table_1[[#This Row],[Kävijämäärä a) lapset]]*Table_1[[#This Row],[Tapaamis-kerrat /osallistuja]]))</f>
        <v>0</v>
      </c>
      <c r="N1803" s="248">
        <f>IF(Table_1[[#This Row],[Kokonaiskävijämäärä]]&lt;1,0,SUM(Table_1[[#This Row],[Kävijämäärä b) aikuiset]]*Table_1[[#This Row],[Tapaamis-kerrat /osallistuja]]))</f>
        <v>0</v>
      </c>
      <c r="O1803" s="248">
        <f>IF(Table_1[[#This Row],[Kokonaiskävijämäärä]]&lt;1,0,Table_1[[#This Row],[Kokonaiskävijämäärä]]*Table_1[[#This Row],[Tapaamis-kerrat /osallistuja]])</f>
        <v>0</v>
      </c>
      <c r="P1803" s="264"/>
      <c r="Q1803" s="265"/>
    </row>
    <row r="1804" spans="1:17" ht="15.75" customHeight="1" x14ac:dyDescent="0.25">
      <c r="A1804" s="258"/>
      <c r="B1804" s="250" t="str">
        <f>IF(Table_1[[#This Row],[SISÄLLÖN NIMI]]="","",1)</f>
        <v/>
      </c>
      <c r="C1804" s="259"/>
      <c r="D1804" s="252" t="s">
        <v>18</v>
      </c>
      <c r="E1804" s="253" t="s">
        <v>18</v>
      </c>
      <c r="F1804" s="260" t="s">
        <v>18</v>
      </c>
      <c r="G1804" s="261" t="s">
        <v>18</v>
      </c>
      <c r="H1804" s="255" t="str">
        <f>IF(Table_1[[#This Row],[TOTEUTUSTAPA]]="b) Verkossa","Verkossa","")</f>
        <v/>
      </c>
      <c r="I1804" s="256" t="str">
        <f>IF(Table_1[[#This Row],[SISÄLLÖN NIMI]]="","",1)</f>
        <v/>
      </c>
      <c r="J1804" s="262"/>
      <c r="K1804" s="263"/>
      <c r="L1804" s="248">
        <f>Table_1[[#This Row],[Kävijämäärä a) lapset]]+Table_1[[#This Row],[Kävijämäärä b) aikuiset]]</f>
        <v>0</v>
      </c>
      <c r="M1804" s="248">
        <f>IF(Table_1[[#This Row],[Kokonaiskävijämäärä]]&lt;1,0,SUM(Table_1[[#This Row],[Kävijämäärä a) lapset]]*Table_1[[#This Row],[Tapaamis-kerrat /osallistuja]]))</f>
        <v>0</v>
      </c>
      <c r="N1804" s="248">
        <f>IF(Table_1[[#This Row],[Kokonaiskävijämäärä]]&lt;1,0,SUM(Table_1[[#This Row],[Kävijämäärä b) aikuiset]]*Table_1[[#This Row],[Tapaamis-kerrat /osallistuja]]))</f>
        <v>0</v>
      </c>
      <c r="O1804" s="248">
        <f>IF(Table_1[[#This Row],[Kokonaiskävijämäärä]]&lt;1,0,Table_1[[#This Row],[Kokonaiskävijämäärä]]*Table_1[[#This Row],[Tapaamis-kerrat /osallistuja]])</f>
        <v>0</v>
      </c>
      <c r="P1804" s="264"/>
      <c r="Q1804" s="265"/>
    </row>
    <row r="1805" spans="1:17" ht="15.75" customHeight="1" x14ac:dyDescent="0.25">
      <c r="A1805" s="258"/>
      <c r="B1805" s="250" t="str">
        <f>IF(Table_1[[#This Row],[SISÄLLÖN NIMI]]="","",1)</f>
        <v/>
      </c>
      <c r="C1805" s="259"/>
      <c r="D1805" s="252" t="s">
        <v>18</v>
      </c>
      <c r="E1805" s="253" t="s">
        <v>18</v>
      </c>
      <c r="F1805" s="260" t="s">
        <v>18</v>
      </c>
      <c r="G1805" s="261" t="s">
        <v>18</v>
      </c>
      <c r="H1805" s="255" t="str">
        <f>IF(Table_1[[#This Row],[TOTEUTUSTAPA]]="b) Verkossa","Verkossa","")</f>
        <v/>
      </c>
      <c r="I1805" s="256" t="str">
        <f>IF(Table_1[[#This Row],[SISÄLLÖN NIMI]]="","",1)</f>
        <v/>
      </c>
      <c r="J1805" s="262"/>
      <c r="K1805" s="263"/>
      <c r="L1805" s="248">
        <f>Table_1[[#This Row],[Kävijämäärä a) lapset]]+Table_1[[#This Row],[Kävijämäärä b) aikuiset]]</f>
        <v>0</v>
      </c>
      <c r="M1805" s="248">
        <f>IF(Table_1[[#This Row],[Kokonaiskävijämäärä]]&lt;1,0,SUM(Table_1[[#This Row],[Kävijämäärä a) lapset]]*Table_1[[#This Row],[Tapaamis-kerrat /osallistuja]]))</f>
        <v>0</v>
      </c>
      <c r="N1805" s="248">
        <f>IF(Table_1[[#This Row],[Kokonaiskävijämäärä]]&lt;1,0,SUM(Table_1[[#This Row],[Kävijämäärä b) aikuiset]]*Table_1[[#This Row],[Tapaamis-kerrat /osallistuja]]))</f>
        <v>0</v>
      </c>
      <c r="O1805" s="248">
        <f>IF(Table_1[[#This Row],[Kokonaiskävijämäärä]]&lt;1,0,Table_1[[#This Row],[Kokonaiskävijämäärä]]*Table_1[[#This Row],[Tapaamis-kerrat /osallistuja]])</f>
        <v>0</v>
      </c>
      <c r="P1805" s="264"/>
      <c r="Q1805" s="265"/>
    </row>
    <row r="1806" spans="1:17" ht="15.75" customHeight="1" x14ac:dyDescent="0.25">
      <c r="A1806" s="258"/>
      <c r="B1806" s="250" t="str">
        <f>IF(Table_1[[#This Row],[SISÄLLÖN NIMI]]="","",1)</f>
        <v/>
      </c>
      <c r="C1806" s="259"/>
      <c r="D1806" s="252" t="s">
        <v>18</v>
      </c>
      <c r="E1806" s="253" t="s">
        <v>18</v>
      </c>
      <c r="F1806" s="260" t="s">
        <v>18</v>
      </c>
      <c r="G1806" s="261" t="s">
        <v>18</v>
      </c>
      <c r="H1806" s="255" t="str">
        <f>IF(Table_1[[#This Row],[TOTEUTUSTAPA]]="b) Verkossa","Verkossa","")</f>
        <v/>
      </c>
      <c r="I1806" s="256" t="str">
        <f>IF(Table_1[[#This Row],[SISÄLLÖN NIMI]]="","",1)</f>
        <v/>
      </c>
      <c r="J1806" s="262"/>
      <c r="K1806" s="263"/>
      <c r="L1806" s="248">
        <f>Table_1[[#This Row],[Kävijämäärä a) lapset]]+Table_1[[#This Row],[Kävijämäärä b) aikuiset]]</f>
        <v>0</v>
      </c>
      <c r="M1806" s="248">
        <f>IF(Table_1[[#This Row],[Kokonaiskävijämäärä]]&lt;1,0,SUM(Table_1[[#This Row],[Kävijämäärä a) lapset]]*Table_1[[#This Row],[Tapaamis-kerrat /osallistuja]]))</f>
        <v>0</v>
      </c>
      <c r="N1806" s="248">
        <f>IF(Table_1[[#This Row],[Kokonaiskävijämäärä]]&lt;1,0,SUM(Table_1[[#This Row],[Kävijämäärä b) aikuiset]]*Table_1[[#This Row],[Tapaamis-kerrat /osallistuja]]))</f>
        <v>0</v>
      </c>
      <c r="O1806" s="248">
        <f>IF(Table_1[[#This Row],[Kokonaiskävijämäärä]]&lt;1,0,Table_1[[#This Row],[Kokonaiskävijämäärä]]*Table_1[[#This Row],[Tapaamis-kerrat /osallistuja]])</f>
        <v>0</v>
      </c>
      <c r="P1806" s="264"/>
      <c r="Q1806" s="265"/>
    </row>
    <row r="1807" spans="1:17" ht="15.75" customHeight="1" x14ac:dyDescent="0.25">
      <c r="A1807" s="258"/>
      <c r="B1807" s="250" t="str">
        <f>IF(Table_1[[#This Row],[SISÄLLÖN NIMI]]="","",1)</f>
        <v/>
      </c>
      <c r="C1807" s="259"/>
      <c r="D1807" s="252" t="s">
        <v>18</v>
      </c>
      <c r="E1807" s="253" t="s">
        <v>18</v>
      </c>
      <c r="F1807" s="260" t="s">
        <v>18</v>
      </c>
      <c r="G1807" s="261" t="s">
        <v>18</v>
      </c>
      <c r="H1807" s="255" t="str">
        <f>IF(Table_1[[#This Row],[TOTEUTUSTAPA]]="b) Verkossa","Verkossa","")</f>
        <v/>
      </c>
      <c r="I1807" s="256" t="str">
        <f>IF(Table_1[[#This Row],[SISÄLLÖN NIMI]]="","",1)</f>
        <v/>
      </c>
      <c r="J1807" s="262"/>
      <c r="K1807" s="263"/>
      <c r="L1807" s="248">
        <f>Table_1[[#This Row],[Kävijämäärä a) lapset]]+Table_1[[#This Row],[Kävijämäärä b) aikuiset]]</f>
        <v>0</v>
      </c>
      <c r="M1807" s="248">
        <f>IF(Table_1[[#This Row],[Kokonaiskävijämäärä]]&lt;1,0,SUM(Table_1[[#This Row],[Kävijämäärä a) lapset]]*Table_1[[#This Row],[Tapaamis-kerrat /osallistuja]]))</f>
        <v>0</v>
      </c>
      <c r="N1807" s="248">
        <f>IF(Table_1[[#This Row],[Kokonaiskävijämäärä]]&lt;1,0,SUM(Table_1[[#This Row],[Kävijämäärä b) aikuiset]]*Table_1[[#This Row],[Tapaamis-kerrat /osallistuja]]))</f>
        <v>0</v>
      </c>
      <c r="O1807" s="248">
        <f>IF(Table_1[[#This Row],[Kokonaiskävijämäärä]]&lt;1,0,Table_1[[#This Row],[Kokonaiskävijämäärä]]*Table_1[[#This Row],[Tapaamis-kerrat /osallistuja]])</f>
        <v>0</v>
      </c>
      <c r="P1807" s="264"/>
      <c r="Q1807" s="265"/>
    </row>
    <row r="1808" spans="1:17" ht="15.75" customHeight="1" x14ac:dyDescent="0.25">
      <c r="A1808" s="258"/>
      <c r="B1808" s="250" t="str">
        <f>IF(Table_1[[#This Row],[SISÄLLÖN NIMI]]="","",1)</f>
        <v/>
      </c>
      <c r="C1808" s="259"/>
      <c r="D1808" s="252" t="s">
        <v>18</v>
      </c>
      <c r="E1808" s="253" t="s">
        <v>18</v>
      </c>
      <c r="F1808" s="260" t="s">
        <v>18</v>
      </c>
      <c r="G1808" s="261" t="s">
        <v>18</v>
      </c>
      <c r="H1808" s="255" t="str">
        <f>IF(Table_1[[#This Row],[TOTEUTUSTAPA]]="b) Verkossa","Verkossa","")</f>
        <v/>
      </c>
      <c r="I1808" s="256" t="str">
        <f>IF(Table_1[[#This Row],[SISÄLLÖN NIMI]]="","",1)</f>
        <v/>
      </c>
      <c r="J1808" s="262"/>
      <c r="K1808" s="263"/>
      <c r="L1808" s="248">
        <f>Table_1[[#This Row],[Kävijämäärä a) lapset]]+Table_1[[#This Row],[Kävijämäärä b) aikuiset]]</f>
        <v>0</v>
      </c>
      <c r="M1808" s="248">
        <f>IF(Table_1[[#This Row],[Kokonaiskävijämäärä]]&lt;1,0,SUM(Table_1[[#This Row],[Kävijämäärä a) lapset]]*Table_1[[#This Row],[Tapaamis-kerrat /osallistuja]]))</f>
        <v>0</v>
      </c>
      <c r="N1808" s="248">
        <f>IF(Table_1[[#This Row],[Kokonaiskävijämäärä]]&lt;1,0,SUM(Table_1[[#This Row],[Kävijämäärä b) aikuiset]]*Table_1[[#This Row],[Tapaamis-kerrat /osallistuja]]))</f>
        <v>0</v>
      </c>
      <c r="O1808" s="248">
        <f>IF(Table_1[[#This Row],[Kokonaiskävijämäärä]]&lt;1,0,Table_1[[#This Row],[Kokonaiskävijämäärä]]*Table_1[[#This Row],[Tapaamis-kerrat /osallistuja]])</f>
        <v>0</v>
      </c>
      <c r="P1808" s="264"/>
      <c r="Q1808" s="265"/>
    </row>
    <row r="1809" spans="1:17" ht="15.75" customHeight="1" x14ac:dyDescent="0.25">
      <c r="A1809" s="258"/>
      <c r="B1809" s="250" t="str">
        <f>IF(Table_1[[#This Row],[SISÄLLÖN NIMI]]="","",1)</f>
        <v/>
      </c>
      <c r="C1809" s="259"/>
      <c r="D1809" s="252" t="s">
        <v>18</v>
      </c>
      <c r="E1809" s="253" t="s">
        <v>18</v>
      </c>
      <c r="F1809" s="260" t="s">
        <v>18</v>
      </c>
      <c r="G1809" s="261" t="s">
        <v>18</v>
      </c>
      <c r="H1809" s="255" t="str">
        <f>IF(Table_1[[#This Row],[TOTEUTUSTAPA]]="b) Verkossa","Verkossa","")</f>
        <v/>
      </c>
      <c r="I1809" s="256" t="str">
        <f>IF(Table_1[[#This Row],[SISÄLLÖN NIMI]]="","",1)</f>
        <v/>
      </c>
      <c r="J1809" s="262"/>
      <c r="K1809" s="263"/>
      <c r="L1809" s="248">
        <f>Table_1[[#This Row],[Kävijämäärä a) lapset]]+Table_1[[#This Row],[Kävijämäärä b) aikuiset]]</f>
        <v>0</v>
      </c>
      <c r="M1809" s="248">
        <f>IF(Table_1[[#This Row],[Kokonaiskävijämäärä]]&lt;1,0,SUM(Table_1[[#This Row],[Kävijämäärä a) lapset]]*Table_1[[#This Row],[Tapaamis-kerrat /osallistuja]]))</f>
        <v>0</v>
      </c>
      <c r="N1809" s="248">
        <f>IF(Table_1[[#This Row],[Kokonaiskävijämäärä]]&lt;1,0,SUM(Table_1[[#This Row],[Kävijämäärä b) aikuiset]]*Table_1[[#This Row],[Tapaamis-kerrat /osallistuja]]))</f>
        <v>0</v>
      </c>
      <c r="O1809" s="248">
        <f>IF(Table_1[[#This Row],[Kokonaiskävijämäärä]]&lt;1,0,Table_1[[#This Row],[Kokonaiskävijämäärä]]*Table_1[[#This Row],[Tapaamis-kerrat /osallistuja]])</f>
        <v>0</v>
      </c>
      <c r="P1809" s="264"/>
      <c r="Q1809" s="265"/>
    </row>
    <row r="1810" spans="1:17" ht="15.75" customHeight="1" x14ac:dyDescent="0.25">
      <c r="A1810" s="258"/>
      <c r="B1810" s="250" t="str">
        <f>IF(Table_1[[#This Row],[SISÄLLÖN NIMI]]="","",1)</f>
        <v/>
      </c>
      <c r="C1810" s="259"/>
      <c r="D1810" s="252" t="s">
        <v>18</v>
      </c>
      <c r="E1810" s="253" t="s">
        <v>18</v>
      </c>
      <c r="F1810" s="260" t="s">
        <v>18</v>
      </c>
      <c r="G1810" s="261" t="s">
        <v>18</v>
      </c>
      <c r="H1810" s="255" t="str">
        <f>IF(Table_1[[#This Row],[TOTEUTUSTAPA]]="b) Verkossa","Verkossa","")</f>
        <v/>
      </c>
      <c r="I1810" s="256" t="str">
        <f>IF(Table_1[[#This Row],[SISÄLLÖN NIMI]]="","",1)</f>
        <v/>
      </c>
      <c r="J1810" s="262"/>
      <c r="K1810" s="263"/>
      <c r="L1810" s="248">
        <f>Table_1[[#This Row],[Kävijämäärä a) lapset]]+Table_1[[#This Row],[Kävijämäärä b) aikuiset]]</f>
        <v>0</v>
      </c>
      <c r="M1810" s="248">
        <f>IF(Table_1[[#This Row],[Kokonaiskävijämäärä]]&lt;1,0,SUM(Table_1[[#This Row],[Kävijämäärä a) lapset]]*Table_1[[#This Row],[Tapaamis-kerrat /osallistuja]]))</f>
        <v>0</v>
      </c>
      <c r="N1810" s="248">
        <f>IF(Table_1[[#This Row],[Kokonaiskävijämäärä]]&lt;1,0,SUM(Table_1[[#This Row],[Kävijämäärä b) aikuiset]]*Table_1[[#This Row],[Tapaamis-kerrat /osallistuja]]))</f>
        <v>0</v>
      </c>
      <c r="O1810" s="248">
        <f>IF(Table_1[[#This Row],[Kokonaiskävijämäärä]]&lt;1,0,Table_1[[#This Row],[Kokonaiskävijämäärä]]*Table_1[[#This Row],[Tapaamis-kerrat /osallistuja]])</f>
        <v>0</v>
      </c>
      <c r="P1810" s="264"/>
      <c r="Q1810" s="265"/>
    </row>
    <row r="1811" spans="1:17" ht="15.75" customHeight="1" x14ac:dyDescent="0.25">
      <c r="A1811" s="258"/>
      <c r="B1811" s="250" t="str">
        <f>IF(Table_1[[#This Row],[SISÄLLÖN NIMI]]="","",1)</f>
        <v/>
      </c>
      <c r="C1811" s="259"/>
      <c r="D1811" s="252" t="s">
        <v>18</v>
      </c>
      <c r="E1811" s="253" t="s">
        <v>18</v>
      </c>
      <c r="F1811" s="260" t="s">
        <v>18</v>
      </c>
      <c r="G1811" s="261" t="s">
        <v>18</v>
      </c>
      <c r="H1811" s="255" t="str">
        <f>IF(Table_1[[#This Row],[TOTEUTUSTAPA]]="b) Verkossa","Verkossa","")</f>
        <v/>
      </c>
      <c r="I1811" s="256" t="str">
        <f>IF(Table_1[[#This Row],[SISÄLLÖN NIMI]]="","",1)</f>
        <v/>
      </c>
      <c r="J1811" s="262"/>
      <c r="K1811" s="263"/>
      <c r="L1811" s="248">
        <f>Table_1[[#This Row],[Kävijämäärä a) lapset]]+Table_1[[#This Row],[Kävijämäärä b) aikuiset]]</f>
        <v>0</v>
      </c>
      <c r="M1811" s="248">
        <f>IF(Table_1[[#This Row],[Kokonaiskävijämäärä]]&lt;1,0,SUM(Table_1[[#This Row],[Kävijämäärä a) lapset]]*Table_1[[#This Row],[Tapaamis-kerrat /osallistuja]]))</f>
        <v>0</v>
      </c>
      <c r="N1811" s="248">
        <f>IF(Table_1[[#This Row],[Kokonaiskävijämäärä]]&lt;1,0,SUM(Table_1[[#This Row],[Kävijämäärä b) aikuiset]]*Table_1[[#This Row],[Tapaamis-kerrat /osallistuja]]))</f>
        <v>0</v>
      </c>
      <c r="O1811" s="248">
        <f>IF(Table_1[[#This Row],[Kokonaiskävijämäärä]]&lt;1,0,Table_1[[#This Row],[Kokonaiskävijämäärä]]*Table_1[[#This Row],[Tapaamis-kerrat /osallistuja]])</f>
        <v>0</v>
      </c>
      <c r="P1811" s="264"/>
      <c r="Q1811" s="265"/>
    </row>
    <row r="1812" spans="1:17" ht="15.75" customHeight="1" x14ac:dyDescent="0.25">
      <c r="A1812" s="258"/>
      <c r="B1812" s="250" t="str">
        <f>IF(Table_1[[#This Row],[SISÄLLÖN NIMI]]="","",1)</f>
        <v/>
      </c>
      <c r="C1812" s="259"/>
      <c r="D1812" s="252" t="s">
        <v>18</v>
      </c>
      <c r="E1812" s="253" t="s">
        <v>18</v>
      </c>
      <c r="F1812" s="260" t="s">
        <v>18</v>
      </c>
      <c r="G1812" s="261" t="s">
        <v>18</v>
      </c>
      <c r="H1812" s="255" t="str">
        <f>IF(Table_1[[#This Row],[TOTEUTUSTAPA]]="b) Verkossa","Verkossa","")</f>
        <v/>
      </c>
      <c r="I1812" s="256" t="str">
        <f>IF(Table_1[[#This Row],[SISÄLLÖN NIMI]]="","",1)</f>
        <v/>
      </c>
      <c r="J1812" s="262"/>
      <c r="K1812" s="263"/>
      <c r="L1812" s="248">
        <f>Table_1[[#This Row],[Kävijämäärä a) lapset]]+Table_1[[#This Row],[Kävijämäärä b) aikuiset]]</f>
        <v>0</v>
      </c>
      <c r="M1812" s="248">
        <f>IF(Table_1[[#This Row],[Kokonaiskävijämäärä]]&lt;1,0,SUM(Table_1[[#This Row],[Kävijämäärä a) lapset]]*Table_1[[#This Row],[Tapaamis-kerrat /osallistuja]]))</f>
        <v>0</v>
      </c>
      <c r="N1812" s="248">
        <f>IF(Table_1[[#This Row],[Kokonaiskävijämäärä]]&lt;1,0,SUM(Table_1[[#This Row],[Kävijämäärä b) aikuiset]]*Table_1[[#This Row],[Tapaamis-kerrat /osallistuja]]))</f>
        <v>0</v>
      </c>
      <c r="O1812" s="248">
        <f>IF(Table_1[[#This Row],[Kokonaiskävijämäärä]]&lt;1,0,Table_1[[#This Row],[Kokonaiskävijämäärä]]*Table_1[[#This Row],[Tapaamis-kerrat /osallistuja]])</f>
        <v>0</v>
      </c>
      <c r="P1812" s="264"/>
      <c r="Q1812" s="265"/>
    </row>
    <row r="1813" spans="1:17" ht="15.75" customHeight="1" x14ac:dyDescent="0.25">
      <c r="A1813" s="258"/>
      <c r="B1813" s="250" t="str">
        <f>IF(Table_1[[#This Row],[SISÄLLÖN NIMI]]="","",1)</f>
        <v/>
      </c>
      <c r="C1813" s="259"/>
      <c r="D1813" s="252" t="s">
        <v>18</v>
      </c>
      <c r="E1813" s="253" t="s">
        <v>18</v>
      </c>
      <c r="F1813" s="260" t="s">
        <v>18</v>
      </c>
      <c r="G1813" s="261" t="s">
        <v>18</v>
      </c>
      <c r="H1813" s="255" t="str">
        <f>IF(Table_1[[#This Row],[TOTEUTUSTAPA]]="b) Verkossa","Verkossa","")</f>
        <v/>
      </c>
      <c r="I1813" s="256" t="str">
        <f>IF(Table_1[[#This Row],[SISÄLLÖN NIMI]]="","",1)</f>
        <v/>
      </c>
      <c r="J1813" s="262"/>
      <c r="K1813" s="263"/>
      <c r="L1813" s="248">
        <f>Table_1[[#This Row],[Kävijämäärä a) lapset]]+Table_1[[#This Row],[Kävijämäärä b) aikuiset]]</f>
        <v>0</v>
      </c>
      <c r="M1813" s="248">
        <f>IF(Table_1[[#This Row],[Kokonaiskävijämäärä]]&lt;1,0,SUM(Table_1[[#This Row],[Kävijämäärä a) lapset]]*Table_1[[#This Row],[Tapaamis-kerrat /osallistuja]]))</f>
        <v>0</v>
      </c>
      <c r="N1813" s="248">
        <f>IF(Table_1[[#This Row],[Kokonaiskävijämäärä]]&lt;1,0,SUM(Table_1[[#This Row],[Kävijämäärä b) aikuiset]]*Table_1[[#This Row],[Tapaamis-kerrat /osallistuja]]))</f>
        <v>0</v>
      </c>
      <c r="O1813" s="248">
        <f>IF(Table_1[[#This Row],[Kokonaiskävijämäärä]]&lt;1,0,Table_1[[#This Row],[Kokonaiskävijämäärä]]*Table_1[[#This Row],[Tapaamis-kerrat /osallistuja]])</f>
        <v>0</v>
      </c>
      <c r="P1813" s="264"/>
      <c r="Q1813" s="265"/>
    </row>
    <row r="1814" spans="1:17" ht="15.75" customHeight="1" x14ac:dyDescent="0.25">
      <c r="A1814" s="258"/>
      <c r="B1814" s="250" t="str">
        <f>IF(Table_1[[#This Row],[SISÄLLÖN NIMI]]="","",1)</f>
        <v/>
      </c>
      <c r="C1814" s="259"/>
      <c r="D1814" s="252" t="s">
        <v>18</v>
      </c>
      <c r="E1814" s="253" t="s">
        <v>18</v>
      </c>
      <c r="F1814" s="260" t="s">
        <v>18</v>
      </c>
      <c r="G1814" s="261" t="s">
        <v>18</v>
      </c>
      <c r="H1814" s="255" t="str">
        <f>IF(Table_1[[#This Row],[TOTEUTUSTAPA]]="b) Verkossa","Verkossa","")</f>
        <v/>
      </c>
      <c r="I1814" s="256" t="str">
        <f>IF(Table_1[[#This Row],[SISÄLLÖN NIMI]]="","",1)</f>
        <v/>
      </c>
      <c r="J1814" s="262"/>
      <c r="K1814" s="263"/>
      <c r="L1814" s="248">
        <f>Table_1[[#This Row],[Kävijämäärä a) lapset]]+Table_1[[#This Row],[Kävijämäärä b) aikuiset]]</f>
        <v>0</v>
      </c>
      <c r="M1814" s="248">
        <f>IF(Table_1[[#This Row],[Kokonaiskävijämäärä]]&lt;1,0,SUM(Table_1[[#This Row],[Kävijämäärä a) lapset]]*Table_1[[#This Row],[Tapaamis-kerrat /osallistuja]]))</f>
        <v>0</v>
      </c>
      <c r="N1814" s="248">
        <f>IF(Table_1[[#This Row],[Kokonaiskävijämäärä]]&lt;1,0,SUM(Table_1[[#This Row],[Kävijämäärä b) aikuiset]]*Table_1[[#This Row],[Tapaamis-kerrat /osallistuja]]))</f>
        <v>0</v>
      </c>
      <c r="O1814" s="248">
        <f>IF(Table_1[[#This Row],[Kokonaiskävijämäärä]]&lt;1,0,Table_1[[#This Row],[Kokonaiskävijämäärä]]*Table_1[[#This Row],[Tapaamis-kerrat /osallistuja]])</f>
        <v>0</v>
      </c>
      <c r="P1814" s="264"/>
      <c r="Q1814" s="265"/>
    </row>
    <row r="1815" spans="1:17" ht="15.75" customHeight="1" x14ac:dyDescent="0.25">
      <c r="A1815" s="258"/>
      <c r="B1815" s="250" t="str">
        <f>IF(Table_1[[#This Row],[SISÄLLÖN NIMI]]="","",1)</f>
        <v/>
      </c>
      <c r="C1815" s="259"/>
      <c r="D1815" s="252" t="s">
        <v>18</v>
      </c>
      <c r="E1815" s="253" t="s">
        <v>18</v>
      </c>
      <c r="F1815" s="260" t="s">
        <v>18</v>
      </c>
      <c r="G1815" s="261" t="s">
        <v>18</v>
      </c>
      <c r="H1815" s="255" t="str">
        <f>IF(Table_1[[#This Row],[TOTEUTUSTAPA]]="b) Verkossa","Verkossa","")</f>
        <v/>
      </c>
      <c r="I1815" s="256" t="str">
        <f>IF(Table_1[[#This Row],[SISÄLLÖN NIMI]]="","",1)</f>
        <v/>
      </c>
      <c r="J1815" s="262"/>
      <c r="K1815" s="263"/>
      <c r="L1815" s="248">
        <f>Table_1[[#This Row],[Kävijämäärä a) lapset]]+Table_1[[#This Row],[Kävijämäärä b) aikuiset]]</f>
        <v>0</v>
      </c>
      <c r="M1815" s="248">
        <f>IF(Table_1[[#This Row],[Kokonaiskävijämäärä]]&lt;1,0,SUM(Table_1[[#This Row],[Kävijämäärä a) lapset]]*Table_1[[#This Row],[Tapaamis-kerrat /osallistuja]]))</f>
        <v>0</v>
      </c>
      <c r="N1815" s="248">
        <f>IF(Table_1[[#This Row],[Kokonaiskävijämäärä]]&lt;1,0,SUM(Table_1[[#This Row],[Kävijämäärä b) aikuiset]]*Table_1[[#This Row],[Tapaamis-kerrat /osallistuja]]))</f>
        <v>0</v>
      </c>
      <c r="O1815" s="248">
        <f>IF(Table_1[[#This Row],[Kokonaiskävijämäärä]]&lt;1,0,Table_1[[#This Row],[Kokonaiskävijämäärä]]*Table_1[[#This Row],[Tapaamis-kerrat /osallistuja]])</f>
        <v>0</v>
      </c>
      <c r="P1815" s="264"/>
      <c r="Q1815" s="265"/>
    </row>
    <row r="1816" spans="1:17" ht="15.75" customHeight="1" x14ac:dyDescent="0.25">
      <c r="A1816" s="258"/>
      <c r="B1816" s="250" t="str">
        <f>IF(Table_1[[#This Row],[SISÄLLÖN NIMI]]="","",1)</f>
        <v/>
      </c>
      <c r="C1816" s="259"/>
      <c r="D1816" s="252" t="s">
        <v>18</v>
      </c>
      <c r="E1816" s="253" t="s">
        <v>18</v>
      </c>
      <c r="F1816" s="260" t="s">
        <v>18</v>
      </c>
      <c r="G1816" s="261" t="s">
        <v>18</v>
      </c>
      <c r="H1816" s="255" t="str">
        <f>IF(Table_1[[#This Row],[TOTEUTUSTAPA]]="b) Verkossa","Verkossa","")</f>
        <v/>
      </c>
      <c r="I1816" s="256" t="str">
        <f>IF(Table_1[[#This Row],[SISÄLLÖN NIMI]]="","",1)</f>
        <v/>
      </c>
      <c r="J1816" s="262"/>
      <c r="K1816" s="263"/>
      <c r="L1816" s="248">
        <f>Table_1[[#This Row],[Kävijämäärä a) lapset]]+Table_1[[#This Row],[Kävijämäärä b) aikuiset]]</f>
        <v>0</v>
      </c>
      <c r="M1816" s="248">
        <f>IF(Table_1[[#This Row],[Kokonaiskävijämäärä]]&lt;1,0,SUM(Table_1[[#This Row],[Kävijämäärä a) lapset]]*Table_1[[#This Row],[Tapaamis-kerrat /osallistuja]]))</f>
        <v>0</v>
      </c>
      <c r="N1816" s="248">
        <f>IF(Table_1[[#This Row],[Kokonaiskävijämäärä]]&lt;1,0,SUM(Table_1[[#This Row],[Kävijämäärä b) aikuiset]]*Table_1[[#This Row],[Tapaamis-kerrat /osallistuja]]))</f>
        <v>0</v>
      </c>
      <c r="O1816" s="248">
        <f>IF(Table_1[[#This Row],[Kokonaiskävijämäärä]]&lt;1,0,Table_1[[#This Row],[Kokonaiskävijämäärä]]*Table_1[[#This Row],[Tapaamis-kerrat /osallistuja]])</f>
        <v>0</v>
      </c>
      <c r="P1816" s="264"/>
      <c r="Q1816" s="265"/>
    </row>
    <row r="1817" spans="1:17" ht="15.75" customHeight="1" x14ac:dyDescent="0.25">
      <c r="A1817" s="258"/>
      <c r="B1817" s="250" t="str">
        <f>IF(Table_1[[#This Row],[SISÄLLÖN NIMI]]="","",1)</f>
        <v/>
      </c>
      <c r="C1817" s="259"/>
      <c r="D1817" s="252" t="s">
        <v>18</v>
      </c>
      <c r="E1817" s="253" t="s">
        <v>18</v>
      </c>
      <c r="F1817" s="260" t="s">
        <v>18</v>
      </c>
      <c r="G1817" s="261" t="s">
        <v>18</v>
      </c>
      <c r="H1817" s="255" t="str">
        <f>IF(Table_1[[#This Row],[TOTEUTUSTAPA]]="b) Verkossa","Verkossa","")</f>
        <v/>
      </c>
      <c r="I1817" s="256" t="str">
        <f>IF(Table_1[[#This Row],[SISÄLLÖN NIMI]]="","",1)</f>
        <v/>
      </c>
      <c r="J1817" s="262"/>
      <c r="K1817" s="263"/>
      <c r="L1817" s="248">
        <f>Table_1[[#This Row],[Kävijämäärä a) lapset]]+Table_1[[#This Row],[Kävijämäärä b) aikuiset]]</f>
        <v>0</v>
      </c>
      <c r="M1817" s="248">
        <f>IF(Table_1[[#This Row],[Kokonaiskävijämäärä]]&lt;1,0,SUM(Table_1[[#This Row],[Kävijämäärä a) lapset]]*Table_1[[#This Row],[Tapaamis-kerrat /osallistuja]]))</f>
        <v>0</v>
      </c>
      <c r="N1817" s="248">
        <f>IF(Table_1[[#This Row],[Kokonaiskävijämäärä]]&lt;1,0,SUM(Table_1[[#This Row],[Kävijämäärä b) aikuiset]]*Table_1[[#This Row],[Tapaamis-kerrat /osallistuja]]))</f>
        <v>0</v>
      </c>
      <c r="O1817" s="248">
        <f>IF(Table_1[[#This Row],[Kokonaiskävijämäärä]]&lt;1,0,Table_1[[#This Row],[Kokonaiskävijämäärä]]*Table_1[[#This Row],[Tapaamis-kerrat /osallistuja]])</f>
        <v>0</v>
      </c>
      <c r="P1817" s="264"/>
      <c r="Q1817" s="265"/>
    </row>
    <row r="1818" spans="1:17" ht="15.75" customHeight="1" x14ac:dyDescent="0.25">
      <c r="A1818" s="258"/>
      <c r="B1818" s="250" t="str">
        <f>IF(Table_1[[#This Row],[SISÄLLÖN NIMI]]="","",1)</f>
        <v/>
      </c>
      <c r="C1818" s="259"/>
      <c r="D1818" s="252" t="s">
        <v>18</v>
      </c>
      <c r="E1818" s="253" t="s">
        <v>18</v>
      </c>
      <c r="F1818" s="260" t="s">
        <v>18</v>
      </c>
      <c r="G1818" s="261" t="s">
        <v>18</v>
      </c>
      <c r="H1818" s="255" t="str">
        <f>IF(Table_1[[#This Row],[TOTEUTUSTAPA]]="b) Verkossa","Verkossa","")</f>
        <v/>
      </c>
      <c r="I1818" s="256" t="str">
        <f>IF(Table_1[[#This Row],[SISÄLLÖN NIMI]]="","",1)</f>
        <v/>
      </c>
      <c r="J1818" s="262"/>
      <c r="K1818" s="263"/>
      <c r="L1818" s="248">
        <f>Table_1[[#This Row],[Kävijämäärä a) lapset]]+Table_1[[#This Row],[Kävijämäärä b) aikuiset]]</f>
        <v>0</v>
      </c>
      <c r="M1818" s="248">
        <f>IF(Table_1[[#This Row],[Kokonaiskävijämäärä]]&lt;1,0,SUM(Table_1[[#This Row],[Kävijämäärä a) lapset]]*Table_1[[#This Row],[Tapaamis-kerrat /osallistuja]]))</f>
        <v>0</v>
      </c>
      <c r="N1818" s="248">
        <f>IF(Table_1[[#This Row],[Kokonaiskävijämäärä]]&lt;1,0,SUM(Table_1[[#This Row],[Kävijämäärä b) aikuiset]]*Table_1[[#This Row],[Tapaamis-kerrat /osallistuja]]))</f>
        <v>0</v>
      </c>
      <c r="O1818" s="248">
        <f>IF(Table_1[[#This Row],[Kokonaiskävijämäärä]]&lt;1,0,Table_1[[#This Row],[Kokonaiskävijämäärä]]*Table_1[[#This Row],[Tapaamis-kerrat /osallistuja]])</f>
        <v>0</v>
      </c>
      <c r="P1818" s="264"/>
      <c r="Q1818" s="265"/>
    </row>
    <row r="1819" spans="1:17" ht="15.75" customHeight="1" x14ac:dyDescent="0.25">
      <c r="A1819" s="258"/>
      <c r="B1819" s="250" t="str">
        <f>IF(Table_1[[#This Row],[SISÄLLÖN NIMI]]="","",1)</f>
        <v/>
      </c>
      <c r="C1819" s="259"/>
      <c r="D1819" s="252" t="s">
        <v>18</v>
      </c>
      <c r="E1819" s="253" t="s">
        <v>18</v>
      </c>
      <c r="F1819" s="260" t="s">
        <v>18</v>
      </c>
      <c r="G1819" s="261" t="s">
        <v>18</v>
      </c>
      <c r="H1819" s="255" t="str">
        <f>IF(Table_1[[#This Row],[TOTEUTUSTAPA]]="b) Verkossa","Verkossa","")</f>
        <v/>
      </c>
      <c r="I1819" s="256" t="str">
        <f>IF(Table_1[[#This Row],[SISÄLLÖN NIMI]]="","",1)</f>
        <v/>
      </c>
      <c r="J1819" s="262"/>
      <c r="K1819" s="263"/>
      <c r="L1819" s="248">
        <f>Table_1[[#This Row],[Kävijämäärä a) lapset]]+Table_1[[#This Row],[Kävijämäärä b) aikuiset]]</f>
        <v>0</v>
      </c>
      <c r="M1819" s="248">
        <f>IF(Table_1[[#This Row],[Kokonaiskävijämäärä]]&lt;1,0,SUM(Table_1[[#This Row],[Kävijämäärä a) lapset]]*Table_1[[#This Row],[Tapaamis-kerrat /osallistuja]]))</f>
        <v>0</v>
      </c>
      <c r="N1819" s="248">
        <f>IF(Table_1[[#This Row],[Kokonaiskävijämäärä]]&lt;1,0,SUM(Table_1[[#This Row],[Kävijämäärä b) aikuiset]]*Table_1[[#This Row],[Tapaamis-kerrat /osallistuja]]))</f>
        <v>0</v>
      </c>
      <c r="O1819" s="248">
        <f>IF(Table_1[[#This Row],[Kokonaiskävijämäärä]]&lt;1,0,Table_1[[#This Row],[Kokonaiskävijämäärä]]*Table_1[[#This Row],[Tapaamis-kerrat /osallistuja]])</f>
        <v>0</v>
      </c>
      <c r="P1819" s="264"/>
      <c r="Q1819" s="265"/>
    </row>
    <row r="1820" spans="1:17" ht="15.75" customHeight="1" x14ac:dyDescent="0.25">
      <c r="A1820" s="258"/>
      <c r="B1820" s="250" t="str">
        <f>IF(Table_1[[#This Row],[SISÄLLÖN NIMI]]="","",1)</f>
        <v/>
      </c>
      <c r="C1820" s="259"/>
      <c r="D1820" s="252" t="s">
        <v>18</v>
      </c>
      <c r="E1820" s="253" t="s">
        <v>18</v>
      </c>
      <c r="F1820" s="260" t="s">
        <v>18</v>
      </c>
      <c r="G1820" s="261" t="s">
        <v>18</v>
      </c>
      <c r="H1820" s="255" t="str">
        <f>IF(Table_1[[#This Row],[TOTEUTUSTAPA]]="b) Verkossa","Verkossa","")</f>
        <v/>
      </c>
      <c r="I1820" s="256" t="str">
        <f>IF(Table_1[[#This Row],[SISÄLLÖN NIMI]]="","",1)</f>
        <v/>
      </c>
      <c r="J1820" s="262"/>
      <c r="K1820" s="263"/>
      <c r="L1820" s="248">
        <f>Table_1[[#This Row],[Kävijämäärä a) lapset]]+Table_1[[#This Row],[Kävijämäärä b) aikuiset]]</f>
        <v>0</v>
      </c>
      <c r="M1820" s="248">
        <f>IF(Table_1[[#This Row],[Kokonaiskävijämäärä]]&lt;1,0,SUM(Table_1[[#This Row],[Kävijämäärä a) lapset]]*Table_1[[#This Row],[Tapaamis-kerrat /osallistuja]]))</f>
        <v>0</v>
      </c>
      <c r="N1820" s="248">
        <f>IF(Table_1[[#This Row],[Kokonaiskävijämäärä]]&lt;1,0,SUM(Table_1[[#This Row],[Kävijämäärä b) aikuiset]]*Table_1[[#This Row],[Tapaamis-kerrat /osallistuja]]))</f>
        <v>0</v>
      </c>
      <c r="O1820" s="248">
        <f>IF(Table_1[[#This Row],[Kokonaiskävijämäärä]]&lt;1,0,Table_1[[#This Row],[Kokonaiskävijämäärä]]*Table_1[[#This Row],[Tapaamis-kerrat /osallistuja]])</f>
        <v>0</v>
      </c>
      <c r="P1820" s="264"/>
      <c r="Q1820" s="265"/>
    </row>
    <row r="1821" spans="1:17" ht="15.75" customHeight="1" x14ac:dyDescent="0.25">
      <c r="A1821" s="258"/>
      <c r="B1821" s="250" t="str">
        <f>IF(Table_1[[#This Row],[SISÄLLÖN NIMI]]="","",1)</f>
        <v/>
      </c>
      <c r="C1821" s="259"/>
      <c r="D1821" s="252" t="s">
        <v>18</v>
      </c>
      <c r="E1821" s="253" t="s">
        <v>18</v>
      </c>
      <c r="F1821" s="260" t="s">
        <v>18</v>
      </c>
      <c r="G1821" s="261" t="s">
        <v>18</v>
      </c>
      <c r="H1821" s="255" t="str">
        <f>IF(Table_1[[#This Row],[TOTEUTUSTAPA]]="b) Verkossa","Verkossa","")</f>
        <v/>
      </c>
      <c r="I1821" s="256" t="str">
        <f>IF(Table_1[[#This Row],[SISÄLLÖN NIMI]]="","",1)</f>
        <v/>
      </c>
      <c r="J1821" s="262"/>
      <c r="K1821" s="263"/>
      <c r="L1821" s="248">
        <f>Table_1[[#This Row],[Kävijämäärä a) lapset]]+Table_1[[#This Row],[Kävijämäärä b) aikuiset]]</f>
        <v>0</v>
      </c>
      <c r="M1821" s="248">
        <f>IF(Table_1[[#This Row],[Kokonaiskävijämäärä]]&lt;1,0,SUM(Table_1[[#This Row],[Kävijämäärä a) lapset]]*Table_1[[#This Row],[Tapaamis-kerrat /osallistuja]]))</f>
        <v>0</v>
      </c>
      <c r="N1821" s="248">
        <f>IF(Table_1[[#This Row],[Kokonaiskävijämäärä]]&lt;1,0,SUM(Table_1[[#This Row],[Kävijämäärä b) aikuiset]]*Table_1[[#This Row],[Tapaamis-kerrat /osallistuja]]))</f>
        <v>0</v>
      </c>
      <c r="O1821" s="248">
        <f>IF(Table_1[[#This Row],[Kokonaiskävijämäärä]]&lt;1,0,Table_1[[#This Row],[Kokonaiskävijämäärä]]*Table_1[[#This Row],[Tapaamis-kerrat /osallistuja]])</f>
        <v>0</v>
      </c>
      <c r="P1821" s="264"/>
      <c r="Q1821" s="265"/>
    </row>
    <row r="1822" spans="1:17" ht="15.75" customHeight="1" x14ac:dyDescent="0.25">
      <c r="A1822" s="258"/>
      <c r="B1822" s="250" t="str">
        <f>IF(Table_1[[#This Row],[SISÄLLÖN NIMI]]="","",1)</f>
        <v/>
      </c>
      <c r="C1822" s="259"/>
      <c r="D1822" s="252" t="s">
        <v>18</v>
      </c>
      <c r="E1822" s="253" t="s">
        <v>18</v>
      </c>
      <c r="F1822" s="260" t="s">
        <v>18</v>
      </c>
      <c r="G1822" s="261" t="s">
        <v>18</v>
      </c>
      <c r="H1822" s="255" t="str">
        <f>IF(Table_1[[#This Row],[TOTEUTUSTAPA]]="b) Verkossa","Verkossa","")</f>
        <v/>
      </c>
      <c r="I1822" s="256" t="str">
        <f>IF(Table_1[[#This Row],[SISÄLLÖN NIMI]]="","",1)</f>
        <v/>
      </c>
      <c r="J1822" s="262"/>
      <c r="K1822" s="263"/>
      <c r="L1822" s="248">
        <f>Table_1[[#This Row],[Kävijämäärä a) lapset]]+Table_1[[#This Row],[Kävijämäärä b) aikuiset]]</f>
        <v>0</v>
      </c>
      <c r="M1822" s="248">
        <f>IF(Table_1[[#This Row],[Kokonaiskävijämäärä]]&lt;1,0,SUM(Table_1[[#This Row],[Kävijämäärä a) lapset]]*Table_1[[#This Row],[Tapaamis-kerrat /osallistuja]]))</f>
        <v>0</v>
      </c>
      <c r="N1822" s="248">
        <f>IF(Table_1[[#This Row],[Kokonaiskävijämäärä]]&lt;1,0,SUM(Table_1[[#This Row],[Kävijämäärä b) aikuiset]]*Table_1[[#This Row],[Tapaamis-kerrat /osallistuja]]))</f>
        <v>0</v>
      </c>
      <c r="O1822" s="248">
        <f>IF(Table_1[[#This Row],[Kokonaiskävijämäärä]]&lt;1,0,Table_1[[#This Row],[Kokonaiskävijämäärä]]*Table_1[[#This Row],[Tapaamis-kerrat /osallistuja]])</f>
        <v>0</v>
      </c>
      <c r="P1822" s="264"/>
      <c r="Q1822" s="265"/>
    </row>
    <row r="1823" spans="1:17" ht="15.75" customHeight="1" x14ac:dyDescent="0.25">
      <c r="A1823" s="258"/>
      <c r="B1823" s="250" t="str">
        <f>IF(Table_1[[#This Row],[SISÄLLÖN NIMI]]="","",1)</f>
        <v/>
      </c>
      <c r="C1823" s="259"/>
      <c r="D1823" s="252" t="s">
        <v>18</v>
      </c>
      <c r="E1823" s="253" t="s">
        <v>18</v>
      </c>
      <c r="F1823" s="260" t="s">
        <v>18</v>
      </c>
      <c r="G1823" s="261" t="s">
        <v>18</v>
      </c>
      <c r="H1823" s="255" t="str">
        <f>IF(Table_1[[#This Row],[TOTEUTUSTAPA]]="b) Verkossa","Verkossa","")</f>
        <v/>
      </c>
      <c r="I1823" s="256" t="str">
        <f>IF(Table_1[[#This Row],[SISÄLLÖN NIMI]]="","",1)</f>
        <v/>
      </c>
      <c r="J1823" s="262"/>
      <c r="K1823" s="263"/>
      <c r="L1823" s="248">
        <f>Table_1[[#This Row],[Kävijämäärä a) lapset]]+Table_1[[#This Row],[Kävijämäärä b) aikuiset]]</f>
        <v>0</v>
      </c>
      <c r="M1823" s="248">
        <f>IF(Table_1[[#This Row],[Kokonaiskävijämäärä]]&lt;1,0,SUM(Table_1[[#This Row],[Kävijämäärä a) lapset]]*Table_1[[#This Row],[Tapaamis-kerrat /osallistuja]]))</f>
        <v>0</v>
      </c>
      <c r="N1823" s="248">
        <f>IF(Table_1[[#This Row],[Kokonaiskävijämäärä]]&lt;1,0,SUM(Table_1[[#This Row],[Kävijämäärä b) aikuiset]]*Table_1[[#This Row],[Tapaamis-kerrat /osallistuja]]))</f>
        <v>0</v>
      </c>
      <c r="O1823" s="248">
        <f>IF(Table_1[[#This Row],[Kokonaiskävijämäärä]]&lt;1,0,Table_1[[#This Row],[Kokonaiskävijämäärä]]*Table_1[[#This Row],[Tapaamis-kerrat /osallistuja]])</f>
        <v>0</v>
      </c>
      <c r="P1823" s="264"/>
      <c r="Q1823" s="265"/>
    </row>
    <row r="1824" spans="1:17" ht="15.75" customHeight="1" x14ac:dyDescent="0.25">
      <c r="A1824" s="258"/>
      <c r="B1824" s="250" t="str">
        <f>IF(Table_1[[#This Row],[SISÄLLÖN NIMI]]="","",1)</f>
        <v/>
      </c>
      <c r="C1824" s="259"/>
      <c r="D1824" s="252" t="s">
        <v>18</v>
      </c>
      <c r="E1824" s="253" t="s">
        <v>18</v>
      </c>
      <c r="F1824" s="260" t="s">
        <v>18</v>
      </c>
      <c r="G1824" s="261" t="s">
        <v>18</v>
      </c>
      <c r="H1824" s="255" t="str">
        <f>IF(Table_1[[#This Row],[TOTEUTUSTAPA]]="b) Verkossa","Verkossa","")</f>
        <v/>
      </c>
      <c r="I1824" s="256" t="str">
        <f>IF(Table_1[[#This Row],[SISÄLLÖN NIMI]]="","",1)</f>
        <v/>
      </c>
      <c r="J1824" s="262"/>
      <c r="K1824" s="263"/>
      <c r="L1824" s="248">
        <f>Table_1[[#This Row],[Kävijämäärä a) lapset]]+Table_1[[#This Row],[Kävijämäärä b) aikuiset]]</f>
        <v>0</v>
      </c>
      <c r="M1824" s="248">
        <f>IF(Table_1[[#This Row],[Kokonaiskävijämäärä]]&lt;1,0,SUM(Table_1[[#This Row],[Kävijämäärä a) lapset]]*Table_1[[#This Row],[Tapaamis-kerrat /osallistuja]]))</f>
        <v>0</v>
      </c>
      <c r="N1824" s="248">
        <f>IF(Table_1[[#This Row],[Kokonaiskävijämäärä]]&lt;1,0,SUM(Table_1[[#This Row],[Kävijämäärä b) aikuiset]]*Table_1[[#This Row],[Tapaamis-kerrat /osallistuja]]))</f>
        <v>0</v>
      </c>
      <c r="O1824" s="248">
        <f>IF(Table_1[[#This Row],[Kokonaiskävijämäärä]]&lt;1,0,Table_1[[#This Row],[Kokonaiskävijämäärä]]*Table_1[[#This Row],[Tapaamis-kerrat /osallistuja]])</f>
        <v>0</v>
      </c>
      <c r="P1824" s="264"/>
      <c r="Q1824" s="265"/>
    </row>
    <row r="1825" spans="1:17" ht="15.75" customHeight="1" x14ac:dyDescent="0.25">
      <c r="A1825" s="258"/>
      <c r="B1825" s="250" t="str">
        <f>IF(Table_1[[#This Row],[SISÄLLÖN NIMI]]="","",1)</f>
        <v/>
      </c>
      <c r="C1825" s="259"/>
      <c r="D1825" s="252" t="s">
        <v>18</v>
      </c>
      <c r="E1825" s="253" t="s">
        <v>18</v>
      </c>
      <c r="F1825" s="260" t="s">
        <v>18</v>
      </c>
      <c r="G1825" s="261" t="s">
        <v>18</v>
      </c>
      <c r="H1825" s="255" t="str">
        <f>IF(Table_1[[#This Row],[TOTEUTUSTAPA]]="b) Verkossa","Verkossa","")</f>
        <v/>
      </c>
      <c r="I1825" s="256" t="str">
        <f>IF(Table_1[[#This Row],[SISÄLLÖN NIMI]]="","",1)</f>
        <v/>
      </c>
      <c r="J1825" s="262"/>
      <c r="K1825" s="263"/>
      <c r="L1825" s="248">
        <f>Table_1[[#This Row],[Kävijämäärä a) lapset]]+Table_1[[#This Row],[Kävijämäärä b) aikuiset]]</f>
        <v>0</v>
      </c>
      <c r="M1825" s="248">
        <f>IF(Table_1[[#This Row],[Kokonaiskävijämäärä]]&lt;1,0,SUM(Table_1[[#This Row],[Kävijämäärä a) lapset]]*Table_1[[#This Row],[Tapaamis-kerrat /osallistuja]]))</f>
        <v>0</v>
      </c>
      <c r="N1825" s="248">
        <f>IF(Table_1[[#This Row],[Kokonaiskävijämäärä]]&lt;1,0,SUM(Table_1[[#This Row],[Kävijämäärä b) aikuiset]]*Table_1[[#This Row],[Tapaamis-kerrat /osallistuja]]))</f>
        <v>0</v>
      </c>
      <c r="O1825" s="248">
        <f>IF(Table_1[[#This Row],[Kokonaiskävijämäärä]]&lt;1,0,Table_1[[#This Row],[Kokonaiskävijämäärä]]*Table_1[[#This Row],[Tapaamis-kerrat /osallistuja]])</f>
        <v>0</v>
      </c>
      <c r="P1825" s="264"/>
      <c r="Q1825" s="265"/>
    </row>
    <row r="1826" spans="1:17" ht="15.75" customHeight="1" x14ac:dyDescent="0.25">
      <c r="A1826" s="258"/>
      <c r="B1826" s="250" t="str">
        <f>IF(Table_1[[#This Row],[SISÄLLÖN NIMI]]="","",1)</f>
        <v/>
      </c>
      <c r="C1826" s="259"/>
      <c r="D1826" s="252" t="s">
        <v>18</v>
      </c>
      <c r="E1826" s="253" t="s">
        <v>18</v>
      </c>
      <c r="F1826" s="260" t="s">
        <v>18</v>
      </c>
      <c r="G1826" s="261" t="s">
        <v>18</v>
      </c>
      <c r="H1826" s="255" t="str">
        <f>IF(Table_1[[#This Row],[TOTEUTUSTAPA]]="b) Verkossa","Verkossa","")</f>
        <v/>
      </c>
      <c r="I1826" s="256" t="str">
        <f>IF(Table_1[[#This Row],[SISÄLLÖN NIMI]]="","",1)</f>
        <v/>
      </c>
      <c r="J1826" s="262"/>
      <c r="K1826" s="263"/>
      <c r="L1826" s="248">
        <f>Table_1[[#This Row],[Kävijämäärä a) lapset]]+Table_1[[#This Row],[Kävijämäärä b) aikuiset]]</f>
        <v>0</v>
      </c>
      <c r="M1826" s="248">
        <f>IF(Table_1[[#This Row],[Kokonaiskävijämäärä]]&lt;1,0,SUM(Table_1[[#This Row],[Kävijämäärä a) lapset]]*Table_1[[#This Row],[Tapaamis-kerrat /osallistuja]]))</f>
        <v>0</v>
      </c>
      <c r="N1826" s="248">
        <f>IF(Table_1[[#This Row],[Kokonaiskävijämäärä]]&lt;1,0,SUM(Table_1[[#This Row],[Kävijämäärä b) aikuiset]]*Table_1[[#This Row],[Tapaamis-kerrat /osallistuja]]))</f>
        <v>0</v>
      </c>
      <c r="O1826" s="248">
        <f>IF(Table_1[[#This Row],[Kokonaiskävijämäärä]]&lt;1,0,Table_1[[#This Row],[Kokonaiskävijämäärä]]*Table_1[[#This Row],[Tapaamis-kerrat /osallistuja]])</f>
        <v>0</v>
      </c>
      <c r="P1826" s="264"/>
      <c r="Q1826" s="265"/>
    </row>
    <row r="1827" spans="1:17" ht="15.75" customHeight="1" x14ac:dyDescent="0.25">
      <c r="A1827" s="258"/>
      <c r="B1827" s="250" t="str">
        <f>IF(Table_1[[#This Row],[SISÄLLÖN NIMI]]="","",1)</f>
        <v/>
      </c>
      <c r="C1827" s="259"/>
      <c r="D1827" s="252" t="s">
        <v>18</v>
      </c>
      <c r="E1827" s="253" t="s">
        <v>18</v>
      </c>
      <c r="F1827" s="260" t="s">
        <v>18</v>
      </c>
      <c r="G1827" s="261" t="s">
        <v>18</v>
      </c>
      <c r="H1827" s="255" t="str">
        <f>IF(Table_1[[#This Row],[TOTEUTUSTAPA]]="b) Verkossa","Verkossa","")</f>
        <v/>
      </c>
      <c r="I1827" s="256" t="str">
        <f>IF(Table_1[[#This Row],[SISÄLLÖN NIMI]]="","",1)</f>
        <v/>
      </c>
      <c r="J1827" s="262"/>
      <c r="K1827" s="263"/>
      <c r="L1827" s="248">
        <f>Table_1[[#This Row],[Kävijämäärä a) lapset]]+Table_1[[#This Row],[Kävijämäärä b) aikuiset]]</f>
        <v>0</v>
      </c>
      <c r="M1827" s="248">
        <f>IF(Table_1[[#This Row],[Kokonaiskävijämäärä]]&lt;1,0,SUM(Table_1[[#This Row],[Kävijämäärä a) lapset]]*Table_1[[#This Row],[Tapaamis-kerrat /osallistuja]]))</f>
        <v>0</v>
      </c>
      <c r="N1827" s="248">
        <f>IF(Table_1[[#This Row],[Kokonaiskävijämäärä]]&lt;1,0,SUM(Table_1[[#This Row],[Kävijämäärä b) aikuiset]]*Table_1[[#This Row],[Tapaamis-kerrat /osallistuja]]))</f>
        <v>0</v>
      </c>
      <c r="O1827" s="248">
        <f>IF(Table_1[[#This Row],[Kokonaiskävijämäärä]]&lt;1,0,Table_1[[#This Row],[Kokonaiskävijämäärä]]*Table_1[[#This Row],[Tapaamis-kerrat /osallistuja]])</f>
        <v>0</v>
      </c>
      <c r="P1827" s="264"/>
      <c r="Q1827" s="265"/>
    </row>
    <row r="1828" spans="1:17" ht="15.75" customHeight="1" x14ac:dyDescent="0.25">
      <c r="A1828" s="258"/>
      <c r="B1828" s="250" t="str">
        <f>IF(Table_1[[#This Row],[SISÄLLÖN NIMI]]="","",1)</f>
        <v/>
      </c>
      <c r="C1828" s="259"/>
      <c r="D1828" s="252" t="s">
        <v>18</v>
      </c>
      <c r="E1828" s="253" t="s">
        <v>18</v>
      </c>
      <c r="F1828" s="260" t="s">
        <v>18</v>
      </c>
      <c r="G1828" s="261" t="s">
        <v>18</v>
      </c>
      <c r="H1828" s="255" t="str">
        <f>IF(Table_1[[#This Row],[TOTEUTUSTAPA]]="b) Verkossa","Verkossa","")</f>
        <v/>
      </c>
      <c r="I1828" s="256" t="str">
        <f>IF(Table_1[[#This Row],[SISÄLLÖN NIMI]]="","",1)</f>
        <v/>
      </c>
      <c r="J1828" s="262"/>
      <c r="K1828" s="263"/>
      <c r="L1828" s="248">
        <f>Table_1[[#This Row],[Kävijämäärä a) lapset]]+Table_1[[#This Row],[Kävijämäärä b) aikuiset]]</f>
        <v>0</v>
      </c>
      <c r="M1828" s="248">
        <f>IF(Table_1[[#This Row],[Kokonaiskävijämäärä]]&lt;1,0,SUM(Table_1[[#This Row],[Kävijämäärä a) lapset]]*Table_1[[#This Row],[Tapaamis-kerrat /osallistuja]]))</f>
        <v>0</v>
      </c>
      <c r="N1828" s="248">
        <f>IF(Table_1[[#This Row],[Kokonaiskävijämäärä]]&lt;1,0,SUM(Table_1[[#This Row],[Kävijämäärä b) aikuiset]]*Table_1[[#This Row],[Tapaamis-kerrat /osallistuja]]))</f>
        <v>0</v>
      </c>
      <c r="O1828" s="248">
        <f>IF(Table_1[[#This Row],[Kokonaiskävijämäärä]]&lt;1,0,Table_1[[#This Row],[Kokonaiskävijämäärä]]*Table_1[[#This Row],[Tapaamis-kerrat /osallistuja]])</f>
        <v>0</v>
      </c>
      <c r="P1828" s="264"/>
      <c r="Q1828" s="265"/>
    </row>
    <row r="1829" spans="1:17" ht="15.75" customHeight="1" x14ac:dyDescent="0.25">
      <c r="A1829" s="258"/>
      <c r="B1829" s="250" t="str">
        <f>IF(Table_1[[#This Row],[SISÄLLÖN NIMI]]="","",1)</f>
        <v/>
      </c>
      <c r="C1829" s="259"/>
      <c r="D1829" s="252" t="s">
        <v>18</v>
      </c>
      <c r="E1829" s="253" t="s">
        <v>18</v>
      </c>
      <c r="F1829" s="260" t="s">
        <v>18</v>
      </c>
      <c r="G1829" s="261" t="s">
        <v>18</v>
      </c>
      <c r="H1829" s="255" t="str">
        <f>IF(Table_1[[#This Row],[TOTEUTUSTAPA]]="b) Verkossa","Verkossa","")</f>
        <v/>
      </c>
      <c r="I1829" s="256" t="str">
        <f>IF(Table_1[[#This Row],[SISÄLLÖN NIMI]]="","",1)</f>
        <v/>
      </c>
      <c r="J1829" s="262"/>
      <c r="K1829" s="263"/>
      <c r="L1829" s="248">
        <f>Table_1[[#This Row],[Kävijämäärä a) lapset]]+Table_1[[#This Row],[Kävijämäärä b) aikuiset]]</f>
        <v>0</v>
      </c>
      <c r="M1829" s="248">
        <f>IF(Table_1[[#This Row],[Kokonaiskävijämäärä]]&lt;1,0,SUM(Table_1[[#This Row],[Kävijämäärä a) lapset]]*Table_1[[#This Row],[Tapaamis-kerrat /osallistuja]]))</f>
        <v>0</v>
      </c>
      <c r="N1829" s="248">
        <f>IF(Table_1[[#This Row],[Kokonaiskävijämäärä]]&lt;1,0,SUM(Table_1[[#This Row],[Kävijämäärä b) aikuiset]]*Table_1[[#This Row],[Tapaamis-kerrat /osallistuja]]))</f>
        <v>0</v>
      </c>
      <c r="O1829" s="248">
        <f>IF(Table_1[[#This Row],[Kokonaiskävijämäärä]]&lt;1,0,Table_1[[#This Row],[Kokonaiskävijämäärä]]*Table_1[[#This Row],[Tapaamis-kerrat /osallistuja]])</f>
        <v>0</v>
      </c>
      <c r="P1829" s="264"/>
      <c r="Q1829" s="265"/>
    </row>
    <row r="1830" spans="1:17" ht="15.75" customHeight="1" x14ac:dyDescent="0.25">
      <c r="A1830" s="258"/>
      <c r="B1830" s="250" t="str">
        <f>IF(Table_1[[#This Row],[SISÄLLÖN NIMI]]="","",1)</f>
        <v/>
      </c>
      <c r="C1830" s="259"/>
      <c r="D1830" s="252" t="s">
        <v>18</v>
      </c>
      <c r="E1830" s="253" t="s">
        <v>18</v>
      </c>
      <c r="F1830" s="260" t="s">
        <v>18</v>
      </c>
      <c r="G1830" s="261" t="s">
        <v>18</v>
      </c>
      <c r="H1830" s="255" t="str">
        <f>IF(Table_1[[#This Row],[TOTEUTUSTAPA]]="b) Verkossa","Verkossa","")</f>
        <v/>
      </c>
      <c r="I1830" s="256" t="str">
        <f>IF(Table_1[[#This Row],[SISÄLLÖN NIMI]]="","",1)</f>
        <v/>
      </c>
      <c r="J1830" s="262"/>
      <c r="K1830" s="263"/>
      <c r="L1830" s="248">
        <f>Table_1[[#This Row],[Kävijämäärä a) lapset]]+Table_1[[#This Row],[Kävijämäärä b) aikuiset]]</f>
        <v>0</v>
      </c>
      <c r="M1830" s="248">
        <f>IF(Table_1[[#This Row],[Kokonaiskävijämäärä]]&lt;1,0,SUM(Table_1[[#This Row],[Kävijämäärä a) lapset]]*Table_1[[#This Row],[Tapaamis-kerrat /osallistuja]]))</f>
        <v>0</v>
      </c>
      <c r="N1830" s="248">
        <f>IF(Table_1[[#This Row],[Kokonaiskävijämäärä]]&lt;1,0,SUM(Table_1[[#This Row],[Kävijämäärä b) aikuiset]]*Table_1[[#This Row],[Tapaamis-kerrat /osallistuja]]))</f>
        <v>0</v>
      </c>
      <c r="O1830" s="248">
        <f>IF(Table_1[[#This Row],[Kokonaiskävijämäärä]]&lt;1,0,Table_1[[#This Row],[Kokonaiskävijämäärä]]*Table_1[[#This Row],[Tapaamis-kerrat /osallistuja]])</f>
        <v>0</v>
      </c>
      <c r="P1830" s="264"/>
      <c r="Q1830" s="265"/>
    </row>
    <row r="1831" spans="1:17" ht="15.75" customHeight="1" x14ac:dyDescent="0.25">
      <c r="A1831" s="258"/>
      <c r="B1831" s="250" t="str">
        <f>IF(Table_1[[#This Row],[SISÄLLÖN NIMI]]="","",1)</f>
        <v/>
      </c>
      <c r="C1831" s="259"/>
      <c r="D1831" s="252" t="s">
        <v>18</v>
      </c>
      <c r="E1831" s="253" t="s">
        <v>18</v>
      </c>
      <c r="F1831" s="260" t="s">
        <v>18</v>
      </c>
      <c r="G1831" s="261" t="s">
        <v>18</v>
      </c>
      <c r="H1831" s="255" t="str">
        <f>IF(Table_1[[#This Row],[TOTEUTUSTAPA]]="b) Verkossa","Verkossa","")</f>
        <v/>
      </c>
      <c r="I1831" s="256" t="str">
        <f>IF(Table_1[[#This Row],[SISÄLLÖN NIMI]]="","",1)</f>
        <v/>
      </c>
      <c r="J1831" s="262"/>
      <c r="K1831" s="263"/>
      <c r="L1831" s="248">
        <f>Table_1[[#This Row],[Kävijämäärä a) lapset]]+Table_1[[#This Row],[Kävijämäärä b) aikuiset]]</f>
        <v>0</v>
      </c>
      <c r="M1831" s="248">
        <f>IF(Table_1[[#This Row],[Kokonaiskävijämäärä]]&lt;1,0,SUM(Table_1[[#This Row],[Kävijämäärä a) lapset]]*Table_1[[#This Row],[Tapaamis-kerrat /osallistuja]]))</f>
        <v>0</v>
      </c>
      <c r="N1831" s="248">
        <f>IF(Table_1[[#This Row],[Kokonaiskävijämäärä]]&lt;1,0,SUM(Table_1[[#This Row],[Kävijämäärä b) aikuiset]]*Table_1[[#This Row],[Tapaamis-kerrat /osallistuja]]))</f>
        <v>0</v>
      </c>
      <c r="O1831" s="248">
        <f>IF(Table_1[[#This Row],[Kokonaiskävijämäärä]]&lt;1,0,Table_1[[#This Row],[Kokonaiskävijämäärä]]*Table_1[[#This Row],[Tapaamis-kerrat /osallistuja]])</f>
        <v>0</v>
      </c>
      <c r="P1831" s="264"/>
      <c r="Q1831" s="265"/>
    </row>
    <row r="1832" spans="1:17" ht="15.75" customHeight="1" x14ac:dyDescent="0.25">
      <c r="A1832" s="258"/>
      <c r="B1832" s="250" t="str">
        <f>IF(Table_1[[#This Row],[SISÄLLÖN NIMI]]="","",1)</f>
        <v/>
      </c>
      <c r="C1832" s="259"/>
      <c r="D1832" s="252" t="s">
        <v>18</v>
      </c>
      <c r="E1832" s="253" t="s">
        <v>18</v>
      </c>
      <c r="F1832" s="260" t="s">
        <v>18</v>
      </c>
      <c r="G1832" s="261" t="s">
        <v>18</v>
      </c>
      <c r="H1832" s="255" t="str">
        <f>IF(Table_1[[#This Row],[TOTEUTUSTAPA]]="b) Verkossa","Verkossa","")</f>
        <v/>
      </c>
      <c r="I1832" s="256" t="str">
        <f>IF(Table_1[[#This Row],[SISÄLLÖN NIMI]]="","",1)</f>
        <v/>
      </c>
      <c r="J1832" s="262"/>
      <c r="K1832" s="263"/>
      <c r="L1832" s="248">
        <f>Table_1[[#This Row],[Kävijämäärä a) lapset]]+Table_1[[#This Row],[Kävijämäärä b) aikuiset]]</f>
        <v>0</v>
      </c>
      <c r="M1832" s="248">
        <f>IF(Table_1[[#This Row],[Kokonaiskävijämäärä]]&lt;1,0,SUM(Table_1[[#This Row],[Kävijämäärä a) lapset]]*Table_1[[#This Row],[Tapaamis-kerrat /osallistuja]]))</f>
        <v>0</v>
      </c>
      <c r="N1832" s="248">
        <f>IF(Table_1[[#This Row],[Kokonaiskävijämäärä]]&lt;1,0,SUM(Table_1[[#This Row],[Kävijämäärä b) aikuiset]]*Table_1[[#This Row],[Tapaamis-kerrat /osallistuja]]))</f>
        <v>0</v>
      </c>
      <c r="O1832" s="248">
        <f>IF(Table_1[[#This Row],[Kokonaiskävijämäärä]]&lt;1,0,Table_1[[#This Row],[Kokonaiskävijämäärä]]*Table_1[[#This Row],[Tapaamis-kerrat /osallistuja]])</f>
        <v>0</v>
      </c>
      <c r="P1832" s="264"/>
      <c r="Q1832" s="265"/>
    </row>
    <row r="1833" spans="1:17" ht="15.75" customHeight="1" x14ac:dyDescent="0.25">
      <c r="A1833" s="258"/>
      <c r="B1833" s="250" t="str">
        <f>IF(Table_1[[#This Row],[SISÄLLÖN NIMI]]="","",1)</f>
        <v/>
      </c>
      <c r="C1833" s="259"/>
      <c r="D1833" s="252" t="s">
        <v>18</v>
      </c>
      <c r="E1833" s="253" t="s">
        <v>18</v>
      </c>
      <c r="F1833" s="260" t="s">
        <v>18</v>
      </c>
      <c r="G1833" s="261" t="s">
        <v>18</v>
      </c>
      <c r="H1833" s="255" t="str">
        <f>IF(Table_1[[#This Row],[TOTEUTUSTAPA]]="b) Verkossa","Verkossa","")</f>
        <v/>
      </c>
      <c r="I1833" s="256" t="str">
        <f>IF(Table_1[[#This Row],[SISÄLLÖN NIMI]]="","",1)</f>
        <v/>
      </c>
      <c r="J1833" s="262"/>
      <c r="K1833" s="263"/>
      <c r="L1833" s="248">
        <f>Table_1[[#This Row],[Kävijämäärä a) lapset]]+Table_1[[#This Row],[Kävijämäärä b) aikuiset]]</f>
        <v>0</v>
      </c>
      <c r="M1833" s="248">
        <f>IF(Table_1[[#This Row],[Kokonaiskävijämäärä]]&lt;1,0,SUM(Table_1[[#This Row],[Kävijämäärä a) lapset]]*Table_1[[#This Row],[Tapaamis-kerrat /osallistuja]]))</f>
        <v>0</v>
      </c>
      <c r="N1833" s="248">
        <f>IF(Table_1[[#This Row],[Kokonaiskävijämäärä]]&lt;1,0,SUM(Table_1[[#This Row],[Kävijämäärä b) aikuiset]]*Table_1[[#This Row],[Tapaamis-kerrat /osallistuja]]))</f>
        <v>0</v>
      </c>
      <c r="O1833" s="248">
        <f>IF(Table_1[[#This Row],[Kokonaiskävijämäärä]]&lt;1,0,Table_1[[#This Row],[Kokonaiskävijämäärä]]*Table_1[[#This Row],[Tapaamis-kerrat /osallistuja]])</f>
        <v>0</v>
      </c>
      <c r="P1833" s="264"/>
      <c r="Q1833" s="265"/>
    </row>
    <row r="1834" spans="1:17" ht="15.75" customHeight="1" x14ac:dyDescent="0.25">
      <c r="A1834" s="258"/>
      <c r="B1834" s="250" t="str">
        <f>IF(Table_1[[#This Row],[SISÄLLÖN NIMI]]="","",1)</f>
        <v/>
      </c>
      <c r="C1834" s="259"/>
      <c r="D1834" s="252" t="s">
        <v>18</v>
      </c>
      <c r="E1834" s="253" t="s">
        <v>18</v>
      </c>
      <c r="F1834" s="260" t="s">
        <v>18</v>
      </c>
      <c r="G1834" s="261" t="s">
        <v>18</v>
      </c>
      <c r="H1834" s="255" t="str">
        <f>IF(Table_1[[#This Row],[TOTEUTUSTAPA]]="b) Verkossa","Verkossa","")</f>
        <v/>
      </c>
      <c r="I1834" s="256" t="str">
        <f>IF(Table_1[[#This Row],[SISÄLLÖN NIMI]]="","",1)</f>
        <v/>
      </c>
      <c r="J1834" s="262"/>
      <c r="K1834" s="263"/>
      <c r="L1834" s="248">
        <f>Table_1[[#This Row],[Kävijämäärä a) lapset]]+Table_1[[#This Row],[Kävijämäärä b) aikuiset]]</f>
        <v>0</v>
      </c>
      <c r="M1834" s="248">
        <f>IF(Table_1[[#This Row],[Kokonaiskävijämäärä]]&lt;1,0,SUM(Table_1[[#This Row],[Kävijämäärä a) lapset]]*Table_1[[#This Row],[Tapaamis-kerrat /osallistuja]]))</f>
        <v>0</v>
      </c>
      <c r="N1834" s="248">
        <f>IF(Table_1[[#This Row],[Kokonaiskävijämäärä]]&lt;1,0,SUM(Table_1[[#This Row],[Kävijämäärä b) aikuiset]]*Table_1[[#This Row],[Tapaamis-kerrat /osallistuja]]))</f>
        <v>0</v>
      </c>
      <c r="O1834" s="248">
        <f>IF(Table_1[[#This Row],[Kokonaiskävijämäärä]]&lt;1,0,Table_1[[#This Row],[Kokonaiskävijämäärä]]*Table_1[[#This Row],[Tapaamis-kerrat /osallistuja]])</f>
        <v>0</v>
      </c>
      <c r="P1834" s="264"/>
      <c r="Q1834" s="265"/>
    </row>
    <row r="1835" spans="1:17" ht="15.75" customHeight="1" x14ac:dyDescent="0.25">
      <c r="A1835" s="258"/>
      <c r="B1835" s="250" t="str">
        <f>IF(Table_1[[#This Row],[SISÄLLÖN NIMI]]="","",1)</f>
        <v/>
      </c>
      <c r="C1835" s="259"/>
      <c r="D1835" s="252" t="s">
        <v>18</v>
      </c>
      <c r="E1835" s="253" t="s">
        <v>18</v>
      </c>
      <c r="F1835" s="260" t="s">
        <v>18</v>
      </c>
      <c r="G1835" s="261" t="s">
        <v>18</v>
      </c>
      <c r="H1835" s="255" t="str">
        <f>IF(Table_1[[#This Row],[TOTEUTUSTAPA]]="b) Verkossa","Verkossa","")</f>
        <v/>
      </c>
      <c r="I1835" s="256" t="str">
        <f>IF(Table_1[[#This Row],[SISÄLLÖN NIMI]]="","",1)</f>
        <v/>
      </c>
      <c r="J1835" s="262"/>
      <c r="K1835" s="263"/>
      <c r="L1835" s="248">
        <f>Table_1[[#This Row],[Kävijämäärä a) lapset]]+Table_1[[#This Row],[Kävijämäärä b) aikuiset]]</f>
        <v>0</v>
      </c>
      <c r="M1835" s="248">
        <f>IF(Table_1[[#This Row],[Kokonaiskävijämäärä]]&lt;1,0,SUM(Table_1[[#This Row],[Kävijämäärä a) lapset]]*Table_1[[#This Row],[Tapaamis-kerrat /osallistuja]]))</f>
        <v>0</v>
      </c>
      <c r="N1835" s="248">
        <f>IF(Table_1[[#This Row],[Kokonaiskävijämäärä]]&lt;1,0,SUM(Table_1[[#This Row],[Kävijämäärä b) aikuiset]]*Table_1[[#This Row],[Tapaamis-kerrat /osallistuja]]))</f>
        <v>0</v>
      </c>
      <c r="O1835" s="248">
        <f>IF(Table_1[[#This Row],[Kokonaiskävijämäärä]]&lt;1,0,Table_1[[#This Row],[Kokonaiskävijämäärä]]*Table_1[[#This Row],[Tapaamis-kerrat /osallistuja]])</f>
        <v>0</v>
      </c>
      <c r="P1835" s="264"/>
      <c r="Q1835" s="265"/>
    </row>
    <row r="1836" spans="1:17" ht="15.75" customHeight="1" x14ac:dyDescent="0.25">
      <c r="A1836" s="258"/>
      <c r="B1836" s="250" t="str">
        <f>IF(Table_1[[#This Row],[SISÄLLÖN NIMI]]="","",1)</f>
        <v/>
      </c>
      <c r="C1836" s="259"/>
      <c r="D1836" s="252" t="s">
        <v>18</v>
      </c>
      <c r="E1836" s="253" t="s">
        <v>18</v>
      </c>
      <c r="F1836" s="260" t="s">
        <v>18</v>
      </c>
      <c r="G1836" s="261" t="s">
        <v>18</v>
      </c>
      <c r="H1836" s="255" t="str">
        <f>IF(Table_1[[#This Row],[TOTEUTUSTAPA]]="b) Verkossa","Verkossa","")</f>
        <v/>
      </c>
      <c r="I1836" s="256" t="str">
        <f>IF(Table_1[[#This Row],[SISÄLLÖN NIMI]]="","",1)</f>
        <v/>
      </c>
      <c r="J1836" s="262"/>
      <c r="K1836" s="263"/>
      <c r="L1836" s="248">
        <f>Table_1[[#This Row],[Kävijämäärä a) lapset]]+Table_1[[#This Row],[Kävijämäärä b) aikuiset]]</f>
        <v>0</v>
      </c>
      <c r="M1836" s="248">
        <f>IF(Table_1[[#This Row],[Kokonaiskävijämäärä]]&lt;1,0,SUM(Table_1[[#This Row],[Kävijämäärä a) lapset]]*Table_1[[#This Row],[Tapaamis-kerrat /osallistuja]]))</f>
        <v>0</v>
      </c>
      <c r="N1836" s="248">
        <f>IF(Table_1[[#This Row],[Kokonaiskävijämäärä]]&lt;1,0,SUM(Table_1[[#This Row],[Kävijämäärä b) aikuiset]]*Table_1[[#This Row],[Tapaamis-kerrat /osallistuja]]))</f>
        <v>0</v>
      </c>
      <c r="O1836" s="248">
        <f>IF(Table_1[[#This Row],[Kokonaiskävijämäärä]]&lt;1,0,Table_1[[#This Row],[Kokonaiskävijämäärä]]*Table_1[[#This Row],[Tapaamis-kerrat /osallistuja]])</f>
        <v>0</v>
      </c>
      <c r="P1836" s="264"/>
      <c r="Q1836" s="265"/>
    </row>
    <row r="1837" spans="1:17" ht="15.75" customHeight="1" x14ac:dyDescent="0.25">
      <c r="A1837" s="258"/>
      <c r="B1837" s="250" t="str">
        <f>IF(Table_1[[#This Row],[SISÄLLÖN NIMI]]="","",1)</f>
        <v/>
      </c>
      <c r="C1837" s="259"/>
      <c r="D1837" s="252" t="s">
        <v>18</v>
      </c>
      <c r="E1837" s="253" t="s">
        <v>18</v>
      </c>
      <c r="F1837" s="260" t="s">
        <v>18</v>
      </c>
      <c r="G1837" s="261" t="s">
        <v>18</v>
      </c>
      <c r="H1837" s="255" t="str">
        <f>IF(Table_1[[#This Row],[TOTEUTUSTAPA]]="b) Verkossa","Verkossa","")</f>
        <v/>
      </c>
      <c r="I1837" s="256" t="str">
        <f>IF(Table_1[[#This Row],[SISÄLLÖN NIMI]]="","",1)</f>
        <v/>
      </c>
      <c r="J1837" s="262"/>
      <c r="K1837" s="263"/>
      <c r="L1837" s="248">
        <f>Table_1[[#This Row],[Kävijämäärä a) lapset]]+Table_1[[#This Row],[Kävijämäärä b) aikuiset]]</f>
        <v>0</v>
      </c>
      <c r="M1837" s="248">
        <f>IF(Table_1[[#This Row],[Kokonaiskävijämäärä]]&lt;1,0,SUM(Table_1[[#This Row],[Kävijämäärä a) lapset]]*Table_1[[#This Row],[Tapaamis-kerrat /osallistuja]]))</f>
        <v>0</v>
      </c>
      <c r="N1837" s="248">
        <f>IF(Table_1[[#This Row],[Kokonaiskävijämäärä]]&lt;1,0,SUM(Table_1[[#This Row],[Kävijämäärä b) aikuiset]]*Table_1[[#This Row],[Tapaamis-kerrat /osallistuja]]))</f>
        <v>0</v>
      </c>
      <c r="O1837" s="248">
        <f>IF(Table_1[[#This Row],[Kokonaiskävijämäärä]]&lt;1,0,Table_1[[#This Row],[Kokonaiskävijämäärä]]*Table_1[[#This Row],[Tapaamis-kerrat /osallistuja]])</f>
        <v>0</v>
      </c>
      <c r="P1837" s="264"/>
      <c r="Q1837" s="265"/>
    </row>
    <row r="1838" spans="1:17" ht="15.75" customHeight="1" x14ac:dyDescent="0.25">
      <c r="A1838" s="258"/>
      <c r="B1838" s="250" t="str">
        <f>IF(Table_1[[#This Row],[SISÄLLÖN NIMI]]="","",1)</f>
        <v/>
      </c>
      <c r="C1838" s="259"/>
      <c r="D1838" s="252" t="s">
        <v>18</v>
      </c>
      <c r="E1838" s="253" t="s">
        <v>18</v>
      </c>
      <c r="F1838" s="260" t="s">
        <v>18</v>
      </c>
      <c r="G1838" s="261" t="s">
        <v>18</v>
      </c>
      <c r="H1838" s="255" t="str">
        <f>IF(Table_1[[#This Row],[TOTEUTUSTAPA]]="b) Verkossa","Verkossa","")</f>
        <v/>
      </c>
      <c r="I1838" s="256" t="str">
        <f>IF(Table_1[[#This Row],[SISÄLLÖN NIMI]]="","",1)</f>
        <v/>
      </c>
      <c r="J1838" s="262"/>
      <c r="K1838" s="263"/>
      <c r="L1838" s="248">
        <f>Table_1[[#This Row],[Kävijämäärä a) lapset]]+Table_1[[#This Row],[Kävijämäärä b) aikuiset]]</f>
        <v>0</v>
      </c>
      <c r="M1838" s="248">
        <f>IF(Table_1[[#This Row],[Kokonaiskävijämäärä]]&lt;1,0,SUM(Table_1[[#This Row],[Kävijämäärä a) lapset]]*Table_1[[#This Row],[Tapaamis-kerrat /osallistuja]]))</f>
        <v>0</v>
      </c>
      <c r="N1838" s="248">
        <f>IF(Table_1[[#This Row],[Kokonaiskävijämäärä]]&lt;1,0,SUM(Table_1[[#This Row],[Kävijämäärä b) aikuiset]]*Table_1[[#This Row],[Tapaamis-kerrat /osallistuja]]))</f>
        <v>0</v>
      </c>
      <c r="O1838" s="248">
        <f>IF(Table_1[[#This Row],[Kokonaiskävijämäärä]]&lt;1,0,Table_1[[#This Row],[Kokonaiskävijämäärä]]*Table_1[[#This Row],[Tapaamis-kerrat /osallistuja]])</f>
        <v>0</v>
      </c>
      <c r="P1838" s="264"/>
      <c r="Q1838" s="265"/>
    </row>
    <row r="1839" spans="1:17" ht="15.75" customHeight="1" x14ac:dyDescent="0.25">
      <c r="A1839" s="258"/>
      <c r="B1839" s="250" t="str">
        <f>IF(Table_1[[#This Row],[SISÄLLÖN NIMI]]="","",1)</f>
        <v/>
      </c>
      <c r="C1839" s="259"/>
      <c r="D1839" s="252" t="s">
        <v>18</v>
      </c>
      <c r="E1839" s="253" t="s">
        <v>18</v>
      </c>
      <c r="F1839" s="260" t="s">
        <v>18</v>
      </c>
      <c r="G1839" s="261" t="s">
        <v>18</v>
      </c>
      <c r="H1839" s="255" t="str">
        <f>IF(Table_1[[#This Row],[TOTEUTUSTAPA]]="b) Verkossa","Verkossa","")</f>
        <v/>
      </c>
      <c r="I1839" s="256" t="str">
        <f>IF(Table_1[[#This Row],[SISÄLLÖN NIMI]]="","",1)</f>
        <v/>
      </c>
      <c r="J1839" s="262"/>
      <c r="K1839" s="263"/>
      <c r="L1839" s="248">
        <f>Table_1[[#This Row],[Kävijämäärä a) lapset]]+Table_1[[#This Row],[Kävijämäärä b) aikuiset]]</f>
        <v>0</v>
      </c>
      <c r="M1839" s="248">
        <f>IF(Table_1[[#This Row],[Kokonaiskävijämäärä]]&lt;1,0,SUM(Table_1[[#This Row],[Kävijämäärä a) lapset]]*Table_1[[#This Row],[Tapaamis-kerrat /osallistuja]]))</f>
        <v>0</v>
      </c>
      <c r="N1839" s="248">
        <f>IF(Table_1[[#This Row],[Kokonaiskävijämäärä]]&lt;1,0,SUM(Table_1[[#This Row],[Kävijämäärä b) aikuiset]]*Table_1[[#This Row],[Tapaamis-kerrat /osallistuja]]))</f>
        <v>0</v>
      </c>
      <c r="O1839" s="248">
        <f>IF(Table_1[[#This Row],[Kokonaiskävijämäärä]]&lt;1,0,Table_1[[#This Row],[Kokonaiskävijämäärä]]*Table_1[[#This Row],[Tapaamis-kerrat /osallistuja]])</f>
        <v>0</v>
      </c>
      <c r="P1839" s="264"/>
      <c r="Q1839" s="265"/>
    </row>
    <row r="1840" spans="1:17" ht="15.75" customHeight="1" x14ac:dyDescent="0.25">
      <c r="A1840" s="258"/>
      <c r="B1840" s="250" t="str">
        <f>IF(Table_1[[#This Row],[SISÄLLÖN NIMI]]="","",1)</f>
        <v/>
      </c>
      <c r="C1840" s="259"/>
      <c r="D1840" s="252" t="s">
        <v>18</v>
      </c>
      <c r="E1840" s="253" t="s">
        <v>18</v>
      </c>
      <c r="F1840" s="260" t="s">
        <v>18</v>
      </c>
      <c r="G1840" s="261" t="s">
        <v>18</v>
      </c>
      <c r="H1840" s="255" t="str">
        <f>IF(Table_1[[#This Row],[TOTEUTUSTAPA]]="b) Verkossa","Verkossa","")</f>
        <v/>
      </c>
      <c r="I1840" s="256" t="str">
        <f>IF(Table_1[[#This Row],[SISÄLLÖN NIMI]]="","",1)</f>
        <v/>
      </c>
      <c r="J1840" s="262"/>
      <c r="K1840" s="263"/>
      <c r="L1840" s="248">
        <f>Table_1[[#This Row],[Kävijämäärä a) lapset]]+Table_1[[#This Row],[Kävijämäärä b) aikuiset]]</f>
        <v>0</v>
      </c>
      <c r="M1840" s="248">
        <f>IF(Table_1[[#This Row],[Kokonaiskävijämäärä]]&lt;1,0,SUM(Table_1[[#This Row],[Kävijämäärä a) lapset]]*Table_1[[#This Row],[Tapaamis-kerrat /osallistuja]]))</f>
        <v>0</v>
      </c>
      <c r="N1840" s="248">
        <f>IF(Table_1[[#This Row],[Kokonaiskävijämäärä]]&lt;1,0,SUM(Table_1[[#This Row],[Kävijämäärä b) aikuiset]]*Table_1[[#This Row],[Tapaamis-kerrat /osallistuja]]))</f>
        <v>0</v>
      </c>
      <c r="O1840" s="248">
        <f>IF(Table_1[[#This Row],[Kokonaiskävijämäärä]]&lt;1,0,Table_1[[#This Row],[Kokonaiskävijämäärä]]*Table_1[[#This Row],[Tapaamis-kerrat /osallistuja]])</f>
        <v>0</v>
      </c>
      <c r="P1840" s="264"/>
      <c r="Q1840" s="265"/>
    </row>
    <row r="1841" spans="1:17" ht="15.75" customHeight="1" x14ac:dyDescent="0.25">
      <c r="A1841" s="258"/>
      <c r="B1841" s="250" t="str">
        <f>IF(Table_1[[#This Row],[SISÄLLÖN NIMI]]="","",1)</f>
        <v/>
      </c>
      <c r="C1841" s="259"/>
      <c r="D1841" s="252" t="s">
        <v>18</v>
      </c>
      <c r="E1841" s="253" t="s">
        <v>18</v>
      </c>
      <c r="F1841" s="260" t="s">
        <v>18</v>
      </c>
      <c r="G1841" s="261" t="s">
        <v>18</v>
      </c>
      <c r="H1841" s="255" t="str">
        <f>IF(Table_1[[#This Row],[TOTEUTUSTAPA]]="b) Verkossa","Verkossa","")</f>
        <v/>
      </c>
      <c r="I1841" s="256" t="str">
        <f>IF(Table_1[[#This Row],[SISÄLLÖN NIMI]]="","",1)</f>
        <v/>
      </c>
      <c r="J1841" s="262"/>
      <c r="K1841" s="263"/>
      <c r="L1841" s="248">
        <f>Table_1[[#This Row],[Kävijämäärä a) lapset]]+Table_1[[#This Row],[Kävijämäärä b) aikuiset]]</f>
        <v>0</v>
      </c>
      <c r="M1841" s="248">
        <f>IF(Table_1[[#This Row],[Kokonaiskävijämäärä]]&lt;1,0,SUM(Table_1[[#This Row],[Kävijämäärä a) lapset]]*Table_1[[#This Row],[Tapaamis-kerrat /osallistuja]]))</f>
        <v>0</v>
      </c>
      <c r="N1841" s="248">
        <f>IF(Table_1[[#This Row],[Kokonaiskävijämäärä]]&lt;1,0,SUM(Table_1[[#This Row],[Kävijämäärä b) aikuiset]]*Table_1[[#This Row],[Tapaamis-kerrat /osallistuja]]))</f>
        <v>0</v>
      </c>
      <c r="O1841" s="248">
        <f>IF(Table_1[[#This Row],[Kokonaiskävijämäärä]]&lt;1,0,Table_1[[#This Row],[Kokonaiskävijämäärä]]*Table_1[[#This Row],[Tapaamis-kerrat /osallistuja]])</f>
        <v>0</v>
      </c>
      <c r="P1841" s="264"/>
      <c r="Q1841" s="265"/>
    </row>
    <row r="1842" spans="1:17" ht="15.75" customHeight="1" x14ac:dyDescent="0.25">
      <c r="A1842" s="258"/>
      <c r="B1842" s="250" t="str">
        <f>IF(Table_1[[#This Row],[SISÄLLÖN NIMI]]="","",1)</f>
        <v/>
      </c>
      <c r="C1842" s="259"/>
      <c r="D1842" s="252" t="s">
        <v>18</v>
      </c>
      <c r="E1842" s="253" t="s">
        <v>18</v>
      </c>
      <c r="F1842" s="260" t="s">
        <v>18</v>
      </c>
      <c r="G1842" s="261" t="s">
        <v>18</v>
      </c>
      <c r="H1842" s="255" t="str">
        <f>IF(Table_1[[#This Row],[TOTEUTUSTAPA]]="b) Verkossa","Verkossa","")</f>
        <v/>
      </c>
      <c r="I1842" s="256" t="str">
        <f>IF(Table_1[[#This Row],[SISÄLLÖN NIMI]]="","",1)</f>
        <v/>
      </c>
      <c r="J1842" s="262"/>
      <c r="K1842" s="263"/>
      <c r="L1842" s="248">
        <f>Table_1[[#This Row],[Kävijämäärä a) lapset]]+Table_1[[#This Row],[Kävijämäärä b) aikuiset]]</f>
        <v>0</v>
      </c>
      <c r="M1842" s="248">
        <f>IF(Table_1[[#This Row],[Kokonaiskävijämäärä]]&lt;1,0,SUM(Table_1[[#This Row],[Kävijämäärä a) lapset]]*Table_1[[#This Row],[Tapaamis-kerrat /osallistuja]]))</f>
        <v>0</v>
      </c>
      <c r="N1842" s="248">
        <f>IF(Table_1[[#This Row],[Kokonaiskävijämäärä]]&lt;1,0,SUM(Table_1[[#This Row],[Kävijämäärä b) aikuiset]]*Table_1[[#This Row],[Tapaamis-kerrat /osallistuja]]))</f>
        <v>0</v>
      </c>
      <c r="O1842" s="248">
        <f>IF(Table_1[[#This Row],[Kokonaiskävijämäärä]]&lt;1,0,Table_1[[#This Row],[Kokonaiskävijämäärä]]*Table_1[[#This Row],[Tapaamis-kerrat /osallistuja]])</f>
        <v>0</v>
      </c>
      <c r="P1842" s="264"/>
      <c r="Q1842" s="265"/>
    </row>
    <row r="1843" spans="1:17" ht="15.75" customHeight="1" x14ac:dyDescent="0.25">
      <c r="A1843" s="258"/>
      <c r="B1843" s="250" t="str">
        <f>IF(Table_1[[#This Row],[SISÄLLÖN NIMI]]="","",1)</f>
        <v/>
      </c>
      <c r="C1843" s="259"/>
      <c r="D1843" s="252" t="s">
        <v>18</v>
      </c>
      <c r="E1843" s="253" t="s">
        <v>18</v>
      </c>
      <c r="F1843" s="260" t="s">
        <v>18</v>
      </c>
      <c r="G1843" s="261" t="s">
        <v>18</v>
      </c>
      <c r="H1843" s="255" t="str">
        <f>IF(Table_1[[#This Row],[TOTEUTUSTAPA]]="b) Verkossa","Verkossa","")</f>
        <v/>
      </c>
      <c r="I1843" s="256" t="str">
        <f>IF(Table_1[[#This Row],[SISÄLLÖN NIMI]]="","",1)</f>
        <v/>
      </c>
      <c r="J1843" s="262"/>
      <c r="K1843" s="263"/>
      <c r="L1843" s="248">
        <f>Table_1[[#This Row],[Kävijämäärä a) lapset]]+Table_1[[#This Row],[Kävijämäärä b) aikuiset]]</f>
        <v>0</v>
      </c>
      <c r="M1843" s="248">
        <f>IF(Table_1[[#This Row],[Kokonaiskävijämäärä]]&lt;1,0,SUM(Table_1[[#This Row],[Kävijämäärä a) lapset]]*Table_1[[#This Row],[Tapaamis-kerrat /osallistuja]]))</f>
        <v>0</v>
      </c>
      <c r="N1843" s="248">
        <f>IF(Table_1[[#This Row],[Kokonaiskävijämäärä]]&lt;1,0,SUM(Table_1[[#This Row],[Kävijämäärä b) aikuiset]]*Table_1[[#This Row],[Tapaamis-kerrat /osallistuja]]))</f>
        <v>0</v>
      </c>
      <c r="O1843" s="248">
        <f>IF(Table_1[[#This Row],[Kokonaiskävijämäärä]]&lt;1,0,Table_1[[#This Row],[Kokonaiskävijämäärä]]*Table_1[[#This Row],[Tapaamis-kerrat /osallistuja]])</f>
        <v>0</v>
      </c>
      <c r="P1843" s="264"/>
      <c r="Q1843" s="265"/>
    </row>
    <row r="1844" spans="1:17" ht="15.75" customHeight="1" x14ac:dyDescent="0.25">
      <c r="A1844" s="258"/>
      <c r="B1844" s="250" t="str">
        <f>IF(Table_1[[#This Row],[SISÄLLÖN NIMI]]="","",1)</f>
        <v/>
      </c>
      <c r="C1844" s="259"/>
      <c r="D1844" s="252" t="s">
        <v>18</v>
      </c>
      <c r="E1844" s="253" t="s">
        <v>18</v>
      </c>
      <c r="F1844" s="260" t="s">
        <v>18</v>
      </c>
      <c r="G1844" s="261" t="s">
        <v>18</v>
      </c>
      <c r="H1844" s="255" t="str">
        <f>IF(Table_1[[#This Row],[TOTEUTUSTAPA]]="b) Verkossa","Verkossa","")</f>
        <v/>
      </c>
      <c r="I1844" s="256" t="str">
        <f>IF(Table_1[[#This Row],[SISÄLLÖN NIMI]]="","",1)</f>
        <v/>
      </c>
      <c r="J1844" s="262"/>
      <c r="K1844" s="263"/>
      <c r="L1844" s="248">
        <f>Table_1[[#This Row],[Kävijämäärä a) lapset]]+Table_1[[#This Row],[Kävijämäärä b) aikuiset]]</f>
        <v>0</v>
      </c>
      <c r="M1844" s="248">
        <f>IF(Table_1[[#This Row],[Kokonaiskävijämäärä]]&lt;1,0,SUM(Table_1[[#This Row],[Kävijämäärä a) lapset]]*Table_1[[#This Row],[Tapaamis-kerrat /osallistuja]]))</f>
        <v>0</v>
      </c>
      <c r="N1844" s="248">
        <f>IF(Table_1[[#This Row],[Kokonaiskävijämäärä]]&lt;1,0,SUM(Table_1[[#This Row],[Kävijämäärä b) aikuiset]]*Table_1[[#This Row],[Tapaamis-kerrat /osallistuja]]))</f>
        <v>0</v>
      </c>
      <c r="O1844" s="248">
        <f>IF(Table_1[[#This Row],[Kokonaiskävijämäärä]]&lt;1,0,Table_1[[#This Row],[Kokonaiskävijämäärä]]*Table_1[[#This Row],[Tapaamis-kerrat /osallistuja]])</f>
        <v>0</v>
      </c>
      <c r="P1844" s="264"/>
      <c r="Q1844" s="265"/>
    </row>
    <row r="1845" spans="1:17" ht="15.75" customHeight="1" x14ac:dyDescent="0.25">
      <c r="A1845" s="258"/>
      <c r="B1845" s="250" t="str">
        <f>IF(Table_1[[#This Row],[SISÄLLÖN NIMI]]="","",1)</f>
        <v/>
      </c>
      <c r="C1845" s="259"/>
      <c r="D1845" s="252" t="s">
        <v>18</v>
      </c>
      <c r="E1845" s="253" t="s">
        <v>18</v>
      </c>
      <c r="F1845" s="260" t="s">
        <v>18</v>
      </c>
      <c r="G1845" s="261" t="s">
        <v>18</v>
      </c>
      <c r="H1845" s="255" t="str">
        <f>IF(Table_1[[#This Row],[TOTEUTUSTAPA]]="b) Verkossa","Verkossa","")</f>
        <v/>
      </c>
      <c r="I1845" s="256" t="str">
        <f>IF(Table_1[[#This Row],[SISÄLLÖN NIMI]]="","",1)</f>
        <v/>
      </c>
      <c r="J1845" s="262"/>
      <c r="K1845" s="263"/>
      <c r="L1845" s="248">
        <f>Table_1[[#This Row],[Kävijämäärä a) lapset]]+Table_1[[#This Row],[Kävijämäärä b) aikuiset]]</f>
        <v>0</v>
      </c>
      <c r="M1845" s="248">
        <f>IF(Table_1[[#This Row],[Kokonaiskävijämäärä]]&lt;1,0,SUM(Table_1[[#This Row],[Kävijämäärä a) lapset]]*Table_1[[#This Row],[Tapaamis-kerrat /osallistuja]]))</f>
        <v>0</v>
      </c>
      <c r="N1845" s="248">
        <f>IF(Table_1[[#This Row],[Kokonaiskävijämäärä]]&lt;1,0,SUM(Table_1[[#This Row],[Kävijämäärä b) aikuiset]]*Table_1[[#This Row],[Tapaamis-kerrat /osallistuja]]))</f>
        <v>0</v>
      </c>
      <c r="O1845" s="248">
        <f>IF(Table_1[[#This Row],[Kokonaiskävijämäärä]]&lt;1,0,Table_1[[#This Row],[Kokonaiskävijämäärä]]*Table_1[[#This Row],[Tapaamis-kerrat /osallistuja]])</f>
        <v>0</v>
      </c>
      <c r="P1845" s="264"/>
      <c r="Q1845" s="265"/>
    </row>
    <row r="1846" spans="1:17" ht="15.75" customHeight="1" x14ac:dyDescent="0.25">
      <c r="A1846" s="258"/>
      <c r="B1846" s="250" t="str">
        <f>IF(Table_1[[#This Row],[SISÄLLÖN NIMI]]="","",1)</f>
        <v/>
      </c>
      <c r="C1846" s="259"/>
      <c r="D1846" s="252" t="s">
        <v>18</v>
      </c>
      <c r="E1846" s="253" t="s">
        <v>18</v>
      </c>
      <c r="F1846" s="260" t="s">
        <v>18</v>
      </c>
      <c r="G1846" s="261" t="s">
        <v>18</v>
      </c>
      <c r="H1846" s="255" t="str">
        <f>IF(Table_1[[#This Row],[TOTEUTUSTAPA]]="b) Verkossa","Verkossa","")</f>
        <v/>
      </c>
      <c r="I1846" s="256" t="str">
        <f>IF(Table_1[[#This Row],[SISÄLLÖN NIMI]]="","",1)</f>
        <v/>
      </c>
      <c r="J1846" s="262"/>
      <c r="K1846" s="263"/>
      <c r="L1846" s="248">
        <f>Table_1[[#This Row],[Kävijämäärä a) lapset]]+Table_1[[#This Row],[Kävijämäärä b) aikuiset]]</f>
        <v>0</v>
      </c>
      <c r="M1846" s="248">
        <f>IF(Table_1[[#This Row],[Kokonaiskävijämäärä]]&lt;1,0,SUM(Table_1[[#This Row],[Kävijämäärä a) lapset]]*Table_1[[#This Row],[Tapaamis-kerrat /osallistuja]]))</f>
        <v>0</v>
      </c>
      <c r="N1846" s="248">
        <f>IF(Table_1[[#This Row],[Kokonaiskävijämäärä]]&lt;1,0,SUM(Table_1[[#This Row],[Kävijämäärä b) aikuiset]]*Table_1[[#This Row],[Tapaamis-kerrat /osallistuja]]))</f>
        <v>0</v>
      </c>
      <c r="O1846" s="248">
        <f>IF(Table_1[[#This Row],[Kokonaiskävijämäärä]]&lt;1,0,Table_1[[#This Row],[Kokonaiskävijämäärä]]*Table_1[[#This Row],[Tapaamis-kerrat /osallistuja]])</f>
        <v>0</v>
      </c>
      <c r="P1846" s="264"/>
      <c r="Q1846" s="265"/>
    </row>
    <row r="1847" spans="1:17" ht="15.75" customHeight="1" x14ac:dyDescent="0.25">
      <c r="A1847" s="258"/>
      <c r="B1847" s="250" t="str">
        <f>IF(Table_1[[#This Row],[SISÄLLÖN NIMI]]="","",1)</f>
        <v/>
      </c>
      <c r="C1847" s="259"/>
      <c r="D1847" s="252" t="s">
        <v>18</v>
      </c>
      <c r="E1847" s="253" t="s">
        <v>18</v>
      </c>
      <c r="F1847" s="260" t="s">
        <v>18</v>
      </c>
      <c r="G1847" s="261" t="s">
        <v>18</v>
      </c>
      <c r="H1847" s="255" t="str">
        <f>IF(Table_1[[#This Row],[TOTEUTUSTAPA]]="b) Verkossa","Verkossa","")</f>
        <v/>
      </c>
      <c r="I1847" s="256" t="str">
        <f>IF(Table_1[[#This Row],[SISÄLLÖN NIMI]]="","",1)</f>
        <v/>
      </c>
      <c r="J1847" s="262"/>
      <c r="K1847" s="263"/>
      <c r="L1847" s="248">
        <f>Table_1[[#This Row],[Kävijämäärä a) lapset]]+Table_1[[#This Row],[Kävijämäärä b) aikuiset]]</f>
        <v>0</v>
      </c>
      <c r="M1847" s="248">
        <f>IF(Table_1[[#This Row],[Kokonaiskävijämäärä]]&lt;1,0,SUM(Table_1[[#This Row],[Kävijämäärä a) lapset]]*Table_1[[#This Row],[Tapaamis-kerrat /osallistuja]]))</f>
        <v>0</v>
      </c>
      <c r="N1847" s="248">
        <f>IF(Table_1[[#This Row],[Kokonaiskävijämäärä]]&lt;1,0,SUM(Table_1[[#This Row],[Kävijämäärä b) aikuiset]]*Table_1[[#This Row],[Tapaamis-kerrat /osallistuja]]))</f>
        <v>0</v>
      </c>
      <c r="O1847" s="248">
        <f>IF(Table_1[[#This Row],[Kokonaiskävijämäärä]]&lt;1,0,Table_1[[#This Row],[Kokonaiskävijämäärä]]*Table_1[[#This Row],[Tapaamis-kerrat /osallistuja]])</f>
        <v>0</v>
      </c>
      <c r="P1847" s="264"/>
      <c r="Q1847" s="265"/>
    </row>
    <row r="1848" spans="1:17" ht="15.75" customHeight="1" x14ac:dyDescent="0.25">
      <c r="A1848" s="258"/>
      <c r="B1848" s="250" t="str">
        <f>IF(Table_1[[#This Row],[SISÄLLÖN NIMI]]="","",1)</f>
        <v/>
      </c>
      <c r="C1848" s="259"/>
      <c r="D1848" s="252" t="s">
        <v>18</v>
      </c>
      <c r="E1848" s="253" t="s">
        <v>18</v>
      </c>
      <c r="F1848" s="260" t="s">
        <v>18</v>
      </c>
      <c r="G1848" s="261" t="s">
        <v>18</v>
      </c>
      <c r="H1848" s="255" t="str">
        <f>IF(Table_1[[#This Row],[TOTEUTUSTAPA]]="b) Verkossa","Verkossa","")</f>
        <v/>
      </c>
      <c r="I1848" s="256" t="str">
        <f>IF(Table_1[[#This Row],[SISÄLLÖN NIMI]]="","",1)</f>
        <v/>
      </c>
      <c r="J1848" s="262"/>
      <c r="K1848" s="263"/>
      <c r="L1848" s="248">
        <f>Table_1[[#This Row],[Kävijämäärä a) lapset]]+Table_1[[#This Row],[Kävijämäärä b) aikuiset]]</f>
        <v>0</v>
      </c>
      <c r="M1848" s="248">
        <f>IF(Table_1[[#This Row],[Kokonaiskävijämäärä]]&lt;1,0,SUM(Table_1[[#This Row],[Kävijämäärä a) lapset]]*Table_1[[#This Row],[Tapaamis-kerrat /osallistuja]]))</f>
        <v>0</v>
      </c>
      <c r="N1848" s="248">
        <f>IF(Table_1[[#This Row],[Kokonaiskävijämäärä]]&lt;1,0,SUM(Table_1[[#This Row],[Kävijämäärä b) aikuiset]]*Table_1[[#This Row],[Tapaamis-kerrat /osallistuja]]))</f>
        <v>0</v>
      </c>
      <c r="O1848" s="248">
        <f>IF(Table_1[[#This Row],[Kokonaiskävijämäärä]]&lt;1,0,Table_1[[#This Row],[Kokonaiskävijämäärä]]*Table_1[[#This Row],[Tapaamis-kerrat /osallistuja]])</f>
        <v>0</v>
      </c>
      <c r="P1848" s="264"/>
      <c r="Q1848" s="265"/>
    </row>
    <row r="1849" spans="1:17" ht="15.75" customHeight="1" x14ac:dyDescent="0.25">
      <c r="A1849" s="258"/>
      <c r="B1849" s="250" t="str">
        <f>IF(Table_1[[#This Row],[SISÄLLÖN NIMI]]="","",1)</f>
        <v/>
      </c>
      <c r="C1849" s="259"/>
      <c r="D1849" s="252" t="s">
        <v>18</v>
      </c>
      <c r="E1849" s="253" t="s">
        <v>18</v>
      </c>
      <c r="F1849" s="260" t="s">
        <v>18</v>
      </c>
      <c r="G1849" s="261" t="s">
        <v>18</v>
      </c>
      <c r="H1849" s="255" t="str">
        <f>IF(Table_1[[#This Row],[TOTEUTUSTAPA]]="b) Verkossa","Verkossa","")</f>
        <v/>
      </c>
      <c r="I1849" s="256" t="str">
        <f>IF(Table_1[[#This Row],[SISÄLLÖN NIMI]]="","",1)</f>
        <v/>
      </c>
      <c r="J1849" s="262"/>
      <c r="K1849" s="263"/>
      <c r="L1849" s="248">
        <f>Table_1[[#This Row],[Kävijämäärä a) lapset]]+Table_1[[#This Row],[Kävijämäärä b) aikuiset]]</f>
        <v>0</v>
      </c>
      <c r="M1849" s="248">
        <f>IF(Table_1[[#This Row],[Kokonaiskävijämäärä]]&lt;1,0,SUM(Table_1[[#This Row],[Kävijämäärä a) lapset]]*Table_1[[#This Row],[Tapaamis-kerrat /osallistuja]]))</f>
        <v>0</v>
      </c>
      <c r="N1849" s="248">
        <f>IF(Table_1[[#This Row],[Kokonaiskävijämäärä]]&lt;1,0,SUM(Table_1[[#This Row],[Kävijämäärä b) aikuiset]]*Table_1[[#This Row],[Tapaamis-kerrat /osallistuja]]))</f>
        <v>0</v>
      </c>
      <c r="O1849" s="248">
        <f>IF(Table_1[[#This Row],[Kokonaiskävijämäärä]]&lt;1,0,Table_1[[#This Row],[Kokonaiskävijämäärä]]*Table_1[[#This Row],[Tapaamis-kerrat /osallistuja]])</f>
        <v>0</v>
      </c>
      <c r="P1849" s="264"/>
      <c r="Q1849" s="265"/>
    </row>
    <row r="1850" spans="1:17" ht="15.75" customHeight="1" x14ac:dyDescent="0.25">
      <c r="A1850" s="258"/>
      <c r="B1850" s="250" t="str">
        <f>IF(Table_1[[#This Row],[SISÄLLÖN NIMI]]="","",1)</f>
        <v/>
      </c>
      <c r="C1850" s="259"/>
      <c r="D1850" s="252" t="s">
        <v>18</v>
      </c>
      <c r="E1850" s="253" t="s">
        <v>18</v>
      </c>
      <c r="F1850" s="260" t="s">
        <v>18</v>
      </c>
      <c r="G1850" s="261" t="s">
        <v>18</v>
      </c>
      <c r="H1850" s="255" t="str">
        <f>IF(Table_1[[#This Row],[TOTEUTUSTAPA]]="b) Verkossa","Verkossa","")</f>
        <v/>
      </c>
      <c r="I1850" s="256" t="str">
        <f>IF(Table_1[[#This Row],[SISÄLLÖN NIMI]]="","",1)</f>
        <v/>
      </c>
      <c r="J1850" s="262"/>
      <c r="K1850" s="263"/>
      <c r="L1850" s="248">
        <f>Table_1[[#This Row],[Kävijämäärä a) lapset]]+Table_1[[#This Row],[Kävijämäärä b) aikuiset]]</f>
        <v>0</v>
      </c>
      <c r="M1850" s="248">
        <f>IF(Table_1[[#This Row],[Kokonaiskävijämäärä]]&lt;1,0,SUM(Table_1[[#This Row],[Kävijämäärä a) lapset]]*Table_1[[#This Row],[Tapaamis-kerrat /osallistuja]]))</f>
        <v>0</v>
      </c>
      <c r="N1850" s="248">
        <f>IF(Table_1[[#This Row],[Kokonaiskävijämäärä]]&lt;1,0,SUM(Table_1[[#This Row],[Kävijämäärä b) aikuiset]]*Table_1[[#This Row],[Tapaamis-kerrat /osallistuja]]))</f>
        <v>0</v>
      </c>
      <c r="O1850" s="248">
        <f>IF(Table_1[[#This Row],[Kokonaiskävijämäärä]]&lt;1,0,Table_1[[#This Row],[Kokonaiskävijämäärä]]*Table_1[[#This Row],[Tapaamis-kerrat /osallistuja]])</f>
        <v>0</v>
      </c>
      <c r="P1850" s="264"/>
      <c r="Q1850" s="265"/>
    </row>
    <row r="1851" spans="1:17" ht="15.75" customHeight="1" x14ac:dyDescent="0.25">
      <c r="A1851" s="258"/>
      <c r="B1851" s="250" t="str">
        <f>IF(Table_1[[#This Row],[SISÄLLÖN NIMI]]="","",1)</f>
        <v/>
      </c>
      <c r="C1851" s="259"/>
      <c r="D1851" s="252" t="s">
        <v>18</v>
      </c>
      <c r="E1851" s="253" t="s">
        <v>18</v>
      </c>
      <c r="F1851" s="260" t="s">
        <v>18</v>
      </c>
      <c r="G1851" s="261" t="s">
        <v>18</v>
      </c>
      <c r="H1851" s="255" t="str">
        <f>IF(Table_1[[#This Row],[TOTEUTUSTAPA]]="b) Verkossa","Verkossa","")</f>
        <v/>
      </c>
      <c r="I1851" s="256" t="str">
        <f>IF(Table_1[[#This Row],[SISÄLLÖN NIMI]]="","",1)</f>
        <v/>
      </c>
      <c r="J1851" s="262"/>
      <c r="K1851" s="263"/>
      <c r="L1851" s="248">
        <f>Table_1[[#This Row],[Kävijämäärä a) lapset]]+Table_1[[#This Row],[Kävijämäärä b) aikuiset]]</f>
        <v>0</v>
      </c>
      <c r="M1851" s="248">
        <f>IF(Table_1[[#This Row],[Kokonaiskävijämäärä]]&lt;1,0,SUM(Table_1[[#This Row],[Kävijämäärä a) lapset]]*Table_1[[#This Row],[Tapaamis-kerrat /osallistuja]]))</f>
        <v>0</v>
      </c>
      <c r="N1851" s="248">
        <f>IF(Table_1[[#This Row],[Kokonaiskävijämäärä]]&lt;1,0,SUM(Table_1[[#This Row],[Kävijämäärä b) aikuiset]]*Table_1[[#This Row],[Tapaamis-kerrat /osallistuja]]))</f>
        <v>0</v>
      </c>
      <c r="O1851" s="248">
        <f>IF(Table_1[[#This Row],[Kokonaiskävijämäärä]]&lt;1,0,Table_1[[#This Row],[Kokonaiskävijämäärä]]*Table_1[[#This Row],[Tapaamis-kerrat /osallistuja]])</f>
        <v>0</v>
      </c>
      <c r="P1851" s="264"/>
      <c r="Q1851" s="265"/>
    </row>
    <row r="1852" spans="1:17" ht="15.75" customHeight="1" x14ac:dyDescent="0.25">
      <c r="A1852" s="258"/>
      <c r="B1852" s="250" t="str">
        <f>IF(Table_1[[#This Row],[SISÄLLÖN NIMI]]="","",1)</f>
        <v/>
      </c>
      <c r="C1852" s="259"/>
      <c r="D1852" s="252" t="s">
        <v>18</v>
      </c>
      <c r="E1852" s="253" t="s">
        <v>18</v>
      </c>
      <c r="F1852" s="260" t="s">
        <v>18</v>
      </c>
      <c r="G1852" s="261" t="s">
        <v>18</v>
      </c>
      <c r="H1852" s="255" t="str">
        <f>IF(Table_1[[#This Row],[TOTEUTUSTAPA]]="b) Verkossa","Verkossa","")</f>
        <v/>
      </c>
      <c r="I1852" s="256" t="str">
        <f>IF(Table_1[[#This Row],[SISÄLLÖN NIMI]]="","",1)</f>
        <v/>
      </c>
      <c r="J1852" s="262"/>
      <c r="K1852" s="263"/>
      <c r="L1852" s="248">
        <f>Table_1[[#This Row],[Kävijämäärä a) lapset]]+Table_1[[#This Row],[Kävijämäärä b) aikuiset]]</f>
        <v>0</v>
      </c>
      <c r="M1852" s="248">
        <f>IF(Table_1[[#This Row],[Kokonaiskävijämäärä]]&lt;1,0,SUM(Table_1[[#This Row],[Kävijämäärä a) lapset]]*Table_1[[#This Row],[Tapaamis-kerrat /osallistuja]]))</f>
        <v>0</v>
      </c>
      <c r="N1852" s="248">
        <f>IF(Table_1[[#This Row],[Kokonaiskävijämäärä]]&lt;1,0,SUM(Table_1[[#This Row],[Kävijämäärä b) aikuiset]]*Table_1[[#This Row],[Tapaamis-kerrat /osallistuja]]))</f>
        <v>0</v>
      </c>
      <c r="O1852" s="248">
        <f>IF(Table_1[[#This Row],[Kokonaiskävijämäärä]]&lt;1,0,Table_1[[#This Row],[Kokonaiskävijämäärä]]*Table_1[[#This Row],[Tapaamis-kerrat /osallistuja]])</f>
        <v>0</v>
      </c>
      <c r="P1852" s="264"/>
      <c r="Q1852" s="265"/>
    </row>
    <row r="1853" spans="1:17" ht="15.75" customHeight="1" x14ac:dyDescent="0.25">
      <c r="A1853" s="258"/>
      <c r="B1853" s="250" t="str">
        <f>IF(Table_1[[#This Row],[SISÄLLÖN NIMI]]="","",1)</f>
        <v/>
      </c>
      <c r="C1853" s="259"/>
      <c r="D1853" s="252" t="s">
        <v>18</v>
      </c>
      <c r="E1853" s="253" t="s">
        <v>18</v>
      </c>
      <c r="F1853" s="260" t="s">
        <v>18</v>
      </c>
      <c r="G1853" s="261" t="s">
        <v>18</v>
      </c>
      <c r="H1853" s="255" t="str">
        <f>IF(Table_1[[#This Row],[TOTEUTUSTAPA]]="b) Verkossa","Verkossa","")</f>
        <v/>
      </c>
      <c r="I1853" s="256" t="str">
        <f>IF(Table_1[[#This Row],[SISÄLLÖN NIMI]]="","",1)</f>
        <v/>
      </c>
      <c r="J1853" s="262"/>
      <c r="K1853" s="263"/>
      <c r="L1853" s="248">
        <f>Table_1[[#This Row],[Kävijämäärä a) lapset]]+Table_1[[#This Row],[Kävijämäärä b) aikuiset]]</f>
        <v>0</v>
      </c>
      <c r="M1853" s="248">
        <f>IF(Table_1[[#This Row],[Kokonaiskävijämäärä]]&lt;1,0,SUM(Table_1[[#This Row],[Kävijämäärä a) lapset]]*Table_1[[#This Row],[Tapaamis-kerrat /osallistuja]]))</f>
        <v>0</v>
      </c>
      <c r="N1853" s="248">
        <f>IF(Table_1[[#This Row],[Kokonaiskävijämäärä]]&lt;1,0,SUM(Table_1[[#This Row],[Kävijämäärä b) aikuiset]]*Table_1[[#This Row],[Tapaamis-kerrat /osallistuja]]))</f>
        <v>0</v>
      </c>
      <c r="O1853" s="248">
        <f>IF(Table_1[[#This Row],[Kokonaiskävijämäärä]]&lt;1,0,Table_1[[#This Row],[Kokonaiskävijämäärä]]*Table_1[[#This Row],[Tapaamis-kerrat /osallistuja]])</f>
        <v>0</v>
      </c>
      <c r="P1853" s="264"/>
      <c r="Q1853" s="265"/>
    </row>
    <row r="1854" spans="1:17" ht="15.75" customHeight="1" x14ac:dyDescent="0.25">
      <c r="A1854" s="258"/>
      <c r="B1854" s="250" t="str">
        <f>IF(Table_1[[#This Row],[SISÄLLÖN NIMI]]="","",1)</f>
        <v/>
      </c>
      <c r="C1854" s="259"/>
      <c r="D1854" s="252" t="s">
        <v>18</v>
      </c>
      <c r="E1854" s="253" t="s">
        <v>18</v>
      </c>
      <c r="F1854" s="260" t="s">
        <v>18</v>
      </c>
      <c r="G1854" s="261" t="s">
        <v>18</v>
      </c>
      <c r="H1854" s="255" t="str">
        <f>IF(Table_1[[#This Row],[TOTEUTUSTAPA]]="b) Verkossa","Verkossa","")</f>
        <v/>
      </c>
      <c r="I1854" s="256" t="str">
        <f>IF(Table_1[[#This Row],[SISÄLLÖN NIMI]]="","",1)</f>
        <v/>
      </c>
      <c r="J1854" s="262"/>
      <c r="K1854" s="263"/>
      <c r="L1854" s="248">
        <f>Table_1[[#This Row],[Kävijämäärä a) lapset]]+Table_1[[#This Row],[Kävijämäärä b) aikuiset]]</f>
        <v>0</v>
      </c>
      <c r="M1854" s="248">
        <f>IF(Table_1[[#This Row],[Kokonaiskävijämäärä]]&lt;1,0,SUM(Table_1[[#This Row],[Kävijämäärä a) lapset]]*Table_1[[#This Row],[Tapaamis-kerrat /osallistuja]]))</f>
        <v>0</v>
      </c>
      <c r="N1854" s="248">
        <f>IF(Table_1[[#This Row],[Kokonaiskävijämäärä]]&lt;1,0,SUM(Table_1[[#This Row],[Kävijämäärä b) aikuiset]]*Table_1[[#This Row],[Tapaamis-kerrat /osallistuja]]))</f>
        <v>0</v>
      </c>
      <c r="O1854" s="248">
        <f>IF(Table_1[[#This Row],[Kokonaiskävijämäärä]]&lt;1,0,Table_1[[#This Row],[Kokonaiskävijämäärä]]*Table_1[[#This Row],[Tapaamis-kerrat /osallistuja]])</f>
        <v>0</v>
      </c>
      <c r="P1854" s="264"/>
      <c r="Q1854" s="265"/>
    </row>
    <row r="1855" spans="1:17" ht="15.75" customHeight="1" x14ac:dyDescent="0.25">
      <c r="A1855" s="258"/>
      <c r="B1855" s="250" t="str">
        <f>IF(Table_1[[#This Row],[SISÄLLÖN NIMI]]="","",1)</f>
        <v/>
      </c>
      <c r="C1855" s="259"/>
      <c r="D1855" s="252" t="s">
        <v>18</v>
      </c>
      <c r="E1855" s="253" t="s">
        <v>18</v>
      </c>
      <c r="F1855" s="260" t="s">
        <v>18</v>
      </c>
      <c r="G1855" s="261" t="s">
        <v>18</v>
      </c>
      <c r="H1855" s="255" t="str">
        <f>IF(Table_1[[#This Row],[TOTEUTUSTAPA]]="b) Verkossa","Verkossa","")</f>
        <v/>
      </c>
      <c r="I1855" s="256" t="str">
        <f>IF(Table_1[[#This Row],[SISÄLLÖN NIMI]]="","",1)</f>
        <v/>
      </c>
      <c r="J1855" s="262"/>
      <c r="K1855" s="263"/>
      <c r="L1855" s="248">
        <f>Table_1[[#This Row],[Kävijämäärä a) lapset]]+Table_1[[#This Row],[Kävijämäärä b) aikuiset]]</f>
        <v>0</v>
      </c>
      <c r="M1855" s="248">
        <f>IF(Table_1[[#This Row],[Kokonaiskävijämäärä]]&lt;1,0,SUM(Table_1[[#This Row],[Kävijämäärä a) lapset]]*Table_1[[#This Row],[Tapaamis-kerrat /osallistuja]]))</f>
        <v>0</v>
      </c>
      <c r="N1855" s="248">
        <f>IF(Table_1[[#This Row],[Kokonaiskävijämäärä]]&lt;1,0,SUM(Table_1[[#This Row],[Kävijämäärä b) aikuiset]]*Table_1[[#This Row],[Tapaamis-kerrat /osallistuja]]))</f>
        <v>0</v>
      </c>
      <c r="O1855" s="248">
        <f>IF(Table_1[[#This Row],[Kokonaiskävijämäärä]]&lt;1,0,Table_1[[#This Row],[Kokonaiskävijämäärä]]*Table_1[[#This Row],[Tapaamis-kerrat /osallistuja]])</f>
        <v>0</v>
      </c>
      <c r="P1855" s="264"/>
      <c r="Q1855" s="265"/>
    </row>
    <row r="1856" spans="1:17" ht="15.75" customHeight="1" x14ac:dyDescent="0.25">
      <c r="A1856" s="258"/>
      <c r="B1856" s="250" t="str">
        <f>IF(Table_1[[#This Row],[SISÄLLÖN NIMI]]="","",1)</f>
        <v/>
      </c>
      <c r="C1856" s="259"/>
      <c r="D1856" s="252" t="s">
        <v>18</v>
      </c>
      <c r="E1856" s="253" t="s">
        <v>18</v>
      </c>
      <c r="F1856" s="260" t="s">
        <v>18</v>
      </c>
      <c r="G1856" s="261" t="s">
        <v>18</v>
      </c>
      <c r="H1856" s="255" t="str">
        <f>IF(Table_1[[#This Row],[TOTEUTUSTAPA]]="b) Verkossa","Verkossa","")</f>
        <v/>
      </c>
      <c r="I1856" s="256" t="str">
        <f>IF(Table_1[[#This Row],[SISÄLLÖN NIMI]]="","",1)</f>
        <v/>
      </c>
      <c r="J1856" s="262"/>
      <c r="K1856" s="263"/>
      <c r="L1856" s="248">
        <f>Table_1[[#This Row],[Kävijämäärä a) lapset]]+Table_1[[#This Row],[Kävijämäärä b) aikuiset]]</f>
        <v>0</v>
      </c>
      <c r="M1856" s="248">
        <f>IF(Table_1[[#This Row],[Kokonaiskävijämäärä]]&lt;1,0,SUM(Table_1[[#This Row],[Kävijämäärä a) lapset]]*Table_1[[#This Row],[Tapaamis-kerrat /osallistuja]]))</f>
        <v>0</v>
      </c>
      <c r="N1856" s="248">
        <f>IF(Table_1[[#This Row],[Kokonaiskävijämäärä]]&lt;1,0,SUM(Table_1[[#This Row],[Kävijämäärä b) aikuiset]]*Table_1[[#This Row],[Tapaamis-kerrat /osallistuja]]))</f>
        <v>0</v>
      </c>
      <c r="O1856" s="248">
        <f>IF(Table_1[[#This Row],[Kokonaiskävijämäärä]]&lt;1,0,Table_1[[#This Row],[Kokonaiskävijämäärä]]*Table_1[[#This Row],[Tapaamis-kerrat /osallistuja]])</f>
        <v>0</v>
      </c>
      <c r="P1856" s="264"/>
      <c r="Q1856" s="265"/>
    </row>
    <row r="1857" spans="1:17" ht="15.75" customHeight="1" x14ac:dyDescent="0.25">
      <c r="A1857" s="258"/>
      <c r="B1857" s="250" t="str">
        <f>IF(Table_1[[#This Row],[SISÄLLÖN NIMI]]="","",1)</f>
        <v/>
      </c>
      <c r="C1857" s="259"/>
      <c r="D1857" s="252" t="s">
        <v>18</v>
      </c>
      <c r="E1857" s="253" t="s">
        <v>18</v>
      </c>
      <c r="F1857" s="260" t="s">
        <v>18</v>
      </c>
      <c r="G1857" s="261" t="s">
        <v>18</v>
      </c>
      <c r="H1857" s="255" t="str">
        <f>IF(Table_1[[#This Row],[TOTEUTUSTAPA]]="b) Verkossa","Verkossa","")</f>
        <v/>
      </c>
      <c r="I1857" s="256" t="str">
        <f>IF(Table_1[[#This Row],[SISÄLLÖN NIMI]]="","",1)</f>
        <v/>
      </c>
      <c r="J1857" s="262"/>
      <c r="K1857" s="263"/>
      <c r="L1857" s="248">
        <f>Table_1[[#This Row],[Kävijämäärä a) lapset]]+Table_1[[#This Row],[Kävijämäärä b) aikuiset]]</f>
        <v>0</v>
      </c>
      <c r="M1857" s="248">
        <f>IF(Table_1[[#This Row],[Kokonaiskävijämäärä]]&lt;1,0,SUM(Table_1[[#This Row],[Kävijämäärä a) lapset]]*Table_1[[#This Row],[Tapaamis-kerrat /osallistuja]]))</f>
        <v>0</v>
      </c>
      <c r="N1857" s="248">
        <f>IF(Table_1[[#This Row],[Kokonaiskävijämäärä]]&lt;1,0,SUM(Table_1[[#This Row],[Kävijämäärä b) aikuiset]]*Table_1[[#This Row],[Tapaamis-kerrat /osallistuja]]))</f>
        <v>0</v>
      </c>
      <c r="O1857" s="248">
        <f>IF(Table_1[[#This Row],[Kokonaiskävijämäärä]]&lt;1,0,Table_1[[#This Row],[Kokonaiskävijämäärä]]*Table_1[[#This Row],[Tapaamis-kerrat /osallistuja]])</f>
        <v>0</v>
      </c>
      <c r="P1857" s="264"/>
      <c r="Q1857" s="265"/>
    </row>
    <row r="1858" spans="1:17" ht="15.75" customHeight="1" x14ac:dyDescent="0.25">
      <c r="A1858" s="258"/>
      <c r="B1858" s="250" t="str">
        <f>IF(Table_1[[#This Row],[SISÄLLÖN NIMI]]="","",1)</f>
        <v/>
      </c>
      <c r="C1858" s="259"/>
      <c r="D1858" s="252" t="s">
        <v>18</v>
      </c>
      <c r="E1858" s="253" t="s">
        <v>18</v>
      </c>
      <c r="F1858" s="260" t="s">
        <v>18</v>
      </c>
      <c r="G1858" s="261" t="s">
        <v>18</v>
      </c>
      <c r="H1858" s="255" t="str">
        <f>IF(Table_1[[#This Row],[TOTEUTUSTAPA]]="b) Verkossa","Verkossa","")</f>
        <v/>
      </c>
      <c r="I1858" s="256" t="str">
        <f>IF(Table_1[[#This Row],[SISÄLLÖN NIMI]]="","",1)</f>
        <v/>
      </c>
      <c r="J1858" s="262"/>
      <c r="K1858" s="263"/>
      <c r="L1858" s="248">
        <f>Table_1[[#This Row],[Kävijämäärä a) lapset]]+Table_1[[#This Row],[Kävijämäärä b) aikuiset]]</f>
        <v>0</v>
      </c>
      <c r="M1858" s="248">
        <f>IF(Table_1[[#This Row],[Kokonaiskävijämäärä]]&lt;1,0,SUM(Table_1[[#This Row],[Kävijämäärä a) lapset]]*Table_1[[#This Row],[Tapaamis-kerrat /osallistuja]]))</f>
        <v>0</v>
      </c>
      <c r="N1858" s="248">
        <f>IF(Table_1[[#This Row],[Kokonaiskävijämäärä]]&lt;1,0,SUM(Table_1[[#This Row],[Kävijämäärä b) aikuiset]]*Table_1[[#This Row],[Tapaamis-kerrat /osallistuja]]))</f>
        <v>0</v>
      </c>
      <c r="O1858" s="248">
        <f>IF(Table_1[[#This Row],[Kokonaiskävijämäärä]]&lt;1,0,Table_1[[#This Row],[Kokonaiskävijämäärä]]*Table_1[[#This Row],[Tapaamis-kerrat /osallistuja]])</f>
        <v>0</v>
      </c>
      <c r="P1858" s="264"/>
      <c r="Q1858" s="265"/>
    </row>
    <row r="1859" spans="1:17" ht="15.75" customHeight="1" x14ac:dyDescent="0.25">
      <c r="A1859" s="258"/>
      <c r="B1859" s="250" t="str">
        <f>IF(Table_1[[#This Row],[SISÄLLÖN NIMI]]="","",1)</f>
        <v/>
      </c>
      <c r="C1859" s="259"/>
      <c r="D1859" s="252" t="s">
        <v>18</v>
      </c>
      <c r="E1859" s="253" t="s">
        <v>18</v>
      </c>
      <c r="F1859" s="260" t="s">
        <v>18</v>
      </c>
      <c r="G1859" s="261" t="s">
        <v>18</v>
      </c>
      <c r="H1859" s="255" t="str">
        <f>IF(Table_1[[#This Row],[TOTEUTUSTAPA]]="b) Verkossa","Verkossa","")</f>
        <v/>
      </c>
      <c r="I1859" s="256" t="str">
        <f>IF(Table_1[[#This Row],[SISÄLLÖN NIMI]]="","",1)</f>
        <v/>
      </c>
      <c r="J1859" s="262"/>
      <c r="K1859" s="263"/>
      <c r="L1859" s="248">
        <f>Table_1[[#This Row],[Kävijämäärä a) lapset]]+Table_1[[#This Row],[Kävijämäärä b) aikuiset]]</f>
        <v>0</v>
      </c>
      <c r="M1859" s="248">
        <f>IF(Table_1[[#This Row],[Kokonaiskävijämäärä]]&lt;1,0,SUM(Table_1[[#This Row],[Kävijämäärä a) lapset]]*Table_1[[#This Row],[Tapaamis-kerrat /osallistuja]]))</f>
        <v>0</v>
      </c>
      <c r="N1859" s="248">
        <f>IF(Table_1[[#This Row],[Kokonaiskävijämäärä]]&lt;1,0,SUM(Table_1[[#This Row],[Kävijämäärä b) aikuiset]]*Table_1[[#This Row],[Tapaamis-kerrat /osallistuja]]))</f>
        <v>0</v>
      </c>
      <c r="O1859" s="248">
        <f>IF(Table_1[[#This Row],[Kokonaiskävijämäärä]]&lt;1,0,Table_1[[#This Row],[Kokonaiskävijämäärä]]*Table_1[[#This Row],[Tapaamis-kerrat /osallistuja]])</f>
        <v>0</v>
      </c>
      <c r="P1859" s="264"/>
      <c r="Q1859" s="265"/>
    </row>
    <row r="1860" spans="1:17" ht="15.75" customHeight="1" x14ac:dyDescent="0.25">
      <c r="A1860" s="258"/>
      <c r="B1860" s="250" t="str">
        <f>IF(Table_1[[#This Row],[SISÄLLÖN NIMI]]="","",1)</f>
        <v/>
      </c>
      <c r="C1860" s="259"/>
      <c r="D1860" s="252" t="s">
        <v>18</v>
      </c>
      <c r="E1860" s="253" t="s">
        <v>18</v>
      </c>
      <c r="F1860" s="260" t="s">
        <v>18</v>
      </c>
      <c r="G1860" s="261" t="s">
        <v>18</v>
      </c>
      <c r="H1860" s="255" t="str">
        <f>IF(Table_1[[#This Row],[TOTEUTUSTAPA]]="b) Verkossa","Verkossa","")</f>
        <v/>
      </c>
      <c r="I1860" s="256" t="str">
        <f>IF(Table_1[[#This Row],[SISÄLLÖN NIMI]]="","",1)</f>
        <v/>
      </c>
      <c r="J1860" s="262"/>
      <c r="K1860" s="263"/>
      <c r="L1860" s="248">
        <f>Table_1[[#This Row],[Kävijämäärä a) lapset]]+Table_1[[#This Row],[Kävijämäärä b) aikuiset]]</f>
        <v>0</v>
      </c>
      <c r="M1860" s="248">
        <f>IF(Table_1[[#This Row],[Kokonaiskävijämäärä]]&lt;1,0,SUM(Table_1[[#This Row],[Kävijämäärä a) lapset]]*Table_1[[#This Row],[Tapaamis-kerrat /osallistuja]]))</f>
        <v>0</v>
      </c>
      <c r="N1860" s="248">
        <f>IF(Table_1[[#This Row],[Kokonaiskävijämäärä]]&lt;1,0,SUM(Table_1[[#This Row],[Kävijämäärä b) aikuiset]]*Table_1[[#This Row],[Tapaamis-kerrat /osallistuja]]))</f>
        <v>0</v>
      </c>
      <c r="O1860" s="248">
        <f>IF(Table_1[[#This Row],[Kokonaiskävijämäärä]]&lt;1,0,Table_1[[#This Row],[Kokonaiskävijämäärä]]*Table_1[[#This Row],[Tapaamis-kerrat /osallistuja]])</f>
        <v>0</v>
      </c>
      <c r="P1860" s="264"/>
      <c r="Q1860" s="265"/>
    </row>
    <row r="1861" spans="1:17" ht="15.75" customHeight="1" x14ac:dyDescent="0.25">
      <c r="A1861" s="258"/>
      <c r="B1861" s="250" t="str">
        <f>IF(Table_1[[#This Row],[SISÄLLÖN NIMI]]="","",1)</f>
        <v/>
      </c>
      <c r="C1861" s="259"/>
      <c r="D1861" s="252" t="s">
        <v>18</v>
      </c>
      <c r="E1861" s="253" t="s">
        <v>18</v>
      </c>
      <c r="F1861" s="260" t="s">
        <v>18</v>
      </c>
      <c r="G1861" s="261" t="s">
        <v>18</v>
      </c>
      <c r="H1861" s="255" t="str">
        <f>IF(Table_1[[#This Row],[TOTEUTUSTAPA]]="b) Verkossa","Verkossa","")</f>
        <v/>
      </c>
      <c r="I1861" s="256" t="str">
        <f>IF(Table_1[[#This Row],[SISÄLLÖN NIMI]]="","",1)</f>
        <v/>
      </c>
      <c r="J1861" s="262"/>
      <c r="K1861" s="263"/>
      <c r="L1861" s="248">
        <f>Table_1[[#This Row],[Kävijämäärä a) lapset]]+Table_1[[#This Row],[Kävijämäärä b) aikuiset]]</f>
        <v>0</v>
      </c>
      <c r="M1861" s="248">
        <f>IF(Table_1[[#This Row],[Kokonaiskävijämäärä]]&lt;1,0,SUM(Table_1[[#This Row],[Kävijämäärä a) lapset]]*Table_1[[#This Row],[Tapaamis-kerrat /osallistuja]]))</f>
        <v>0</v>
      </c>
      <c r="N1861" s="248">
        <f>IF(Table_1[[#This Row],[Kokonaiskävijämäärä]]&lt;1,0,SUM(Table_1[[#This Row],[Kävijämäärä b) aikuiset]]*Table_1[[#This Row],[Tapaamis-kerrat /osallistuja]]))</f>
        <v>0</v>
      </c>
      <c r="O1861" s="248">
        <f>IF(Table_1[[#This Row],[Kokonaiskävijämäärä]]&lt;1,0,Table_1[[#This Row],[Kokonaiskävijämäärä]]*Table_1[[#This Row],[Tapaamis-kerrat /osallistuja]])</f>
        <v>0</v>
      </c>
      <c r="P1861" s="264"/>
      <c r="Q1861" s="265"/>
    </row>
    <row r="1862" spans="1:17" ht="15.75" customHeight="1" x14ac:dyDescent="0.25">
      <c r="A1862" s="258"/>
      <c r="B1862" s="250" t="str">
        <f>IF(Table_1[[#This Row],[SISÄLLÖN NIMI]]="","",1)</f>
        <v/>
      </c>
      <c r="C1862" s="259"/>
      <c r="D1862" s="252" t="s">
        <v>18</v>
      </c>
      <c r="E1862" s="253" t="s">
        <v>18</v>
      </c>
      <c r="F1862" s="260" t="s">
        <v>18</v>
      </c>
      <c r="G1862" s="261" t="s">
        <v>18</v>
      </c>
      <c r="H1862" s="255" t="str">
        <f>IF(Table_1[[#This Row],[TOTEUTUSTAPA]]="b) Verkossa","Verkossa","")</f>
        <v/>
      </c>
      <c r="I1862" s="256" t="str">
        <f>IF(Table_1[[#This Row],[SISÄLLÖN NIMI]]="","",1)</f>
        <v/>
      </c>
      <c r="J1862" s="262"/>
      <c r="K1862" s="263"/>
      <c r="L1862" s="248">
        <f>Table_1[[#This Row],[Kävijämäärä a) lapset]]+Table_1[[#This Row],[Kävijämäärä b) aikuiset]]</f>
        <v>0</v>
      </c>
      <c r="M1862" s="248">
        <f>IF(Table_1[[#This Row],[Kokonaiskävijämäärä]]&lt;1,0,SUM(Table_1[[#This Row],[Kävijämäärä a) lapset]]*Table_1[[#This Row],[Tapaamis-kerrat /osallistuja]]))</f>
        <v>0</v>
      </c>
      <c r="N1862" s="248">
        <f>IF(Table_1[[#This Row],[Kokonaiskävijämäärä]]&lt;1,0,SUM(Table_1[[#This Row],[Kävijämäärä b) aikuiset]]*Table_1[[#This Row],[Tapaamis-kerrat /osallistuja]]))</f>
        <v>0</v>
      </c>
      <c r="O1862" s="248">
        <f>IF(Table_1[[#This Row],[Kokonaiskävijämäärä]]&lt;1,0,Table_1[[#This Row],[Kokonaiskävijämäärä]]*Table_1[[#This Row],[Tapaamis-kerrat /osallistuja]])</f>
        <v>0</v>
      </c>
      <c r="P1862" s="264"/>
      <c r="Q1862" s="265"/>
    </row>
    <row r="1863" spans="1:17" ht="15.75" customHeight="1" x14ac:dyDescent="0.25">
      <c r="A1863" s="258"/>
      <c r="B1863" s="250" t="str">
        <f>IF(Table_1[[#This Row],[SISÄLLÖN NIMI]]="","",1)</f>
        <v/>
      </c>
      <c r="C1863" s="259"/>
      <c r="D1863" s="252" t="s">
        <v>18</v>
      </c>
      <c r="E1863" s="253" t="s">
        <v>18</v>
      </c>
      <c r="F1863" s="260" t="s">
        <v>18</v>
      </c>
      <c r="G1863" s="261" t="s">
        <v>18</v>
      </c>
      <c r="H1863" s="255" t="str">
        <f>IF(Table_1[[#This Row],[TOTEUTUSTAPA]]="b) Verkossa","Verkossa","")</f>
        <v/>
      </c>
      <c r="I1863" s="256" t="str">
        <f>IF(Table_1[[#This Row],[SISÄLLÖN NIMI]]="","",1)</f>
        <v/>
      </c>
      <c r="J1863" s="262"/>
      <c r="K1863" s="263"/>
      <c r="L1863" s="248">
        <f>Table_1[[#This Row],[Kävijämäärä a) lapset]]+Table_1[[#This Row],[Kävijämäärä b) aikuiset]]</f>
        <v>0</v>
      </c>
      <c r="M1863" s="248">
        <f>IF(Table_1[[#This Row],[Kokonaiskävijämäärä]]&lt;1,0,SUM(Table_1[[#This Row],[Kävijämäärä a) lapset]]*Table_1[[#This Row],[Tapaamis-kerrat /osallistuja]]))</f>
        <v>0</v>
      </c>
      <c r="N1863" s="248">
        <f>IF(Table_1[[#This Row],[Kokonaiskävijämäärä]]&lt;1,0,SUM(Table_1[[#This Row],[Kävijämäärä b) aikuiset]]*Table_1[[#This Row],[Tapaamis-kerrat /osallistuja]]))</f>
        <v>0</v>
      </c>
      <c r="O1863" s="248">
        <f>IF(Table_1[[#This Row],[Kokonaiskävijämäärä]]&lt;1,0,Table_1[[#This Row],[Kokonaiskävijämäärä]]*Table_1[[#This Row],[Tapaamis-kerrat /osallistuja]])</f>
        <v>0</v>
      </c>
      <c r="P1863" s="264"/>
      <c r="Q1863" s="265"/>
    </row>
    <row r="1864" spans="1:17" ht="15.75" customHeight="1" x14ac:dyDescent="0.25">
      <c r="A1864" s="258"/>
      <c r="B1864" s="250" t="str">
        <f>IF(Table_1[[#This Row],[SISÄLLÖN NIMI]]="","",1)</f>
        <v/>
      </c>
      <c r="C1864" s="259"/>
      <c r="D1864" s="252" t="s">
        <v>18</v>
      </c>
      <c r="E1864" s="253" t="s">
        <v>18</v>
      </c>
      <c r="F1864" s="260" t="s">
        <v>18</v>
      </c>
      <c r="G1864" s="261" t="s">
        <v>18</v>
      </c>
      <c r="H1864" s="255" t="str">
        <f>IF(Table_1[[#This Row],[TOTEUTUSTAPA]]="b) Verkossa","Verkossa","")</f>
        <v/>
      </c>
      <c r="I1864" s="256" t="str">
        <f>IF(Table_1[[#This Row],[SISÄLLÖN NIMI]]="","",1)</f>
        <v/>
      </c>
      <c r="J1864" s="262"/>
      <c r="K1864" s="263"/>
      <c r="L1864" s="248">
        <f>Table_1[[#This Row],[Kävijämäärä a) lapset]]+Table_1[[#This Row],[Kävijämäärä b) aikuiset]]</f>
        <v>0</v>
      </c>
      <c r="M1864" s="248">
        <f>IF(Table_1[[#This Row],[Kokonaiskävijämäärä]]&lt;1,0,SUM(Table_1[[#This Row],[Kävijämäärä a) lapset]]*Table_1[[#This Row],[Tapaamis-kerrat /osallistuja]]))</f>
        <v>0</v>
      </c>
      <c r="N1864" s="248">
        <f>IF(Table_1[[#This Row],[Kokonaiskävijämäärä]]&lt;1,0,SUM(Table_1[[#This Row],[Kävijämäärä b) aikuiset]]*Table_1[[#This Row],[Tapaamis-kerrat /osallistuja]]))</f>
        <v>0</v>
      </c>
      <c r="O1864" s="248">
        <f>IF(Table_1[[#This Row],[Kokonaiskävijämäärä]]&lt;1,0,Table_1[[#This Row],[Kokonaiskävijämäärä]]*Table_1[[#This Row],[Tapaamis-kerrat /osallistuja]])</f>
        <v>0</v>
      </c>
      <c r="P1864" s="264"/>
      <c r="Q1864" s="265"/>
    </row>
    <row r="1865" spans="1:17" ht="15.75" customHeight="1" x14ac:dyDescent="0.25">
      <c r="A1865" s="258"/>
      <c r="B1865" s="250" t="str">
        <f>IF(Table_1[[#This Row],[SISÄLLÖN NIMI]]="","",1)</f>
        <v/>
      </c>
      <c r="C1865" s="259"/>
      <c r="D1865" s="252" t="s">
        <v>18</v>
      </c>
      <c r="E1865" s="253" t="s">
        <v>18</v>
      </c>
      <c r="F1865" s="260" t="s">
        <v>18</v>
      </c>
      <c r="G1865" s="261" t="s">
        <v>18</v>
      </c>
      <c r="H1865" s="255" t="str">
        <f>IF(Table_1[[#This Row],[TOTEUTUSTAPA]]="b) Verkossa","Verkossa","")</f>
        <v/>
      </c>
      <c r="I1865" s="256" t="str">
        <f>IF(Table_1[[#This Row],[SISÄLLÖN NIMI]]="","",1)</f>
        <v/>
      </c>
      <c r="J1865" s="262"/>
      <c r="K1865" s="263"/>
      <c r="L1865" s="248">
        <f>Table_1[[#This Row],[Kävijämäärä a) lapset]]+Table_1[[#This Row],[Kävijämäärä b) aikuiset]]</f>
        <v>0</v>
      </c>
      <c r="M1865" s="248">
        <f>IF(Table_1[[#This Row],[Kokonaiskävijämäärä]]&lt;1,0,SUM(Table_1[[#This Row],[Kävijämäärä a) lapset]]*Table_1[[#This Row],[Tapaamis-kerrat /osallistuja]]))</f>
        <v>0</v>
      </c>
      <c r="N1865" s="248">
        <f>IF(Table_1[[#This Row],[Kokonaiskävijämäärä]]&lt;1,0,SUM(Table_1[[#This Row],[Kävijämäärä b) aikuiset]]*Table_1[[#This Row],[Tapaamis-kerrat /osallistuja]]))</f>
        <v>0</v>
      </c>
      <c r="O1865" s="248">
        <f>IF(Table_1[[#This Row],[Kokonaiskävijämäärä]]&lt;1,0,Table_1[[#This Row],[Kokonaiskävijämäärä]]*Table_1[[#This Row],[Tapaamis-kerrat /osallistuja]])</f>
        <v>0</v>
      </c>
      <c r="P1865" s="264"/>
      <c r="Q1865" s="265"/>
    </row>
    <row r="1866" spans="1:17" ht="15.75" customHeight="1" x14ac:dyDescent="0.25">
      <c r="A1866" s="258"/>
      <c r="B1866" s="250" t="str">
        <f>IF(Table_1[[#This Row],[SISÄLLÖN NIMI]]="","",1)</f>
        <v/>
      </c>
      <c r="C1866" s="259"/>
      <c r="D1866" s="252" t="s">
        <v>18</v>
      </c>
      <c r="E1866" s="253" t="s">
        <v>18</v>
      </c>
      <c r="F1866" s="260" t="s">
        <v>18</v>
      </c>
      <c r="G1866" s="261" t="s">
        <v>18</v>
      </c>
      <c r="H1866" s="255" t="str">
        <f>IF(Table_1[[#This Row],[TOTEUTUSTAPA]]="b) Verkossa","Verkossa","")</f>
        <v/>
      </c>
      <c r="I1866" s="256" t="str">
        <f>IF(Table_1[[#This Row],[SISÄLLÖN NIMI]]="","",1)</f>
        <v/>
      </c>
      <c r="J1866" s="262"/>
      <c r="K1866" s="263"/>
      <c r="L1866" s="248">
        <f>Table_1[[#This Row],[Kävijämäärä a) lapset]]+Table_1[[#This Row],[Kävijämäärä b) aikuiset]]</f>
        <v>0</v>
      </c>
      <c r="M1866" s="248">
        <f>IF(Table_1[[#This Row],[Kokonaiskävijämäärä]]&lt;1,0,SUM(Table_1[[#This Row],[Kävijämäärä a) lapset]]*Table_1[[#This Row],[Tapaamis-kerrat /osallistuja]]))</f>
        <v>0</v>
      </c>
      <c r="N1866" s="248">
        <f>IF(Table_1[[#This Row],[Kokonaiskävijämäärä]]&lt;1,0,SUM(Table_1[[#This Row],[Kävijämäärä b) aikuiset]]*Table_1[[#This Row],[Tapaamis-kerrat /osallistuja]]))</f>
        <v>0</v>
      </c>
      <c r="O1866" s="248">
        <f>IF(Table_1[[#This Row],[Kokonaiskävijämäärä]]&lt;1,0,Table_1[[#This Row],[Kokonaiskävijämäärä]]*Table_1[[#This Row],[Tapaamis-kerrat /osallistuja]])</f>
        <v>0</v>
      </c>
      <c r="P1866" s="264"/>
      <c r="Q1866" s="265"/>
    </row>
    <row r="1867" spans="1:17" ht="15.75" customHeight="1" x14ac:dyDescent="0.25">
      <c r="A1867" s="258"/>
      <c r="B1867" s="250" t="str">
        <f>IF(Table_1[[#This Row],[SISÄLLÖN NIMI]]="","",1)</f>
        <v/>
      </c>
      <c r="C1867" s="259"/>
      <c r="D1867" s="252" t="s">
        <v>18</v>
      </c>
      <c r="E1867" s="253" t="s">
        <v>18</v>
      </c>
      <c r="F1867" s="260" t="s">
        <v>18</v>
      </c>
      <c r="G1867" s="261" t="s">
        <v>18</v>
      </c>
      <c r="H1867" s="255" t="str">
        <f>IF(Table_1[[#This Row],[TOTEUTUSTAPA]]="b) Verkossa","Verkossa","")</f>
        <v/>
      </c>
      <c r="I1867" s="256" t="str">
        <f>IF(Table_1[[#This Row],[SISÄLLÖN NIMI]]="","",1)</f>
        <v/>
      </c>
      <c r="J1867" s="262"/>
      <c r="K1867" s="263"/>
      <c r="L1867" s="248">
        <f>Table_1[[#This Row],[Kävijämäärä a) lapset]]+Table_1[[#This Row],[Kävijämäärä b) aikuiset]]</f>
        <v>0</v>
      </c>
      <c r="M1867" s="248">
        <f>IF(Table_1[[#This Row],[Kokonaiskävijämäärä]]&lt;1,0,SUM(Table_1[[#This Row],[Kävijämäärä a) lapset]]*Table_1[[#This Row],[Tapaamis-kerrat /osallistuja]]))</f>
        <v>0</v>
      </c>
      <c r="N1867" s="248">
        <f>IF(Table_1[[#This Row],[Kokonaiskävijämäärä]]&lt;1,0,SUM(Table_1[[#This Row],[Kävijämäärä b) aikuiset]]*Table_1[[#This Row],[Tapaamis-kerrat /osallistuja]]))</f>
        <v>0</v>
      </c>
      <c r="O1867" s="248">
        <f>IF(Table_1[[#This Row],[Kokonaiskävijämäärä]]&lt;1,0,Table_1[[#This Row],[Kokonaiskävijämäärä]]*Table_1[[#This Row],[Tapaamis-kerrat /osallistuja]])</f>
        <v>0</v>
      </c>
      <c r="P1867" s="264"/>
      <c r="Q1867" s="265"/>
    </row>
    <row r="1868" spans="1:17" ht="15.75" customHeight="1" x14ac:dyDescent="0.25">
      <c r="A1868" s="258"/>
      <c r="B1868" s="250" t="str">
        <f>IF(Table_1[[#This Row],[SISÄLLÖN NIMI]]="","",1)</f>
        <v/>
      </c>
      <c r="C1868" s="259"/>
      <c r="D1868" s="252" t="s">
        <v>18</v>
      </c>
      <c r="E1868" s="253" t="s">
        <v>18</v>
      </c>
      <c r="F1868" s="260" t="s">
        <v>18</v>
      </c>
      <c r="G1868" s="261" t="s">
        <v>18</v>
      </c>
      <c r="H1868" s="255" t="str">
        <f>IF(Table_1[[#This Row],[TOTEUTUSTAPA]]="b) Verkossa","Verkossa","")</f>
        <v/>
      </c>
      <c r="I1868" s="256" t="str">
        <f>IF(Table_1[[#This Row],[SISÄLLÖN NIMI]]="","",1)</f>
        <v/>
      </c>
      <c r="J1868" s="262"/>
      <c r="K1868" s="263"/>
      <c r="L1868" s="248">
        <f>Table_1[[#This Row],[Kävijämäärä a) lapset]]+Table_1[[#This Row],[Kävijämäärä b) aikuiset]]</f>
        <v>0</v>
      </c>
      <c r="M1868" s="248">
        <f>IF(Table_1[[#This Row],[Kokonaiskävijämäärä]]&lt;1,0,SUM(Table_1[[#This Row],[Kävijämäärä a) lapset]]*Table_1[[#This Row],[Tapaamis-kerrat /osallistuja]]))</f>
        <v>0</v>
      </c>
      <c r="N1868" s="248">
        <f>IF(Table_1[[#This Row],[Kokonaiskävijämäärä]]&lt;1,0,SUM(Table_1[[#This Row],[Kävijämäärä b) aikuiset]]*Table_1[[#This Row],[Tapaamis-kerrat /osallistuja]]))</f>
        <v>0</v>
      </c>
      <c r="O1868" s="248">
        <f>IF(Table_1[[#This Row],[Kokonaiskävijämäärä]]&lt;1,0,Table_1[[#This Row],[Kokonaiskävijämäärä]]*Table_1[[#This Row],[Tapaamis-kerrat /osallistuja]])</f>
        <v>0</v>
      </c>
      <c r="P1868" s="264"/>
      <c r="Q1868" s="265"/>
    </row>
    <row r="1869" spans="1:17" ht="15.75" customHeight="1" x14ac:dyDescent="0.25">
      <c r="A1869" s="258"/>
      <c r="B1869" s="250" t="str">
        <f>IF(Table_1[[#This Row],[SISÄLLÖN NIMI]]="","",1)</f>
        <v/>
      </c>
      <c r="C1869" s="259"/>
      <c r="D1869" s="252" t="s">
        <v>18</v>
      </c>
      <c r="E1869" s="253" t="s">
        <v>18</v>
      </c>
      <c r="F1869" s="260" t="s">
        <v>18</v>
      </c>
      <c r="G1869" s="261" t="s">
        <v>18</v>
      </c>
      <c r="H1869" s="255" t="str">
        <f>IF(Table_1[[#This Row],[TOTEUTUSTAPA]]="b) Verkossa","Verkossa","")</f>
        <v/>
      </c>
      <c r="I1869" s="256" t="str">
        <f>IF(Table_1[[#This Row],[SISÄLLÖN NIMI]]="","",1)</f>
        <v/>
      </c>
      <c r="J1869" s="262"/>
      <c r="K1869" s="263"/>
      <c r="L1869" s="248">
        <f>Table_1[[#This Row],[Kävijämäärä a) lapset]]+Table_1[[#This Row],[Kävijämäärä b) aikuiset]]</f>
        <v>0</v>
      </c>
      <c r="M1869" s="248">
        <f>IF(Table_1[[#This Row],[Kokonaiskävijämäärä]]&lt;1,0,SUM(Table_1[[#This Row],[Kävijämäärä a) lapset]]*Table_1[[#This Row],[Tapaamis-kerrat /osallistuja]]))</f>
        <v>0</v>
      </c>
      <c r="N1869" s="248">
        <f>IF(Table_1[[#This Row],[Kokonaiskävijämäärä]]&lt;1,0,SUM(Table_1[[#This Row],[Kävijämäärä b) aikuiset]]*Table_1[[#This Row],[Tapaamis-kerrat /osallistuja]]))</f>
        <v>0</v>
      </c>
      <c r="O1869" s="248">
        <f>IF(Table_1[[#This Row],[Kokonaiskävijämäärä]]&lt;1,0,Table_1[[#This Row],[Kokonaiskävijämäärä]]*Table_1[[#This Row],[Tapaamis-kerrat /osallistuja]])</f>
        <v>0</v>
      </c>
      <c r="P1869" s="264"/>
      <c r="Q1869" s="265"/>
    </row>
    <row r="1870" spans="1:17" ht="15.75" customHeight="1" x14ac:dyDescent="0.25">
      <c r="A1870" s="258"/>
      <c r="B1870" s="250" t="str">
        <f>IF(Table_1[[#This Row],[SISÄLLÖN NIMI]]="","",1)</f>
        <v/>
      </c>
      <c r="C1870" s="259"/>
      <c r="D1870" s="252" t="s">
        <v>18</v>
      </c>
      <c r="E1870" s="253" t="s">
        <v>18</v>
      </c>
      <c r="F1870" s="260" t="s">
        <v>18</v>
      </c>
      <c r="G1870" s="261" t="s">
        <v>18</v>
      </c>
      <c r="H1870" s="255" t="str">
        <f>IF(Table_1[[#This Row],[TOTEUTUSTAPA]]="b) Verkossa","Verkossa","")</f>
        <v/>
      </c>
      <c r="I1870" s="256" t="str">
        <f>IF(Table_1[[#This Row],[SISÄLLÖN NIMI]]="","",1)</f>
        <v/>
      </c>
      <c r="J1870" s="262"/>
      <c r="K1870" s="263"/>
      <c r="L1870" s="248">
        <f>Table_1[[#This Row],[Kävijämäärä a) lapset]]+Table_1[[#This Row],[Kävijämäärä b) aikuiset]]</f>
        <v>0</v>
      </c>
      <c r="M1870" s="248">
        <f>IF(Table_1[[#This Row],[Kokonaiskävijämäärä]]&lt;1,0,SUM(Table_1[[#This Row],[Kävijämäärä a) lapset]]*Table_1[[#This Row],[Tapaamis-kerrat /osallistuja]]))</f>
        <v>0</v>
      </c>
      <c r="N1870" s="248">
        <f>IF(Table_1[[#This Row],[Kokonaiskävijämäärä]]&lt;1,0,SUM(Table_1[[#This Row],[Kävijämäärä b) aikuiset]]*Table_1[[#This Row],[Tapaamis-kerrat /osallistuja]]))</f>
        <v>0</v>
      </c>
      <c r="O1870" s="248">
        <f>IF(Table_1[[#This Row],[Kokonaiskävijämäärä]]&lt;1,0,Table_1[[#This Row],[Kokonaiskävijämäärä]]*Table_1[[#This Row],[Tapaamis-kerrat /osallistuja]])</f>
        <v>0</v>
      </c>
      <c r="P1870" s="264"/>
      <c r="Q1870" s="265"/>
    </row>
    <row r="1871" spans="1:17" ht="15.75" customHeight="1" x14ac:dyDescent="0.25">
      <c r="A1871" s="258"/>
      <c r="B1871" s="250" t="str">
        <f>IF(Table_1[[#This Row],[SISÄLLÖN NIMI]]="","",1)</f>
        <v/>
      </c>
      <c r="C1871" s="259"/>
      <c r="D1871" s="252" t="s">
        <v>18</v>
      </c>
      <c r="E1871" s="253" t="s">
        <v>18</v>
      </c>
      <c r="F1871" s="260" t="s">
        <v>18</v>
      </c>
      <c r="G1871" s="261" t="s">
        <v>18</v>
      </c>
      <c r="H1871" s="255" t="str">
        <f>IF(Table_1[[#This Row],[TOTEUTUSTAPA]]="b) Verkossa","Verkossa","")</f>
        <v/>
      </c>
      <c r="I1871" s="256" t="str">
        <f>IF(Table_1[[#This Row],[SISÄLLÖN NIMI]]="","",1)</f>
        <v/>
      </c>
      <c r="J1871" s="262"/>
      <c r="K1871" s="263"/>
      <c r="L1871" s="248">
        <f>Table_1[[#This Row],[Kävijämäärä a) lapset]]+Table_1[[#This Row],[Kävijämäärä b) aikuiset]]</f>
        <v>0</v>
      </c>
      <c r="M1871" s="248">
        <f>IF(Table_1[[#This Row],[Kokonaiskävijämäärä]]&lt;1,0,SUM(Table_1[[#This Row],[Kävijämäärä a) lapset]]*Table_1[[#This Row],[Tapaamis-kerrat /osallistuja]]))</f>
        <v>0</v>
      </c>
      <c r="N1871" s="248">
        <f>IF(Table_1[[#This Row],[Kokonaiskävijämäärä]]&lt;1,0,SUM(Table_1[[#This Row],[Kävijämäärä b) aikuiset]]*Table_1[[#This Row],[Tapaamis-kerrat /osallistuja]]))</f>
        <v>0</v>
      </c>
      <c r="O1871" s="248">
        <f>IF(Table_1[[#This Row],[Kokonaiskävijämäärä]]&lt;1,0,Table_1[[#This Row],[Kokonaiskävijämäärä]]*Table_1[[#This Row],[Tapaamis-kerrat /osallistuja]])</f>
        <v>0</v>
      </c>
      <c r="P1871" s="264"/>
      <c r="Q1871" s="265"/>
    </row>
    <row r="1872" spans="1:17" ht="15.75" customHeight="1" x14ac:dyDescent="0.25">
      <c r="A1872" s="258"/>
      <c r="B1872" s="250" t="str">
        <f>IF(Table_1[[#This Row],[SISÄLLÖN NIMI]]="","",1)</f>
        <v/>
      </c>
      <c r="C1872" s="259"/>
      <c r="D1872" s="252" t="s">
        <v>18</v>
      </c>
      <c r="E1872" s="253" t="s">
        <v>18</v>
      </c>
      <c r="F1872" s="260" t="s">
        <v>18</v>
      </c>
      <c r="G1872" s="261" t="s">
        <v>18</v>
      </c>
      <c r="H1872" s="255" t="str">
        <f>IF(Table_1[[#This Row],[TOTEUTUSTAPA]]="b) Verkossa","Verkossa","")</f>
        <v/>
      </c>
      <c r="I1872" s="256" t="str">
        <f>IF(Table_1[[#This Row],[SISÄLLÖN NIMI]]="","",1)</f>
        <v/>
      </c>
      <c r="J1872" s="262"/>
      <c r="K1872" s="263"/>
      <c r="L1872" s="248">
        <f>Table_1[[#This Row],[Kävijämäärä a) lapset]]+Table_1[[#This Row],[Kävijämäärä b) aikuiset]]</f>
        <v>0</v>
      </c>
      <c r="M1872" s="248">
        <f>IF(Table_1[[#This Row],[Kokonaiskävijämäärä]]&lt;1,0,SUM(Table_1[[#This Row],[Kävijämäärä a) lapset]]*Table_1[[#This Row],[Tapaamis-kerrat /osallistuja]]))</f>
        <v>0</v>
      </c>
      <c r="N1872" s="248">
        <f>IF(Table_1[[#This Row],[Kokonaiskävijämäärä]]&lt;1,0,SUM(Table_1[[#This Row],[Kävijämäärä b) aikuiset]]*Table_1[[#This Row],[Tapaamis-kerrat /osallistuja]]))</f>
        <v>0</v>
      </c>
      <c r="O1872" s="248">
        <f>IF(Table_1[[#This Row],[Kokonaiskävijämäärä]]&lt;1,0,Table_1[[#This Row],[Kokonaiskävijämäärä]]*Table_1[[#This Row],[Tapaamis-kerrat /osallistuja]])</f>
        <v>0</v>
      </c>
      <c r="P1872" s="264"/>
      <c r="Q1872" s="265"/>
    </row>
    <row r="1873" spans="1:17" ht="15.75" customHeight="1" x14ac:dyDescent="0.25">
      <c r="A1873" s="258"/>
      <c r="B1873" s="250" t="str">
        <f>IF(Table_1[[#This Row],[SISÄLLÖN NIMI]]="","",1)</f>
        <v/>
      </c>
      <c r="C1873" s="259"/>
      <c r="D1873" s="252" t="s">
        <v>18</v>
      </c>
      <c r="E1873" s="253" t="s">
        <v>18</v>
      </c>
      <c r="F1873" s="260" t="s">
        <v>18</v>
      </c>
      <c r="G1873" s="261" t="s">
        <v>18</v>
      </c>
      <c r="H1873" s="255" t="str">
        <f>IF(Table_1[[#This Row],[TOTEUTUSTAPA]]="b) Verkossa","Verkossa","")</f>
        <v/>
      </c>
      <c r="I1873" s="256" t="str">
        <f>IF(Table_1[[#This Row],[SISÄLLÖN NIMI]]="","",1)</f>
        <v/>
      </c>
      <c r="J1873" s="262"/>
      <c r="K1873" s="263"/>
      <c r="L1873" s="248">
        <f>Table_1[[#This Row],[Kävijämäärä a) lapset]]+Table_1[[#This Row],[Kävijämäärä b) aikuiset]]</f>
        <v>0</v>
      </c>
      <c r="M1873" s="248">
        <f>IF(Table_1[[#This Row],[Kokonaiskävijämäärä]]&lt;1,0,SUM(Table_1[[#This Row],[Kävijämäärä a) lapset]]*Table_1[[#This Row],[Tapaamis-kerrat /osallistuja]]))</f>
        <v>0</v>
      </c>
      <c r="N1873" s="248">
        <f>IF(Table_1[[#This Row],[Kokonaiskävijämäärä]]&lt;1,0,SUM(Table_1[[#This Row],[Kävijämäärä b) aikuiset]]*Table_1[[#This Row],[Tapaamis-kerrat /osallistuja]]))</f>
        <v>0</v>
      </c>
      <c r="O1873" s="248">
        <f>IF(Table_1[[#This Row],[Kokonaiskävijämäärä]]&lt;1,0,Table_1[[#This Row],[Kokonaiskävijämäärä]]*Table_1[[#This Row],[Tapaamis-kerrat /osallistuja]])</f>
        <v>0</v>
      </c>
      <c r="P1873" s="264"/>
      <c r="Q1873" s="265"/>
    </row>
    <row r="1874" spans="1:17" ht="15.75" customHeight="1" x14ac:dyDescent="0.25">
      <c r="A1874" s="258"/>
      <c r="B1874" s="250" t="str">
        <f>IF(Table_1[[#This Row],[SISÄLLÖN NIMI]]="","",1)</f>
        <v/>
      </c>
      <c r="C1874" s="259"/>
      <c r="D1874" s="252" t="s">
        <v>18</v>
      </c>
      <c r="E1874" s="253" t="s">
        <v>18</v>
      </c>
      <c r="F1874" s="260" t="s">
        <v>18</v>
      </c>
      <c r="G1874" s="261" t="s">
        <v>18</v>
      </c>
      <c r="H1874" s="255" t="str">
        <f>IF(Table_1[[#This Row],[TOTEUTUSTAPA]]="b) Verkossa","Verkossa","")</f>
        <v/>
      </c>
      <c r="I1874" s="256" t="str">
        <f>IF(Table_1[[#This Row],[SISÄLLÖN NIMI]]="","",1)</f>
        <v/>
      </c>
      <c r="J1874" s="262"/>
      <c r="K1874" s="263"/>
      <c r="L1874" s="248">
        <f>Table_1[[#This Row],[Kävijämäärä a) lapset]]+Table_1[[#This Row],[Kävijämäärä b) aikuiset]]</f>
        <v>0</v>
      </c>
      <c r="M1874" s="248">
        <f>IF(Table_1[[#This Row],[Kokonaiskävijämäärä]]&lt;1,0,SUM(Table_1[[#This Row],[Kävijämäärä a) lapset]]*Table_1[[#This Row],[Tapaamis-kerrat /osallistuja]]))</f>
        <v>0</v>
      </c>
      <c r="N1874" s="248">
        <f>IF(Table_1[[#This Row],[Kokonaiskävijämäärä]]&lt;1,0,SUM(Table_1[[#This Row],[Kävijämäärä b) aikuiset]]*Table_1[[#This Row],[Tapaamis-kerrat /osallistuja]]))</f>
        <v>0</v>
      </c>
      <c r="O1874" s="248">
        <f>IF(Table_1[[#This Row],[Kokonaiskävijämäärä]]&lt;1,0,Table_1[[#This Row],[Kokonaiskävijämäärä]]*Table_1[[#This Row],[Tapaamis-kerrat /osallistuja]])</f>
        <v>0</v>
      </c>
      <c r="P1874" s="264"/>
      <c r="Q1874" s="265"/>
    </row>
    <row r="1875" spans="1:17" ht="15.75" customHeight="1" x14ac:dyDescent="0.25">
      <c r="A1875" s="258"/>
      <c r="B1875" s="250" t="str">
        <f>IF(Table_1[[#This Row],[SISÄLLÖN NIMI]]="","",1)</f>
        <v/>
      </c>
      <c r="C1875" s="259"/>
      <c r="D1875" s="252" t="s">
        <v>18</v>
      </c>
      <c r="E1875" s="253" t="s">
        <v>18</v>
      </c>
      <c r="F1875" s="260" t="s">
        <v>18</v>
      </c>
      <c r="G1875" s="261" t="s">
        <v>18</v>
      </c>
      <c r="H1875" s="255" t="str">
        <f>IF(Table_1[[#This Row],[TOTEUTUSTAPA]]="b) Verkossa","Verkossa","")</f>
        <v/>
      </c>
      <c r="I1875" s="256" t="str">
        <f>IF(Table_1[[#This Row],[SISÄLLÖN NIMI]]="","",1)</f>
        <v/>
      </c>
      <c r="J1875" s="262"/>
      <c r="K1875" s="263"/>
      <c r="L1875" s="248">
        <f>Table_1[[#This Row],[Kävijämäärä a) lapset]]+Table_1[[#This Row],[Kävijämäärä b) aikuiset]]</f>
        <v>0</v>
      </c>
      <c r="M1875" s="248">
        <f>IF(Table_1[[#This Row],[Kokonaiskävijämäärä]]&lt;1,0,SUM(Table_1[[#This Row],[Kävijämäärä a) lapset]]*Table_1[[#This Row],[Tapaamis-kerrat /osallistuja]]))</f>
        <v>0</v>
      </c>
      <c r="N1875" s="248">
        <f>IF(Table_1[[#This Row],[Kokonaiskävijämäärä]]&lt;1,0,SUM(Table_1[[#This Row],[Kävijämäärä b) aikuiset]]*Table_1[[#This Row],[Tapaamis-kerrat /osallistuja]]))</f>
        <v>0</v>
      </c>
      <c r="O1875" s="248">
        <f>IF(Table_1[[#This Row],[Kokonaiskävijämäärä]]&lt;1,0,Table_1[[#This Row],[Kokonaiskävijämäärä]]*Table_1[[#This Row],[Tapaamis-kerrat /osallistuja]])</f>
        <v>0</v>
      </c>
      <c r="P1875" s="264"/>
      <c r="Q1875" s="265"/>
    </row>
    <row r="1876" spans="1:17" ht="15.75" customHeight="1" x14ac:dyDescent="0.25">
      <c r="A1876" s="258"/>
      <c r="B1876" s="250" t="str">
        <f>IF(Table_1[[#This Row],[SISÄLLÖN NIMI]]="","",1)</f>
        <v/>
      </c>
      <c r="C1876" s="259"/>
      <c r="D1876" s="252" t="s">
        <v>18</v>
      </c>
      <c r="E1876" s="253" t="s">
        <v>18</v>
      </c>
      <c r="F1876" s="260" t="s">
        <v>18</v>
      </c>
      <c r="G1876" s="261" t="s">
        <v>18</v>
      </c>
      <c r="H1876" s="255" t="str">
        <f>IF(Table_1[[#This Row],[TOTEUTUSTAPA]]="b) Verkossa","Verkossa","")</f>
        <v/>
      </c>
      <c r="I1876" s="256" t="str">
        <f>IF(Table_1[[#This Row],[SISÄLLÖN NIMI]]="","",1)</f>
        <v/>
      </c>
      <c r="J1876" s="262"/>
      <c r="K1876" s="263"/>
      <c r="L1876" s="248">
        <f>Table_1[[#This Row],[Kävijämäärä a) lapset]]+Table_1[[#This Row],[Kävijämäärä b) aikuiset]]</f>
        <v>0</v>
      </c>
      <c r="M1876" s="248">
        <f>IF(Table_1[[#This Row],[Kokonaiskävijämäärä]]&lt;1,0,SUM(Table_1[[#This Row],[Kävijämäärä a) lapset]]*Table_1[[#This Row],[Tapaamis-kerrat /osallistuja]]))</f>
        <v>0</v>
      </c>
      <c r="N1876" s="248">
        <f>IF(Table_1[[#This Row],[Kokonaiskävijämäärä]]&lt;1,0,SUM(Table_1[[#This Row],[Kävijämäärä b) aikuiset]]*Table_1[[#This Row],[Tapaamis-kerrat /osallistuja]]))</f>
        <v>0</v>
      </c>
      <c r="O1876" s="248">
        <f>IF(Table_1[[#This Row],[Kokonaiskävijämäärä]]&lt;1,0,Table_1[[#This Row],[Kokonaiskävijämäärä]]*Table_1[[#This Row],[Tapaamis-kerrat /osallistuja]])</f>
        <v>0</v>
      </c>
      <c r="P1876" s="264"/>
      <c r="Q1876" s="265"/>
    </row>
    <row r="1877" spans="1:17" ht="15.75" customHeight="1" x14ac:dyDescent="0.25">
      <c r="A1877" s="258"/>
      <c r="B1877" s="250" t="str">
        <f>IF(Table_1[[#This Row],[SISÄLLÖN NIMI]]="","",1)</f>
        <v/>
      </c>
      <c r="C1877" s="259"/>
      <c r="D1877" s="252" t="s">
        <v>18</v>
      </c>
      <c r="E1877" s="253" t="s">
        <v>18</v>
      </c>
      <c r="F1877" s="260" t="s">
        <v>18</v>
      </c>
      <c r="G1877" s="261" t="s">
        <v>18</v>
      </c>
      <c r="H1877" s="255" t="str">
        <f>IF(Table_1[[#This Row],[TOTEUTUSTAPA]]="b) Verkossa","Verkossa","")</f>
        <v/>
      </c>
      <c r="I1877" s="256" t="str">
        <f>IF(Table_1[[#This Row],[SISÄLLÖN NIMI]]="","",1)</f>
        <v/>
      </c>
      <c r="J1877" s="262"/>
      <c r="K1877" s="263"/>
      <c r="L1877" s="248">
        <f>Table_1[[#This Row],[Kävijämäärä a) lapset]]+Table_1[[#This Row],[Kävijämäärä b) aikuiset]]</f>
        <v>0</v>
      </c>
      <c r="M1877" s="248">
        <f>IF(Table_1[[#This Row],[Kokonaiskävijämäärä]]&lt;1,0,SUM(Table_1[[#This Row],[Kävijämäärä a) lapset]]*Table_1[[#This Row],[Tapaamis-kerrat /osallistuja]]))</f>
        <v>0</v>
      </c>
      <c r="N1877" s="248">
        <f>IF(Table_1[[#This Row],[Kokonaiskävijämäärä]]&lt;1,0,SUM(Table_1[[#This Row],[Kävijämäärä b) aikuiset]]*Table_1[[#This Row],[Tapaamis-kerrat /osallistuja]]))</f>
        <v>0</v>
      </c>
      <c r="O1877" s="248">
        <f>IF(Table_1[[#This Row],[Kokonaiskävijämäärä]]&lt;1,0,Table_1[[#This Row],[Kokonaiskävijämäärä]]*Table_1[[#This Row],[Tapaamis-kerrat /osallistuja]])</f>
        <v>0</v>
      </c>
      <c r="P1877" s="264"/>
      <c r="Q1877" s="265"/>
    </row>
    <row r="1878" spans="1:17" ht="15.75" customHeight="1" x14ac:dyDescent="0.25">
      <c r="A1878" s="258"/>
      <c r="B1878" s="250" t="str">
        <f>IF(Table_1[[#This Row],[SISÄLLÖN NIMI]]="","",1)</f>
        <v/>
      </c>
      <c r="C1878" s="259"/>
      <c r="D1878" s="252" t="s">
        <v>18</v>
      </c>
      <c r="E1878" s="253" t="s">
        <v>18</v>
      </c>
      <c r="F1878" s="260" t="s">
        <v>18</v>
      </c>
      <c r="G1878" s="261" t="s">
        <v>18</v>
      </c>
      <c r="H1878" s="255" t="str">
        <f>IF(Table_1[[#This Row],[TOTEUTUSTAPA]]="b) Verkossa","Verkossa","")</f>
        <v/>
      </c>
      <c r="I1878" s="256" t="str">
        <f>IF(Table_1[[#This Row],[SISÄLLÖN NIMI]]="","",1)</f>
        <v/>
      </c>
      <c r="J1878" s="262"/>
      <c r="K1878" s="263"/>
      <c r="L1878" s="248">
        <f>Table_1[[#This Row],[Kävijämäärä a) lapset]]+Table_1[[#This Row],[Kävijämäärä b) aikuiset]]</f>
        <v>0</v>
      </c>
      <c r="M1878" s="248">
        <f>IF(Table_1[[#This Row],[Kokonaiskävijämäärä]]&lt;1,0,SUM(Table_1[[#This Row],[Kävijämäärä a) lapset]]*Table_1[[#This Row],[Tapaamis-kerrat /osallistuja]]))</f>
        <v>0</v>
      </c>
      <c r="N1878" s="248">
        <f>IF(Table_1[[#This Row],[Kokonaiskävijämäärä]]&lt;1,0,SUM(Table_1[[#This Row],[Kävijämäärä b) aikuiset]]*Table_1[[#This Row],[Tapaamis-kerrat /osallistuja]]))</f>
        <v>0</v>
      </c>
      <c r="O1878" s="248">
        <f>IF(Table_1[[#This Row],[Kokonaiskävijämäärä]]&lt;1,0,Table_1[[#This Row],[Kokonaiskävijämäärä]]*Table_1[[#This Row],[Tapaamis-kerrat /osallistuja]])</f>
        <v>0</v>
      </c>
      <c r="P1878" s="264"/>
      <c r="Q1878" s="265"/>
    </row>
    <row r="1879" spans="1:17" ht="15.75" customHeight="1" x14ac:dyDescent="0.25">
      <c r="A1879" s="258"/>
      <c r="B1879" s="250" t="str">
        <f>IF(Table_1[[#This Row],[SISÄLLÖN NIMI]]="","",1)</f>
        <v/>
      </c>
      <c r="C1879" s="259"/>
      <c r="D1879" s="252" t="s">
        <v>18</v>
      </c>
      <c r="E1879" s="253" t="s">
        <v>18</v>
      </c>
      <c r="F1879" s="260" t="s">
        <v>18</v>
      </c>
      <c r="G1879" s="261" t="s">
        <v>18</v>
      </c>
      <c r="H1879" s="255" t="str">
        <f>IF(Table_1[[#This Row],[TOTEUTUSTAPA]]="b) Verkossa","Verkossa","")</f>
        <v/>
      </c>
      <c r="I1879" s="256" t="str">
        <f>IF(Table_1[[#This Row],[SISÄLLÖN NIMI]]="","",1)</f>
        <v/>
      </c>
      <c r="J1879" s="262"/>
      <c r="K1879" s="263"/>
      <c r="L1879" s="248">
        <f>Table_1[[#This Row],[Kävijämäärä a) lapset]]+Table_1[[#This Row],[Kävijämäärä b) aikuiset]]</f>
        <v>0</v>
      </c>
      <c r="M1879" s="248">
        <f>IF(Table_1[[#This Row],[Kokonaiskävijämäärä]]&lt;1,0,SUM(Table_1[[#This Row],[Kävijämäärä a) lapset]]*Table_1[[#This Row],[Tapaamis-kerrat /osallistuja]]))</f>
        <v>0</v>
      </c>
      <c r="N1879" s="248">
        <f>IF(Table_1[[#This Row],[Kokonaiskävijämäärä]]&lt;1,0,SUM(Table_1[[#This Row],[Kävijämäärä b) aikuiset]]*Table_1[[#This Row],[Tapaamis-kerrat /osallistuja]]))</f>
        <v>0</v>
      </c>
      <c r="O1879" s="248">
        <f>IF(Table_1[[#This Row],[Kokonaiskävijämäärä]]&lt;1,0,Table_1[[#This Row],[Kokonaiskävijämäärä]]*Table_1[[#This Row],[Tapaamis-kerrat /osallistuja]])</f>
        <v>0</v>
      </c>
      <c r="P1879" s="264"/>
      <c r="Q1879" s="265"/>
    </row>
    <row r="1880" spans="1:17" ht="15.75" customHeight="1" x14ac:dyDescent="0.25">
      <c r="A1880" s="258"/>
      <c r="B1880" s="250" t="str">
        <f>IF(Table_1[[#This Row],[SISÄLLÖN NIMI]]="","",1)</f>
        <v/>
      </c>
      <c r="C1880" s="259"/>
      <c r="D1880" s="252" t="s">
        <v>18</v>
      </c>
      <c r="E1880" s="253" t="s">
        <v>18</v>
      </c>
      <c r="F1880" s="260" t="s">
        <v>18</v>
      </c>
      <c r="G1880" s="261" t="s">
        <v>18</v>
      </c>
      <c r="H1880" s="255" t="str">
        <f>IF(Table_1[[#This Row],[TOTEUTUSTAPA]]="b) Verkossa","Verkossa","")</f>
        <v/>
      </c>
      <c r="I1880" s="256" t="str">
        <f>IF(Table_1[[#This Row],[SISÄLLÖN NIMI]]="","",1)</f>
        <v/>
      </c>
      <c r="J1880" s="262"/>
      <c r="K1880" s="263"/>
      <c r="L1880" s="248">
        <f>Table_1[[#This Row],[Kävijämäärä a) lapset]]+Table_1[[#This Row],[Kävijämäärä b) aikuiset]]</f>
        <v>0</v>
      </c>
      <c r="M1880" s="248">
        <f>IF(Table_1[[#This Row],[Kokonaiskävijämäärä]]&lt;1,0,SUM(Table_1[[#This Row],[Kävijämäärä a) lapset]]*Table_1[[#This Row],[Tapaamis-kerrat /osallistuja]]))</f>
        <v>0</v>
      </c>
      <c r="N1880" s="248">
        <f>IF(Table_1[[#This Row],[Kokonaiskävijämäärä]]&lt;1,0,SUM(Table_1[[#This Row],[Kävijämäärä b) aikuiset]]*Table_1[[#This Row],[Tapaamis-kerrat /osallistuja]]))</f>
        <v>0</v>
      </c>
      <c r="O1880" s="248">
        <f>IF(Table_1[[#This Row],[Kokonaiskävijämäärä]]&lt;1,0,Table_1[[#This Row],[Kokonaiskävijämäärä]]*Table_1[[#This Row],[Tapaamis-kerrat /osallistuja]])</f>
        <v>0</v>
      </c>
      <c r="P1880" s="264"/>
      <c r="Q1880" s="265"/>
    </row>
    <row r="1881" spans="1:17" ht="15.75" customHeight="1" x14ac:dyDescent="0.25">
      <c r="A1881" s="258"/>
      <c r="B1881" s="250" t="str">
        <f>IF(Table_1[[#This Row],[SISÄLLÖN NIMI]]="","",1)</f>
        <v/>
      </c>
      <c r="C1881" s="259"/>
      <c r="D1881" s="252" t="s">
        <v>18</v>
      </c>
      <c r="E1881" s="253" t="s">
        <v>18</v>
      </c>
      <c r="F1881" s="260" t="s">
        <v>18</v>
      </c>
      <c r="G1881" s="261" t="s">
        <v>18</v>
      </c>
      <c r="H1881" s="255" t="str">
        <f>IF(Table_1[[#This Row],[TOTEUTUSTAPA]]="b) Verkossa","Verkossa","")</f>
        <v/>
      </c>
      <c r="I1881" s="256" t="str">
        <f>IF(Table_1[[#This Row],[SISÄLLÖN NIMI]]="","",1)</f>
        <v/>
      </c>
      <c r="J1881" s="262"/>
      <c r="K1881" s="263"/>
      <c r="L1881" s="248">
        <f>Table_1[[#This Row],[Kävijämäärä a) lapset]]+Table_1[[#This Row],[Kävijämäärä b) aikuiset]]</f>
        <v>0</v>
      </c>
      <c r="M1881" s="248">
        <f>IF(Table_1[[#This Row],[Kokonaiskävijämäärä]]&lt;1,0,SUM(Table_1[[#This Row],[Kävijämäärä a) lapset]]*Table_1[[#This Row],[Tapaamis-kerrat /osallistuja]]))</f>
        <v>0</v>
      </c>
      <c r="N1881" s="248">
        <f>IF(Table_1[[#This Row],[Kokonaiskävijämäärä]]&lt;1,0,SUM(Table_1[[#This Row],[Kävijämäärä b) aikuiset]]*Table_1[[#This Row],[Tapaamis-kerrat /osallistuja]]))</f>
        <v>0</v>
      </c>
      <c r="O1881" s="248">
        <f>IF(Table_1[[#This Row],[Kokonaiskävijämäärä]]&lt;1,0,Table_1[[#This Row],[Kokonaiskävijämäärä]]*Table_1[[#This Row],[Tapaamis-kerrat /osallistuja]])</f>
        <v>0</v>
      </c>
      <c r="P1881" s="264"/>
      <c r="Q1881" s="265"/>
    </row>
    <row r="1882" spans="1:17" ht="15.75" customHeight="1" x14ac:dyDescent="0.25">
      <c r="A1882" s="258"/>
      <c r="B1882" s="250" t="str">
        <f>IF(Table_1[[#This Row],[SISÄLLÖN NIMI]]="","",1)</f>
        <v/>
      </c>
      <c r="C1882" s="259"/>
      <c r="D1882" s="252" t="s">
        <v>18</v>
      </c>
      <c r="E1882" s="253" t="s">
        <v>18</v>
      </c>
      <c r="F1882" s="260" t="s">
        <v>18</v>
      </c>
      <c r="G1882" s="261" t="s">
        <v>18</v>
      </c>
      <c r="H1882" s="255" t="str">
        <f>IF(Table_1[[#This Row],[TOTEUTUSTAPA]]="b) Verkossa","Verkossa","")</f>
        <v/>
      </c>
      <c r="I1882" s="256" t="str">
        <f>IF(Table_1[[#This Row],[SISÄLLÖN NIMI]]="","",1)</f>
        <v/>
      </c>
      <c r="J1882" s="262"/>
      <c r="K1882" s="263"/>
      <c r="L1882" s="248">
        <f>Table_1[[#This Row],[Kävijämäärä a) lapset]]+Table_1[[#This Row],[Kävijämäärä b) aikuiset]]</f>
        <v>0</v>
      </c>
      <c r="M1882" s="248">
        <f>IF(Table_1[[#This Row],[Kokonaiskävijämäärä]]&lt;1,0,SUM(Table_1[[#This Row],[Kävijämäärä a) lapset]]*Table_1[[#This Row],[Tapaamis-kerrat /osallistuja]]))</f>
        <v>0</v>
      </c>
      <c r="N1882" s="248">
        <f>IF(Table_1[[#This Row],[Kokonaiskävijämäärä]]&lt;1,0,SUM(Table_1[[#This Row],[Kävijämäärä b) aikuiset]]*Table_1[[#This Row],[Tapaamis-kerrat /osallistuja]]))</f>
        <v>0</v>
      </c>
      <c r="O1882" s="248">
        <f>IF(Table_1[[#This Row],[Kokonaiskävijämäärä]]&lt;1,0,Table_1[[#This Row],[Kokonaiskävijämäärä]]*Table_1[[#This Row],[Tapaamis-kerrat /osallistuja]])</f>
        <v>0</v>
      </c>
      <c r="P1882" s="264"/>
      <c r="Q1882" s="265"/>
    </row>
    <row r="1883" spans="1:17" ht="15.75" customHeight="1" x14ac:dyDescent="0.25">
      <c r="A1883" s="258"/>
      <c r="B1883" s="250" t="str">
        <f>IF(Table_1[[#This Row],[SISÄLLÖN NIMI]]="","",1)</f>
        <v/>
      </c>
      <c r="C1883" s="259"/>
      <c r="D1883" s="252" t="s">
        <v>18</v>
      </c>
      <c r="E1883" s="253" t="s">
        <v>18</v>
      </c>
      <c r="F1883" s="260" t="s">
        <v>18</v>
      </c>
      <c r="G1883" s="261" t="s">
        <v>18</v>
      </c>
      <c r="H1883" s="255" t="str">
        <f>IF(Table_1[[#This Row],[TOTEUTUSTAPA]]="b) Verkossa","Verkossa","")</f>
        <v/>
      </c>
      <c r="I1883" s="256" t="str">
        <f>IF(Table_1[[#This Row],[SISÄLLÖN NIMI]]="","",1)</f>
        <v/>
      </c>
      <c r="J1883" s="262"/>
      <c r="K1883" s="263"/>
      <c r="L1883" s="248">
        <f>Table_1[[#This Row],[Kävijämäärä a) lapset]]+Table_1[[#This Row],[Kävijämäärä b) aikuiset]]</f>
        <v>0</v>
      </c>
      <c r="M1883" s="248">
        <f>IF(Table_1[[#This Row],[Kokonaiskävijämäärä]]&lt;1,0,SUM(Table_1[[#This Row],[Kävijämäärä a) lapset]]*Table_1[[#This Row],[Tapaamis-kerrat /osallistuja]]))</f>
        <v>0</v>
      </c>
      <c r="N1883" s="248">
        <f>IF(Table_1[[#This Row],[Kokonaiskävijämäärä]]&lt;1,0,SUM(Table_1[[#This Row],[Kävijämäärä b) aikuiset]]*Table_1[[#This Row],[Tapaamis-kerrat /osallistuja]]))</f>
        <v>0</v>
      </c>
      <c r="O1883" s="248">
        <f>IF(Table_1[[#This Row],[Kokonaiskävijämäärä]]&lt;1,0,Table_1[[#This Row],[Kokonaiskävijämäärä]]*Table_1[[#This Row],[Tapaamis-kerrat /osallistuja]])</f>
        <v>0</v>
      </c>
      <c r="P1883" s="264"/>
      <c r="Q1883" s="265"/>
    </row>
    <row r="1884" spans="1:17" ht="15.75" customHeight="1" x14ac:dyDescent="0.25">
      <c r="A1884" s="258"/>
      <c r="B1884" s="250" t="str">
        <f>IF(Table_1[[#This Row],[SISÄLLÖN NIMI]]="","",1)</f>
        <v/>
      </c>
      <c r="C1884" s="259"/>
      <c r="D1884" s="252" t="s">
        <v>18</v>
      </c>
      <c r="E1884" s="253" t="s">
        <v>18</v>
      </c>
      <c r="F1884" s="260" t="s">
        <v>18</v>
      </c>
      <c r="G1884" s="261" t="s">
        <v>18</v>
      </c>
      <c r="H1884" s="255" t="str">
        <f>IF(Table_1[[#This Row],[TOTEUTUSTAPA]]="b) Verkossa","Verkossa","")</f>
        <v/>
      </c>
      <c r="I1884" s="256" t="str">
        <f>IF(Table_1[[#This Row],[SISÄLLÖN NIMI]]="","",1)</f>
        <v/>
      </c>
      <c r="J1884" s="262"/>
      <c r="K1884" s="263"/>
      <c r="L1884" s="248">
        <f>Table_1[[#This Row],[Kävijämäärä a) lapset]]+Table_1[[#This Row],[Kävijämäärä b) aikuiset]]</f>
        <v>0</v>
      </c>
      <c r="M1884" s="248">
        <f>IF(Table_1[[#This Row],[Kokonaiskävijämäärä]]&lt;1,0,SUM(Table_1[[#This Row],[Kävijämäärä a) lapset]]*Table_1[[#This Row],[Tapaamis-kerrat /osallistuja]]))</f>
        <v>0</v>
      </c>
      <c r="N1884" s="248">
        <f>IF(Table_1[[#This Row],[Kokonaiskävijämäärä]]&lt;1,0,SUM(Table_1[[#This Row],[Kävijämäärä b) aikuiset]]*Table_1[[#This Row],[Tapaamis-kerrat /osallistuja]]))</f>
        <v>0</v>
      </c>
      <c r="O1884" s="248">
        <f>IF(Table_1[[#This Row],[Kokonaiskävijämäärä]]&lt;1,0,Table_1[[#This Row],[Kokonaiskävijämäärä]]*Table_1[[#This Row],[Tapaamis-kerrat /osallistuja]])</f>
        <v>0</v>
      </c>
      <c r="P1884" s="264"/>
      <c r="Q1884" s="265"/>
    </row>
    <row r="1885" spans="1:17" ht="15.75" customHeight="1" x14ac:dyDescent="0.25">
      <c r="A1885" s="258"/>
      <c r="B1885" s="250" t="str">
        <f>IF(Table_1[[#This Row],[SISÄLLÖN NIMI]]="","",1)</f>
        <v/>
      </c>
      <c r="C1885" s="259"/>
      <c r="D1885" s="252" t="s">
        <v>18</v>
      </c>
      <c r="E1885" s="253" t="s">
        <v>18</v>
      </c>
      <c r="F1885" s="260" t="s">
        <v>18</v>
      </c>
      <c r="G1885" s="261" t="s">
        <v>18</v>
      </c>
      <c r="H1885" s="255" t="str">
        <f>IF(Table_1[[#This Row],[TOTEUTUSTAPA]]="b) Verkossa","Verkossa","")</f>
        <v/>
      </c>
      <c r="I1885" s="256" t="str">
        <f>IF(Table_1[[#This Row],[SISÄLLÖN NIMI]]="","",1)</f>
        <v/>
      </c>
      <c r="J1885" s="262"/>
      <c r="K1885" s="263"/>
      <c r="L1885" s="248">
        <f>Table_1[[#This Row],[Kävijämäärä a) lapset]]+Table_1[[#This Row],[Kävijämäärä b) aikuiset]]</f>
        <v>0</v>
      </c>
      <c r="M1885" s="248">
        <f>IF(Table_1[[#This Row],[Kokonaiskävijämäärä]]&lt;1,0,SUM(Table_1[[#This Row],[Kävijämäärä a) lapset]]*Table_1[[#This Row],[Tapaamis-kerrat /osallistuja]]))</f>
        <v>0</v>
      </c>
      <c r="N1885" s="248">
        <f>IF(Table_1[[#This Row],[Kokonaiskävijämäärä]]&lt;1,0,SUM(Table_1[[#This Row],[Kävijämäärä b) aikuiset]]*Table_1[[#This Row],[Tapaamis-kerrat /osallistuja]]))</f>
        <v>0</v>
      </c>
      <c r="O1885" s="248">
        <f>IF(Table_1[[#This Row],[Kokonaiskävijämäärä]]&lt;1,0,Table_1[[#This Row],[Kokonaiskävijämäärä]]*Table_1[[#This Row],[Tapaamis-kerrat /osallistuja]])</f>
        <v>0</v>
      </c>
      <c r="P1885" s="264"/>
      <c r="Q1885" s="265"/>
    </row>
    <row r="1886" spans="1:17" ht="15.75" customHeight="1" x14ac:dyDescent="0.25">
      <c r="A1886" s="258"/>
      <c r="B1886" s="250" t="str">
        <f>IF(Table_1[[#This Row],[SISÄLLÖN NIMI]]="","",1)</f>
        <v/>
      </c>
      <c r="C1886" s="259"/>
      <c r="D1886" s="252" t="s">
        <v>18</v>
      </c>
      <c r="E1886" s="253" t="s">
        <v>18</v>
      </c>
      <c r="F1886" s="260" t="s">
        <v>18</v>
      </c>
      <c r="G1886" s="261" t="s">
        <v>18</v>
      </c>
      <c r="H1886" s="255" t="str">
        <f>IF(Table_1[[#This Row],[TOTEUTUSTAPA]]="b) Verkossa","Verkossa","")</f>
        <v/>
      </c>
      <c r="I1886" s="256" t="str">
        <f>IF(Table_1[[#This Row],[SISÄLLÖN NIMI]]="","",1)</f>
        <v/>
      </c>
      <c r="J1886" s="262"/>
      <c r="K1886" s="263"/>
      <c r="L1886" s="248">
        <f>Table_1[[#This Row],[Kävijämäärä a) lapset]]+Table_1[[#This Row],[Kävijämäärä b) aikuiset]]</f>
        <v>0</v>
      </c>
      <c r="M1886" s="248">
        <f>IF(Table_1[[#This Row],[Kokonaiskävijämäärä]]&lt;1,0,SUM(Table_1[[#This Row],[Kävijämäärä a) lapset]]*Table_1[[#This Row],[Tapaamis-kerrat /osallistuja]]))</f>
        <v>0</v>
      </c>
      <c r="N1886" s="248">
        <f>IF(Table_1[[#This Row],[Kokonaiskävijämäärä]]&lt;1,0,SUM(Table_1[[#This Row],[Kävijämäärä b) aikuiset]]*Table_1[[#This Row],[Tapaamis-kerrat /osallistuja]]))</f>
        <v>0</v>
      </c>
      <c r="O1886" s="248">
        <f>IF(Table_1[[#This Row],[Kokonaiskävijämäärä]]&lt;1,0,Table_1[[#This Row],[Kokonaiskävijämäärä]]*Table_1[[#This Row],[Tapaamis-kerrat /osallistuja]])</f>
        <v>0</v>
      </c>
      <c r="P1886" s="264"/>
      <c r="Q1886" s="265"/>
    </row>
    <row r="1887" spans="1:17" ht="15.75" customHeight="1" x14ac:dyDescent="0.25">
      <c r="A1887" s="258"/>
      <c r="B1887" s="250" t="str">
        <f>IF(Table_1[[#This Row],[SISÄLLÖN NIMI]]="","",1)</f>
        <v/>
      </c>
      <c r="C1887" s="259"/>
      <c r="D1887" s="252" t="s">
        <v>18</v>
      </c>
      <c r="E1887" s="253" t="s">
        <v>18</v>
      </c>
      <c r="F1887" s="260" t="s">
        <v>18</v>
      </c>
      <c r="G1887" s="261" t="s">
        <v>18</v>
      </c>
      <c r="H1887" s="255" t="str">
        <f>IF(Table_1[[#This Row],[TOTEUTUSTAPA]]="b) Verkossa","Verkossa","")</f>
        <v/>
      </c>
      <c r="I1887" s="256" t="str">
        <f>IF(Table_1[[#This Row],[SISÄLLÖN NIMI]]="","",1)</f>
        <v/>
      </c>
      <c r="J1887" s="262"/>
      <c r="K1887" s="263"/>
      <c r="L1887" s="248">
        <f>Table_1[[#This Row],[Kävijämäärä a) lapset]]+Table_1[[#This Row],[Kävijämäärä b) aikuiset]]</f>
        <v>0</v>
      </c>
      <c r="M1887" s="248">
        <f>IF(Table_1[[#This Row],[Kokonaiskävijämäärä]]&lt;1,0,SUM(Table_1[[#This Row],[Kävijämäärä a) lapset]]*Table_1[[#This Row],[Tapaamis-kerrat /osallistuja]]))</f>
        <v>0</v>
      </c>
      <c r="N1887" s="248">
        <f>IF(Table_1[[#This Row],[Kokonaiskävijämäärä]]&lt;1,0,SUM(Table_1[[#This Row],[Kävijämäärä b) aikuiset]]*Table_1[[#This Row],[Tapaamis-kerrat /osallistuja]]))</f>
        <v>0</v>
      </c>
      <c r="O1887" s="248">
        <f>IF(Table_1[[#This Row],[Kokonaiskävijämäärä]]&lt;1,0,Table_1[[#This Row],[Kokonaiskävijämäärä]]*Table_1[[#This Row],[Tapaamis-kerrat /osallistuja]])</f>
        <v>0</v>
      </c>
      <c r="P1887" s="264"/>
      <c r="Q1887" s="265"/>
    </row>
    <row r="1888" spans="1:17" ht="15.75" customHeight="1" x14ac:dyDescent="0.25">
      <c r="A1888" s="258"/>
      <c r="B1888" s="250" t="str">
        <f>IF(Table_1[[#This Row],[SISÄLLÖN NIMI]]="","",1)</f>
        <v/>
      </c>
      <c r="C1888" s="259"/>
      <c r="D1888" s="252" t="s">
        <v>18</v>
      </c>
      <c r="E1888" s="253" t="s">
        <v>18</v>
      </c>
      <c r="F1888" s="260" t="s">
        <v>18</v>
      </c>
      <c r="G1888" s="261" t="s">
        <v>18</v>
      </c>
      <c r="H1888" s="255" t="str">
        <f>IF(Table_1[[#This Row],[TOTEUTUSTAPA]]="b) Verkossa","Verkossa","")</f>
        <v/>
      </c>
      <c r="I1888" s="256" t="str">
        <f>IF(Table_1[[#This Row],[SISÄLLÖN NIMI]]="","",1)</f>
        <v/>
      </c>
      <c r="J1888" s="262"/>
      <c r="K1888" s="263"/>
      <c r="L1888" s="248">
        <f>Table_1[[#This Row],[Kävijämäärä a) lapset]]+Table_1[[#This Row],[Kävijämäärä b) aikuiset]]</f>
        <v>0</v>
      </c>
      <c r="M1888" s="248">
        <f>IF(Table_1[[#This Row],[Kokonaiskävijämäärä]]&lt;1,0,SUM(Table_1[[#This Row],[Kävijämäärä a) lapset]]*Table_1[[#This Row],[Tapaamis-kerrat /osallistuja]]))</f>
        <v>0</v>
      </c>
      <c r="N1888" s="248">
        <f>IF(Table_1[[#This Row],[Kokonaiskävijämäärä]]&lt;1,0,SUM(Table_1[[#This Row],[Kävijämäärä b) aikuiset]]*Table_1[[#This Row],[Tapaamis-kerrat /osallistuja]]))</f>
        <v>0</v>
      </c>
      <c r="O1888" s="248">
        <f>IF(Table_1[[#This Row],[Kokonaiskävijämäärä]]&lt;1,0,Table_1[[#This Row],[Kokonaiskävijämäärä]]*Table_1[[#This Row],[Tapaamis-kerrat /osallistuja]])</f>
        <v>0</v>
      </c>
      <c r="P1888" s="264"/>
      <c r="Q1888" s="265"/>
    </row>
    <row r="1889" spans="1:17" ht="15.75" customHeight="1" x14ac:dyDescent="0.25">
      <c r="A1889" s="258"/>
      <c r="B1889" s="250" t="str">
        <f>IF(Table_1[[#This Row],[SISÄLLÖN NIMI]]="","",1)</f>
        <v/>
      </c>
      <c r="C1889" s="259"/>
      <c r="D1889" s="252" t="s">
        <v>18</v>
      </c>
      <c r="E1889" s="253" t="s">
        <v>18</v>
      </c>
      <c r="F1889" s="260" t="s">
        <v>18</v>
      </c>
      <c r="G1889" s="261" t="s">
        <v>18</v>
      </c>
      <c r="H1889" s="255" t="str">
        <f>IF(Table_1[[#This Row],[TOTEUTUSTAPA]]="b) Verkossa","Verkossa","")</f>
        <v/>
      </c>
      <c r="I1889" s="256" t="str">
        <f>IF(Table_1[[#This Row],[SISÄLLÖN NIMI]]="","",1)</f>
        <v/>
      </c>
      <c r="J1889" s="262"/>
      <c r="K1889" s="263"/>
      <c r="L1889" s="248">
        <f>Table_1[[#This Row],[Kävijämäärä a) lapset]]+Table_1[[#This Row],[Kävijämäärä b) aikuiset]]</f>
        <v>0</v>
      </c>
      <c r="M1889" s="248">
        <f>IF(Table_1[[#This Row],[Kokonaiskävijämäärä]]&lt;1,0,SUM(Table_1[[#This Row],[Kävijämäärä a) lapset]]*Table_1[[#This Row],[Tapaamis-kerrat /osallistuja]]))</f>
        <v>0</v>
      </c>
      <c r="N1889" s="248">
        <f>IF(Table_1[[#This Row],[Kokonaiskävijämäärä]]&lt;1,0,SUM(Table_1[[#This Row],[Kävijämäärä b) aikuiset]]*Table_1[[#This Row],[Tapaamis-kerrat /osallistuja]]))</f>
        <v>0</v>
      </c>
      <c r="O1889" s="248">
        <f>IF(Table_1[[#This Row],[Kokonaiskävijämäärä]]&lt;1,0,Table_1[[#This Row],[Kokonaiskävijämäärä]]*Table_1[[#This Row],[Tapaamis-kerrat /osallistuja]])</f>
        <v>0</v>
      </c>
      <c r="P1889" s="264"/>
      <c r="Q1889" s="265"/>
    </row>
    <row r="1890" spans="1:17" ht="15.75" customHeight="1" x14ac:dyDescent="0.25">
      <c r="A1890" s="258"/>
      <c r="B1890" s="250" t="str">
        <f>IF(Table_1[[#This Row],[SISÄLLÖN NIMI]]="","",1)</f>
        <v/>
      </c>
      <c r="C1890" s="259"/>
      <c r="D1890" s="252" t="s">
        <v>18</v>
      </c>
      <c r="E1890" s="253" t="s">
        <v>18</v>
      </c>
      <c r="F1890" s="260" t="s">
        <v>18</v>
      </c>
      <c r="G1890" s="261" t="s">
        <v>18</v>
      </c>
      <c r="H1890" s="255" t="str">
        <f>IF(Table_1[[#This Row],[TOTEUTUSTAPA]]="b) Verkossa","Verkossa","")</f>
        <v/>
      </c>
      <c r="I1890" s="256" t="str">
        <f>IF(Table_1[[#This Row],[SISÄLLÖN NIMI]]="","",1)</f>
        <v/>
      </c>
      <c r="J1890" s="262"/>
      <c r="K1890" s="263"/>
      <c r="L1890" s="248">
        <f>Table_1[[#This Row],[Kävijämäärä a) lapset]]+Table_1[[#This Row],[Kävijämäärä b) aikuiset]]</f>
        <v>0</v>
      </c>
      <c r="M1890" s="248">
        <f>IF(Table_1[[#This Row],[Kokonaiskävijämäärä]]&lt;1,0,SUM(Table_1[[#This Row],[Kävijämäärä a) lapset]]*Table_1[[#This Row],[Tapaamis-kerrat /osallistuja]]))</f>
        <v>0</v>
      </c>
      <c r="N1890" s="248">
        <f>IF(Table_1[[#This Row],[Kokonaiskävijämäärä]]&lt;1,0,SUM(Table_1[[#This Row],[Kävijämäärä b) aikuiset]]*Table_1[[#This Row],[Tapaamis-kerrat /osallistuja]]))</f>
        <v>0</v>
      </c>
      <c r="O1890" s="248">
        <f>IF(Table_1[[#This Row],[Kokonaiskävijämäärä]]&lt;1,0,Table_1[[#This Row],[Kokonaiskävijämäärä]]*Table_1[[#This Row],[Tapaamis-kerrat /osallistuja]])</f>
        <v>0</v>
      </c>
      <c r="P1890" s="264"/>
      <c r="Q1890" s="265"/>
    </row>
    <row r="1891" spans="1:17" ht="15.75" customHeight="1" x14ac:dyDescent="0.25">
      <c r="A1891" s="258"/>
      <c r="B1891" s="250" t="str">
        <f>IF(Table_1[[#This Row],[SISÄLLÖN NIMI]]="","",1)</f>
        <v/>
      </c>
      <c r="C1891" s="259"/>
      <c r="D1891" s="252" t="s">
        <v>18</v>
      </c>
      <c r="E1891" s="253" t="s">
        <v>18</v>
      </c>
      <c r="F1891" s="260" t="s">
        <v>18</v>
      </c>
      <c r="G1891" s="261" t="s">
        <v>18</v>
      </c>
      <c r="H1891" s="255" t="str">
        <f>IF(Table_1[[#This Row],[TOTEUTUSTAPA]]="b) Verkossa","Verkossa","")</f>
        <v/>
      </c>
      <c r="I1891" s="256" t="str">
        <f>IF(Table_1[[#This Row],[SISÄLLÖN NIMI]]="","",1)</f>
        <v/>
      </c>
      <c r="J1891" s="262"/>
      <c r="K1891" s="263"/>
      <c r="L1891" s="248">
        <f>Table_1[[#This Row],[Kävijämäärä a) lapset]]+Table_1[[#This Row],[Kävijämäärä b) aikuiset]]</f>
        <v>0</v>
      </c>
      <c r="M1891" s="248">
        <f>IF(Table_1[[#This Row],[Kokonaiskävijämäärä]]&lt;1,0,SUM(Table_1[[#This Row],[Kävijämäärä a) lapset]]*Table_1[[#This Row],[Tapaamis-kerrat /osallistuja]]))</f>
        <v>0</v>
      </c>
      <c r="N1891" s="248">
        <f>IF(Table_1[[#This Row],[Kokonaiskävijämäärä]]&lt;1,0,SUM(Table_1[[#This Row],[Kävijämäärä b) aikuiset]]*Table_1[[#This Row],[Tapaamis-kerrat /osallistuja]]))</f>
        <v>0</v>
      </c>
      <c r="O1891" s="248">
        <f>IF(Table_1[[#This Row],[Kokonaiskävijämäärä]]&lt;1,0,Table_1[[#This Row],[Kokonaiskävijämäärä]]*Table_1[[#This Row],[Tapaamis-kerrat /osallistuja]])</f>
        <v>0</v>
      </c>
      <c r="P1891" s="264"/>
      <c r="Q1891" s="265"/>
    </row>
    <row r="1892" spans="1:17" ht="15.75" customHeight="1" x14ac:dyDescent="0.25">
      <c r="A1892" s="258"/>
      <c r="B1892" s="250" t="str">
        <f>IF(Table_1[[#This Row],[SISÄLLÖN NIMI]]="","",1)</f>
        <v/>
      </c>
      <c r="C1892" s="259"/>
      <c r="D1892" s="252" t="s">
        <v>18</v>
      </c>
      <c r="E1892" s="253" t="s">
        <v>18</v>
      </c>
      <c r="F1892" s="260" t="s">
        <v>18</v>
      </c>
      <c r="G1892" s="261" t="s">
        <v>18</v>
      </c>
      <c r="H1892" s="255" t="str">
        <f>IF(Table_1[[#This Row],[TOTEUTUSTAPA]]="b) Verkossa","Verkossa","")</f>
        <v/>
      </c>
      <c r="I1892" s="256" t="str">
        <f>IF(Table_1[[#This Row],[SISÄLLÖN NIMI]]="","",1)</f>
        <v/>
      </c>
      <c r="J1892" s="262"/>
      <c r="K1892" s="263"/>
      <c r="L1892" s="248">
        <f>Table_1[[#This Row],[Kävijämäärä a) lapset]]+Table_1[[#This Row],[Kävijämäärä b) aikuiset]]</f>
        <v>0</v>
      </c>
      <c r="M1892" s="248">
        <f>IF(Table_1[[#This Row],[Kokonaiskävijämäärä]]&lt;1,0,SUM(Table_1[[#This Row],[Kävijämäärä a) lapset]]*Table_1[[#This Row],[Tapaamis-kerrat /osallistuja]]))</f>
        <v>0</v>
      </c>
      <c r="N1892" s="248">
        <f>IF(Table_1[[#This Row],[Kokonaiskävijämäärä]]&lt;1,0,SUM(Table_1[[#This Row],[Kävijämäärä b) aikuiset]]*Table_1[[#This Row],[Tapaamis-kerrat /osallistuja]]))</f>
        <v>0</v>
      </c>
      <c r="O1892" s="248">
        <f>IF(Table_1[[#This Row],[Kokonaiskävijämäärä]]&lt;1,0,Table_1[[#This Row],[Kokonaiskävijämäärä]]*Table_1[[#This Row],[Tapaamis-kerrat /osallistuja]])</f>
        <v>0</v>
      </c>
      <c r="P1892" s="264"/>
      <c r="Q1892" s="265"/>
    </row>
    <row r="1893" spans="1:17" ht="15.75" customHeight="1" x14ac:dyDescent="0.25">
      <c r="A1893" s="258"/>
      <c r="B1893" s="250" t="str">
        <f>IF(Table_1[[#This Row],[SISÄLLÖN NIMI]]="","",1)</f>
        <v/>
      </c>
      <c r="C1893" s="259"/>
      <c r="D1893" s="252" t="s">
        <v>18</v>
      </c>
      <c r="E1893" s="253" t="s">
        <v>18</v>
      </c>
      <c r="F1893" s="260" t="s">
        <v>18</v>
      </c>
      <c r="G1893" s="261" t="s">
        <v>18</v>
      </c>
      <c r="H1893" s="255" t="str">
        <f>IF(Table_1[[#This Row],[TOTEUTUSTAPA]]="b) Verkossa","Verkossa","")</f>
        <v/>
      </c>
      <c r="I1893" s="256" t="str">
        <f>IF(Table_1[[#This Row],[SISÄLLÖN NIMI]]="","",1)</f>
        <v/>
      </c>
      <c r="J1893" s="262"/>
      <c r="K1893" s="263"/>
      <c r="L1893" s="248">
        <f>Table_1[[#This Row],[Kävijämäärä a) lapset]]+Table_1[[#This Row],[Kävijämäärä b) aikuiset]]</f>
        <v>0</v>
      </c>
      <c r="M1893" s="248">
        <f>IF(Table_1[[#This Row],[Kokonaiskävijämäärä]]&lt;1,0,SUM(Table_1[[#This Row],[Kävijämäärä a) lapset]]*Table_1[[#This Row],[Tapaamis-kerrat /osallistuja]]))</f>
        <v>0</v>
      </c>
      <c r="N1893" s="248">
        <f>IF(Table_1[[#This Row],[Kokonaiskävijämäärä]]&lt;1,0,SUM(Table_1[[#This Row],[Kävijämäärä b) aikuiset]]*Table_1[[#This Row],[Tapaamis-kerrat /osallistuja]]))</f>
        <v>0</v>
      </c>
      <c r="O1893" s="248">
        <f>IF(Table_1[[#This Row],[Kokonaiskävijämäärä]]&lt;1,0,Table_1[[#This Row],[Kokonaiskävijämäärä]]*Table_1[[#This Row],[Tapaamis-kerrat /osallistuja]])</f>
        <v>0</v>
      </c>
      <c r="P1893" s="264"/>
      <c r="Q1893" s="265"/>
    </row>
    <row r="1894" spans="1:17" ht="15.75" customHeight="1" x14ac:dyDescent="0.25">
      <c r="A1894" s="258"/>
      <c r="B1894" s="250" t="str">
        <f>IF(Table_1[[#This Row],[SISÄLLÖN NIMI]]="","",1)</f>
        <v/>
      </c>
      <c r="C1894" s="259"/>
      <c r="D1894" s="252" t="s">
        <v>18</v>
      </c>
      <c r="E1894" s="253" t="s">
        <v>18</v>
      </c>
      <c r="F1894" s="260" t="s">
        <v>18</v>
      </c>
      <c r="G1894" s="261" t="s">
        <v>18</v>
      </c>
      <c r="H1894" s="255" t="str">
        <f>IF(Table_1[[#This Row],[TOTEUTUSTAPA]]="b) Verkossa","Verkossa","")</f>
        <v/>
      </c>
      <c r="I1894" s="256" t="str">
        <f>IF(Table_1[[#This Row],[SISÄLLÖN NIMI]]="","",1)</f>
        <v/>
      </c>
      <c r="J1894" s="262"/>
      <c r="K1894" s="263"/>
      <c r="L1894" s="248">
        <f>Table_1[[#This Row],[Kävijämäärä a) lapset]]+Table_1[[#This Row],[Kävijämäärä b) aikuiset]]</f>
        <v>0</v>
      </c>
      <c r="M1894" s="248">
        <f>IF(Table_1[[#This Row],[Kokonaiskävijämäärä]]&lt;1,0,SUM(Table_1[[#This Row],[Kävijämäärä a) lapset]]*Table_1[[#This Row],[Tapaamis-kerrat /osallistuja]]))</f>
        <v>0</v>
      </c>
      <c r="N1894" s="248">
        <f>IF(Table_1[[#This Row],[Kokonaiskävijämäärä]]&lt;1,0,SUM(Table_1[[#This Row],[Kävijämäärä b) aikuiset]]*Table_1[[#This Row],[Tapaamis-kerrat /osallistuja]]))</f>
        <v>0</v>
      </c>
      <c r="O1894" s="248">
        <f>IF(Table_1[[#This Row],[Kokonaiskävijämäärä]]&lt;1,0,Table_1[[#This Row],[Kokonaiskävijämäärä]]*Table_1[[#This Row],[Tapaamis-kerrat /osallistuja]])</f>
        <v>0</v>
      </c>
      <c r="P1894" s="264"/>
      <c r="Q1894" s="265"/>
    </row>
    <row r="1895" spans="1:17" ht="15.75" customHeight="1" x14ac:dyDescent="0.25">
      <c r="A1895" s="258"/>
      <c r="B1895" s="250" t="str">
        <f>IF(Table_1[[#This Row],[SISÄLLÖN NIMI]]="","",1)</f>
        <v/>
      </c>
      <c r="C1895" s="259"/>
      <c r="D1895" s="252" t="s">
        <v>18</v>
      </c>
      <c r="E1895" s="253" t="s">
        <v>18</v>
      </c>
      <c r="F1895" s="260" t="s">
        <v>18</v>
      </c>
      <c r="G1895" s="261" t="s">
        <v>18</v>
      </c>
      <c r="H1895" s="255" t="str">
        <f>IF(Table_1[[#This Row],[TOTEUTUSTAPA]]="b) Verkossa","Verkossa","")</f>
        <v/>
      </c>
      <c r="I1895" s="256" t="str">
        <f>IF(Table_1[[#This Row],[SISÄLLÖN NIMI]]="","",1)</f>
        <v/>
      </c>
      <c r="J1895" s="262"/>
      <c r="K1895" s="263"/>
      <c r="L1895" s="248">
        <f>Table_1[[#This Row],[Kävijämäärä a) lapset]]+Table_1[[#This Row],[Kävijämäärä b) aikuiset]]</f>
        <v>0</v>
      </c>
      <c r="M1895" s="248">
        <f>IF(Table_1[[#This Row],[Kokonaiskävijämäärä]]&lt;1,0,SUM(Table_1[[#This Row],[Kävijämäärä a) lapset]]*Table_1[[#This Row],[Tapaamis-kerrat /osallistuja]]))</f>
        <v>0</v>
      </c>
      <c r="N1895" s="248">
        <f>IF(Table_1[[#This Row],[Kokonaiskävijämäärä]]&lt;1,0,SUM(Table_1[[#This Row],[Kävijämäärä b) aikuiset]]*Table_1[[#This Row],[Tapaamis-kerrat /osallistuja]]))</f>
        <v>0</v>
      </c>
      <c r="O1895" s="248">
        <f>IF(Table_1[[#This Row],[Kokonaiskävijämäärä]]&lt;1,0,Table_1[[#This Row],[Kokonaiskävijämäärä]]*Table_1[[#This Row],[Tapaamis-kerrat /osallistuja]])</f>
        <v>0</v>
      </c>
      <c r="P1895" s="264"/>
      <c r="Q1895" s="265"/>
    </row>
    <row r="1896" spans="1:17" ht="15.75" customHeight="1" x14ac:dyDescent="0.25">
      <c r="A1896" s="258"/>
      <c r="B1896" s="250" t="str">
        <f>IF(Table_1[[#This Row],[SISÄLLÖN NIMI]]="","",1)</f>
        <v/>
      </c>
      <c r="C1896" s="259"/>
      <c r="D1896" s="252" t="s">
        <v>18</v>
      </c>
      <c r="E1896" s="253" t="s">
        <v>18</v>
      </c>
      <c r="F1896" s="260" t="s">
        <v>18</v>
      </c>
      <c r="G1896" s="261" t="s">
        <v>18</v>
      </c>
      <c r="H1896" s="255" t="str">
        <f>IF(Table_1[[#This Row],[TOTEUTUSTAPA]]="b) Verkossa","Verkossa","")</f>
        <v/>
      </c>
      <c r="I1896" s="256" t="str">
        <f>IF(Table_1[[#This Row],[SISÄLLÖN NIMI]]="","",1)</f>
        <v/>
      </c>
      <c r="J1896" s="262"/>
      <c r="K1896" s="263"/>
      <c r="L1896" s="248">
        <f>Table_1[[#This Row],[Kävijämäärä a) lapset]]+Table_1[[#This Row],[Kävijämäärä b) aikuiset]]</f>
        <v>0</v>
      </c>
      <c r="M1896" s="248">
        <f>IF(Table_1[[#This Row],[Kokonaiskävijämäärä]]&lt;1,0,SUM(Table_1[[#This Row],[Kävijämäärä a) lapset]]*Table_1[[#This Row],[Tapaamis-kerrat /osallistuja]]))</f>
        <v>0</v>
      </c>
      <c r="N1896" s="248">
        <f>IF(Table_1[[#This Row],[Kokonaiskävijämäärä]]&lt;1,0,SUM(Table_1[[#This Row],[Kävijämäärä b) aikuiset]]*Table_1[[#This Row],[Tapaamis-kerrat /osallistuja]]))</f>
        <v>0</v>
      </c>
      <c r="O1896" s="248">
        <f>IF(Table_1[[#This Row],[Kokonaiskävijämäärä]]&lt;1,0,Table_1[[#This Row],[Kokonaiskävijämäärä]]*Table_1[[#This Row],[Tapaamis-kerrat /osallistuja]])</f>
        <v>0</v>
      </c>
      <c r="P1896" s="264"/>
      <c r="Q1896" s="265"/>
    </row>
    <row r="1897" spans="1:17" ht="15.75" customHeight="1" x14ac:dyDescent="0.25">
      <c r="A1897" s="258"/>
      <c r="B1897" s="250" t="str">
        <f>IF(Table_1[[#This Row],[SISÄLLÖN NIMI]]="","",1)</f>
        <v/>
      </c>
      <c r="C1897" s="259"/>
      <c r="D1897" s="252" t="s">
        <v>18</v>
      </c>
      <c r="E1897" s="253" t="s">
        <v>18</v>
      </c>
      <c r="F1897" s="260" t="s">
        <v>18</v>
      </c>
      <c r="G1897" s="261" t="s">
        <v>18</v>
      </c>
      <c r="H1897" s="255" t="str">
        <f>IF(Table_1[[#This Row],[TOTEUTUSTAPA]]="b) Verkossa","Verkossa","")</f>
        <v/>
      </c>
      <c r="I1897" s="256" t="str">
        <f>IF(Table_1[[#This Row],[SISÄLLÖN NIMI]]="","",1)</f>
        <v/>
      </c>
      <c r="J1897" s="262"/>
      <c r="K1897" s="263"/>
      <c r="L1897" s="248">
        <f>Table_1[[#This Row],[Kävijämäärä a) lapset]]+Table_1[[#This Row],[Kävijämäärä b) aikuiset]]</f>
        <v>0</v>
      </c>
      <c r="M1897" s="248">
        <f>IF(Table_1[[#This Row],[Kokonaiskävijämäärä]]&lt;1,0,SUM(Table_1[[#This Row],[Kävijämäärä a) lapset]]*Table_1[[#This Row],[Tapaamis-kerrat /osallistuja]]))</f>
        <v>0</v>
      </c>
      <c r="N1897" s="248">
        <f>IF(Table_1[[#This Row],[Kokonaiskävijämäärä]]&lt;1,0,SUM(Table_1[[#This Row],[Kävijämäärä b) aikuiset]]*Table_1[[#This Row],[Tapaamis-kerrat /osallistuja]]))</f>
        <v>0</v>
      </c>
      <c r="O1897" s="248">
        <f>IF(Table_1[[#This Row],[Kokonaiskävijämäärä]]&lt;1,0,Table_1[[#This Row],[Kokonaiskävijämäärä]]*Table_1[[#This Row],[Tapaamis-kerrat /osallistuja]])</f>
        <v>0</v>
      </c>
      <c r="P1897" s="264"/>
      <c r="Q1897" s="265"/>
    </row>
    <row r="1898" spans="1:17" ht="15.75" customHeight="1" x14ac:dyDescent="0.25">
      <c r="A1898" s="258"/>
      <c r="B1898" s="250" t="str">
        <f>IF(Table_1[[#This Row],[SISÄLLÖN NIMI]]="","",1)</f>
        <v/>
      </c>
      <c r="C1898" s="259"/>
      <c r="D1898" s="252" t="s">
        <v>18</v>
      </c>
      <c r="E1898" s="253" t="s">
        <v>18</v>
      </c>
      <c r="F1898" s="260" t="s">
        <v>18</v>
      </c>
      <c r="G1898" s="261" t="s">
        <v>18</v>
      </c>
      <c r="H1898" s="255" t="str">
        <f>IF(Table_1[[#This Row],[TOTEUTUSTAPA]]="b) Verkossa","Verkossa","")</f>
        <v/>
      </c>
      <c r="I1898" s="256" t="str">
        <f>IF(Table_1[[#This Row],[SISÄLLÖN NIMI]]="","",1)</f>
        <v/>
      </c>
      <c r="J1898" s="262"/>
      <c r="K1898" s="263"/>
      <c r="L1898" s="248">
        <f>Table_1[[#This Row],[Kävijämäärä a) lapset]]+Table_1[[#This Row],[Kävijämäärä b) aikuiset]]</f>
        <v>0</v>
      </c>
      <c r="M1898" s="248">
        <f>IF(Table_1[[#This Row],[Kokonaiskävijämäärä]]&lt;1,0,SUM(Table_1[[#This Row],[Kävijämäärä a) lapset]]*Table_1[[#This Row],[Tapaamis-kerrat /osallistuja]]))</f>
        <v>0</v>
      </c>
      <c r="N1898" s="248">
        <f>IF(Table_1[[#This Row],[Kokonaiskävijämäärä]]&lt;1,0,SUM(Table_1[[#This Row],[Kävijämäärä b) aikuiset]]*Table_1[[#This Row],[Tapaamis-kerrat /osallistuja]]))</f>
        <v>0</v>
      </c>
      <c r="O1898" s="248">
        <f>IF(Table_1[[#This Row],[Kokonaiskävijämäärä]]&lt;1,0,Table_1[[#This Row],[Kokonaiskävijämäärä]]*Table_1[[#This Row],[Tapaamis-kerrat /osallistuja]])</f>
        <v>0</v>
      </c>
      <c r="P1898" s="264"/>
      <c r="Q1898" s="265"/>
    </row>
    <row r="1899" spans="1:17" ht="15.75" customHeight="1" x14ac:dyDescent="0.25">
      <c r="A1899" s="258"/>
      <c r="B1899" s="250" t="str">
        <f>IF(Table_1[[#This Row],[SISÄLLÖN NIMI]]="","",1)</f>
        <v/>
      </c>
      <c r="C1899" s="259"/>
      <c r="D1899" s="252" t="s">
        <v>18</v>
      </c>
      <c r="E1899" s="253" t="s">
        <v>18</v>
      </c>
      <c r="F1899" s="260" t="s">
        <v>18</v>
      </c>
      <c r="G1899" s="261" t="s">
        <v>18</v>
      </c>
      <c r="H1899" s="255" t="str">
        <f>IF(Table_1[[#This Row],[TOTEUTUSTAPA]]="b) Verkossa","Verkossa","")</f>
        <v/>
      </c>
      <c r="I1899" s="256" t="str">
        <f>IF(Table_1[[#This Row],[SISÄLLÖN NIMI]]="","",1)</f>
        <v/>
      </c>
      <c r="J1899" s="262"/>
      <c r="K1899" s="263"/>
      <c r="L1899" s="248">
        <f>Table_1[[#This Row],[Kävijämäärä a) lapset]]+Table_1[[#This Row],[Kävijämäärä b) aikuiset]]</f>
        <v>0</v>
      </c>
      <c r="M1899" s="248">
        <f>IF(Table_1[[#This Row],[Kokonaiskävijämäärä]]&lt;1,0,SUM(Table_1[[#This Row],[Kävijämäärä a) lapset]]*Table_1[[#This Row],[Tapaamis-kerrat /osallistuja]]))</f>
        <v>0</v>
      </c>
      <c r="N1899" s="248">
        <f>IF(Table_1[[#This Row],[Kokonaiskävijämäärä]]&lt;1,0,SUM(Table_1[[#This Row],[Kävijämäärä b) aikuiset]]*Table_1[[#This Row],[Tapaamis-kerrat /osallistuja]]))</f>
        <v>0</v>
      </c>
      <c r="O1899" s="248">
        <f>IF(Table_1[[#This Row],[Kokonaiskävijämäärä]]&lt;1,0,Table_1[[#This Row],[Kokonaiskävijämäärä]]*Table_1[[#This Row],[Tapaamis-kerrat /osallistuja]])</f>
        <v>0</v>
      </c>
      <c r="P1899" s="264"/>
      <c r="Q1899" s="265"/>
    </row>
    <row r="1900" spans="1:17" ht="15.75" customHeight="1" x14ac:dyDescent="0.25">
      <c r="A1900" s="258"/>
      <c r="B1900" s="250" t="str">
        <f>IF(Table_1[[#This Row],[SISÄLLÖN NIMI]]="","",1)</f>
        <v/>
      </c>
      <c r="C1900" s="259"/>
      <c r="D1900" s="252" t="s">
        <v>18</v>
      </c>
      <c r="E1900" s="253" t="s">
        <v>18</v>
      </c>
      <c r="F1900" s="260" t="s">
        <v>18</v>
      </c>
      <c r="G1900" s="261" t="s">
        <v>18</v>
      </c>
      <c r="H1900" s="255" t="str">
        <f>IF(Table_1[[#This Row],[TOTEUTUSTAPA]]="b) Verkossa","Verkossa","")</f>
        <v/>
      </c>
      <c r="I1900" s="256" t="str">
        <f>IF(Table_1[[#This Row],[SISÄLLÖN NIMI]]="","",1)</f>
        <v/>
      </c>
      <c r="J1900" s="262"/>
      <c r="K1900" s="263"/>
      <c r="L1900" s="248">
        <f>Table_1[[#This Row],[Kävijämäärä a) lapset]]+Table_1[[#This Row],[Kävijämäärä b) aikuiset]]</f>
        <v>0</v>
      </c>
      <c r="M1900" s="248">
        <f>IF(Table_1[[#This Row],[Kokonaiskävijämäärä]]&lt;1,0,SUM(Table_1[[#This Row],[Kävijämäärä a) lapset]]*Table_1[[#This Row],[Tapaamis-kerrat /osallistuja]]))</f>
        <v>0</v>
      </c>
      <c r="N1900" s="248">
        <f>IF(Table_1[[#This Row],[Kokonaiskävijämäärä]]&lt;1,0,SUM(Table_1[[#This Row],[Kävijämäärä b) aikuiset]]*Table_1[[#This Row],[Tapaamis-kerrat /osallistuja]]))</f>
        <v>0</v>
      </c>
      <c r="O1900" s="248">
        <f>IF(Table_1[[#This Row],[Kokonaiskävijämäärä]]&lt;1,0,Table_1[[#This Row],[Kokonaiskävijämäärä]]*Table_1[[#This Row],[Tapaamis-kerrat /osallistuja]])</f>
        <v>0</v>
      </c>
      <c r="P1900" s="264"/>
      <c r="Q1900" s="265"/>
    </row>
    <row r="1901" spans="1:17" ht="15.75" customHeight="1" x14ac:dyDescent="0.25">
      <c r="A1901" s="258"/>
      <c r="B1901" s="250" t="str">
        <f>IF(Table_1[[#This Row],[SISÄLLÖN NIMI]]="","",1)</f>
        <v/>
      </c>
      <c r="C1901" s="259"/>
      <c r="D1901" s="252" t="s">
        <v>18</v>
      </c>
      <c r="E1901" s="253" t="s">
        <v>18</v>
      </c>
      <c r="F1901" s="260" t="s">
        <v>18</v>
      </c>
      <c r="G1901" s="261" t="s">
        <v>18</v>
      </c>
      <c r="H1901" s="255" t="str">
        <f>IF(Table_1[[#This Row],[TOTEUTUSTAPA]]="b) Verkossa","Verkossa","")</f>
        <v/>
      </c>
      <c r="I1901" s="256" t="str">
        <f>IF(Table_1[[#This Row],[SISÄLLÖN NIMI]]="","",1)</f>
        <v/>
      </c>
      <c r="J1901" s="262"/>
      <c r="K1901" s="263"/>
      <c r="L1901" s="248">
        <f>Table_1[[#This Row],[Kävijämäärä a) lapset]]+Table_1[[#This Row],[Kävijämäärä b) aikuiset]]</f>
        <v>0</v>
      </c>
      <c r="M1901" s="248">
        <f>IF(Table_1[[#This Row],[Kokonaiskävijämäärä]]&lt;1,0,SUM(Table_1[[#This Row],[Kävijämäärä a) lapset]]*Table_1[[#This Row],[Tapaamis-kerrat /osallistuja]]))</f>
        <v>0</v>
      </c>
      <c r="N1901" s="248">
        <f>IF(Table_1[[#This Row],[Kokonaiskävijämäärä]]&lt;1,0,SUM(Table_1[[#This Row],[Kävijämäärä b) aikuiset]]*Table_1[[#This Row],[Tapaamis-kerrat /osallistuja]]))</f>
        <v>0</v>
      </c>
      <c r="O1901" s="248">
        <f>IF(Table_1[[#This Row],[Kokonaiskävijämäärä]]&lt;1,0,Table_1[[#This Row],[Kokonaiskävijämäärä]]*Table_1[[#This Row],[Tapaamis-kerrat /osallistuja]])</f>
        <v>0</v>
      </c>
      <c r="P1901" s="264"/>
      <c r="Q1901" s="265"/>
    </row>
    <row r="1902" spans="1:17" ht="15.75" customHeight="1" x14ac:dyDescent="0.25">
      <c r="A1902" s="258"/>
      <c r="B1902" s="250" t="str">
        <f>IF(Table_1[[#This Row],[SISÄLLÖN NIMI]]="","",1)</f>
        <v/>
      </c>
      <c r="C1902" s="259"/>
      <c r="D1902" s="252" t="s">
        <v>18</v>
      </c>
      <c r="E1902" s="253" t="s">
        <v>18</v>
      </c>
      <c r="F1902" s="260" t="s">
        <v>18</v>
      </c>
      <c r="G1902" s="261" t="s">
        <v>18</v>
      </c>
      <c r="H1902" s="255" t="str">
        <f>IF(Table_1[[#This Row],[TOTEUTUSTAPA]]="b) Verkossa","Verkossa","")</f>
        <v/>
      </c>
      <c r="I1902" s="256" t="str">
        <f>IF(Table_1[[#This Row],[SISÄLLÖN NIMI]]="","",1)</f>
        <v/>
      </c>
      <c r="J1902" s="262"/>
      <c r="K1902" s="263"/>
      <c r="L1902" s="248">
        <f>Table_1[[#This Row],[Kävijämäärä a) lapset]]+Table_1[[#This Row],[Kävijämäärä b) aikuiset]]</f>
        <v>0</v>
      </c>
      <c r="M1902" s="248">
        <f>IF(Table_1[[#This Row],[Kokonaiskävijämäärä]]&lt;1,0,SUM(Table_1[[#This Row],[Kävijämäärä a) lapset]]*Table_1[[#This Row],[Tapaamis-kerrat /osallistuja]]))</f>
        <v>0</v>
      </c>
      <c r="N1902" s="248">
        <f>IF(Table_1[[#This Row],[Kokonaiskävijämäärä]]&lt;1,0,SUM(Table_1[[#This Row],[Kävijämäärä b) aikuiset]]*Table_1[[#This Row],[Tapaamis-kerrat /osallistuja]]))</f>
        <v>0</v>
      </c>
      <c r="O1902" s="248">
        <f>IF(Table_1[[#This Row],[Kokonaiskävijämäärä]]&lt;1,0,Table_1[[#This Row],[Kokonaiskävijämäärä]]*Table_1[[#This Row],[Tapaamis-kerrat /osallistuja]])</f>
        <v>0</v>
      </c>
      <c r="P1902" s="264"/>
      <c r="Q1902" s="265"/>
    </row>
    <row r="1903" spans="1:17" ht="15.75" customHeight="1" x14ac:dyDescent="0.25">
      <c r="A1903" s="258"/>
      <c r="B1903" s="250" t="str">
        <f>IF(Table_1[[#This Row],[SISÄLLÖN NIMI]]="","",1)</f>
        <v/>
      </c>
      <c r="C1903" s="259"/>
      <c r="D1903" s="252" t="s">
        <v>18</v>
      </c>
      <c r="E1903" s="253" t="s">
        <v>18</v>
      </c>
      <c r="F1903" s="260" t="s">
        <v>18</v>
      </c>
      <c r="G1903" s="261" t="s">
        <v>18</v>
      </c>
      <c r="H1903" s="255" t="str">
        <f>IF(Table_1[[#This Row],[TOTEUTUSTAPA]]="b) Verkossa","Verkossa","")</f>
        <v/>
      </c>
      <c r="I1903" s="256" t="str">
        <f>IF(Table_1[[#This Row],[SISÄLLÖN NIMI]]="","",1)</f>
        <v/>
      </c>
      <c r="J1903" s="262"/>
      <c r="K1903" s="263"/>
      <c r="L1903" s="248">
        <f>Table_1[[#This Row],[Kävijämäärä a) lapset]]+Table_1[[#This Row],[Kävijämäärä b) aikuiset]]</f>
        <v>0</v>
      </c>
      <c r="M1903" s="248">
        <f>IF(Table_1[[#This Row],[Kokonaiskävijämäärä]]&lt;1,0,SUM(Table_1[[#This Row],[Kävijämäärä a) lapset]]*Table_1[[#This Row],[Tapaamis-kerrat /osallistuja]]))</f>
        <v>0</v>
      </c>
      <c r="N1903" s="248">
        <f>IF(Table_1[[#This Row],[Kokonaiskävijämäärä]]&lt;1,0,SUM(Table_1[[#This Row],[Kävijämäärä b) aikuiset]]*Table_1[[#This Row],[Tapaamis-kerrat /osallistuja]]))</f>
        <v>0</v>
      </c>
      <c r="O1903" s="248">
        <f>IF(Table_1[[#This Row],[Kokonaiskävijämäärä]]&lt;1,0,Table_1[[#This Row],[Kokonaiskävijämäärä]]*Table_1[[#This Row],[Tapaamis-kerrat /osallistuja]])</f>
        <v>0</v>
      </c>
      <c r="P1903" s="264"/>
      <c r="Q1903" s="265"/>
    </row>
    <row r="1904" spans="1:17" ht="15.75" customHeight="1" x14ac:dyDescent="0.25">
      <c r="A1904" s="258"/>
      <c r="B1904" s="250" t="str">
        <f>IF(Table_1[[#This Row],[SISÄLLÖN NIMI]]="","",1)</f>
        <v/>
      </c>
      <c r="C1904" s="259"/>
      <c r="D1904" s="252" t="s">
        <v>18</v>
      </c>
      <c r="E1904" s="253" t="s">
        <v>18</v>
      </c>
      <c r="F1904" s="260" t="s">
        <v>18</v>
      </c>
      <c r="G1904" s="261" t="s">
        <v>18</v>
      </c>
      <c r="H1904" s="255" t="str">
        <f>IF(Table_1[[#This Row],[TOTEUTUSTAPA]]="b) Verkossa","Verkossa","")</f>
        <v/>
      </c>
      <c r="I1904" s="256" t="str">
        <f>IF(Table_1[[#This Row],[SISÄLLÖN NIMI]]="","",1)</f>
        <v/>
      </c>
      <c r="J1904" s="262"/>
      <c r="K1904" s="263"/>
      <c r="L1904" s="248">
        <f>Table_1[[#This Row],[Kävijämäärä a) lapset]]+Table_1[[#This Row],[Kävijämäärä b) aikuiset]]</f>
        <v>0</v>
      </c>
      <c r="M1904" s="248">
        <f>IF(Table_1[[#This Row],[Kokonaiskävijämäärä]]&lt;1,0,SUM(Table_1[[#This Row],[Kävijämäärä a) lapset]]*Table_1[[#This Row],[Tapaamis-kerrat /osallistuja]]))</f>
        <v>0</v>
      </c>
      <c r="N1904" s="248">
        <f>IF(Table_1[[#This Row],[Kokonaiskävijämäärä]]&lt;1,0,SUM(Table_1[[#This Row],[Kävijämäärä b) aikuiset]]*Table_1[[#This Row],[Tapaamis-kerrat /osallistuja]]))</f>
        <v>0</v>
      </c>
      <c r="O1904" s="248">
        <f>IF(Table_1[[#This Row],[Kokonaiskävijämäärä]]&lt;1,0,Table_1[[#This Row],[Kokonaiskävijämäärä]]*Table_1[[#This Row],[Tapaamis-kerrat /osallistuja]])</f>
        <v>0</v>
      </c>
      <c r="P1904" s="264"/>
      <c r="Q1904" s="265"/>
    </row>
    <row r="1905" spans="1:17" ht="15.75" customHeight="1" x14ac:dyDescent="0.25">
      <c r="A1905" s="258"/>
      <c r="B1905" s="250" t="str">
        <f>IF(Table_1[[#This Row],[SISÄLLÖN NIMI]]="","",1)</f>
        <v/>
      </c>
      <c r="C1905" s="259"/>
      <c r="D1905" s="252" t="s">
        <v>18</v>
      </c>
      <c r="E1905" s="253" t="s">
        <v>18</v>
      </c>
      <c r="F1905" s="260" t="s">
        <v>18</v>
      </c>
      <c r="G1905" s="261" t="s">
        <v>18</v>
      </c>
      <c r="H1905" s="255" t="str">
        <f>IF(Table_1[[#This Row],[TOTEUTUSTAPA]]="b) Verkossa","Verkossa","")</f>
        <v/>
      </c>
      <c r="I1905" s="256" t="str">
        <f>IF(Table_1[[#This Row],[SISÄLLÖN NIMI]]="","",1)</f>
        <v/>
      </c>
      <c r="J1905" s="262"/>
      <c r="K1905" s="263"/>
      <c r="L1905" s="248">
        <f>Table_1[[#This Row],[Kävijämäärä a) lapset]]+Table_1[[#This Row],[Kävijämäärä b) aikuiset]]</f>
        <v>0</v>
      </c>
      <c r="M1905" s="248">
        <f>IF(Table_1[[#This Row],[Kokonaiskävijämäärä]]&lt;1,0,SUM(Table_1[[#This Row],[Kävijämäärä a) lapset]]*Table_1[[#This Row],[Tapaamis-kerrat /osallistuja]]))</f>
        <v>0</v>
      </c>
      <c r="N1905" s="248">
        <f>IF(Table_1[[#This Row],[Kokonaiskävijämäärä]]&lt;1,0,SUM(Table_1[[#This Row],[Kävijämäärä b) aikuiset]]*Table_1[[#This Row],[Tapaamis-kerrat /osallistuja]]))</f>
        <v>0</v>
      </c>
      <c r="O1905" s="248">
        <f>IF(Table_1[[#This Row],[Kokonaiskävijämäärä]]&lt;1,0,Table_1[[#This Row],[Kokonaiskävijämäärä]]*Table_1[[#This Row],[Tapaamis-kerrat /osallistuja]])</f>
        <v>0</v>
      </c>
      <c r="P1905" s="264"/>
      <c r="Q1905" s="265"/>
    </row>
    <row r="1906" spans="1:17" ht="15.75" customHeight="1" x14ac:dyDescent="0.25">
      <c r="A1906" s="258"/>
      <c r="B1906" s="250" t="str">
        <f>IF(Table_1[[#This Row],[SISÄLLÖN NIMI]]="","",1)</f>
        <v/>
      </c>
      <c r="C1906" s="259"/>
      <c r="D1906" s="252" t="s">
        <v>18</v>
      </c>
      <c r="E1906" s="253" t="s">
        <v>18</v>
      </c>
      <c r="F1906" s="260" t="s">
        <v>18</v>
      </c>
      <c r="G1906" s="261" t="s">
        <v>18</v>
      </c>
      <c r="H1906" s="255" t="str">
        <f>IF(Table_1[[#This Row],[TOTEUTUSTAPA]]="b) Verkossa","Verkossa","")</f>
        <v/>
      </c>
      <c r="I1906" s="256" t="str">
        <f>IF(Table_1[[#This Row],[SISÄLLÖN NIMI]]="","",1)</f>
        <v/>
      </c>
      <c r="J1906" s="262"/>
      <c r="K1906" s="263"/>
      <c r="L1906" s="248">
        <f>Table_1[[#This Row],[Kävijämäärä a) lapset]]+Table_1[[#This Row],[Kävijämäärä b) aikuiset]]</f>
        <v>0</v>
      </c>
      <c r="M1906" s="248">
        <f>IF(Table_1[[#This Row],[Kokonaiskävijämäärä]]&lt;1,0,SUM(Table_1[[#This Row],[Kävijämäärä a) lapset]]*Table_1[[#This Row],[Tapaamis-kerrat /osallistuja]]))</f>
        <v>0</v>
      </c>
      <c r="N1906" s="248">
        <f>IF(Table_1[[#This Row],[Kokonaiskävijämäärä]]&lt;1,0,SUM(Table_1[[#This Row],[Kävijämäärä b) aikuiset]]*Table_1[[#This Row],[Tapaamis-kerrat /osallistuja]]))</f>
        <v>0</v>
      </c>
      <c r="O1906" s="248">
        <f>IF(Table_1[[#This Row],[Kokonaiskävijämäärä]]&lt;1,0,Table_1[[#This Row],[Kokonaiskävijämäärä]]*Table_1[[#This Row],[Tapaamis-kerrat /osallistuja]])</f>
        <v>0</v>
      </c>
      <c r="P1906" s="264"/>
      <c r="Q1906" s="265"/>
    </row>
    <row r="1907" spans="1:17" ht="15.75" customHeight="1" x14ac:dyDescent="0.25">
      <c r="A1907" s="258"/>
      <c r="B1907" s="250" t="str">
        <f>IF(Table_1[[#This Row],[SISÄLLÖN NIMI]]="","",1)</f>
        <v/>
      </c>
      <c r="C1907" s="259"/>
      <c r="D1907" s="252" t="s">
        <v>18</v>
      </c>
      <c r="E1907" s="253" t="s">
        <v>18</v>
      </c>
      <c r="F1907" s="260" t="s">
        <v>18</v>
      </c>
      <c r="G1907" s="261" t="s">
        <v>18</v>
      </c>
      <c r="H1907" s="255" t="str">
        <f>IF(Table_1[[#This Row],[TOTEUTUSTAPA]]="b) Verkossa","Verkossa","")</f>
        <v/>
      </c>
      <c r="I1907" s="256" t="str">
        <f>IF(Table_1[[#This Row],[SISÄLLÖN NIMI]]="","",1)</f>
        <v/>
      </c>
      <c r="J1907" s="262"/>
      <c r="K1907" s="263"/>
      <c r="L1907" s="248">
        <f>Table_1[[#This Row],[Kävijämäärä a) lapset]]+Table_1[[#This Row],[Kävijämäärä b) aikuiset]]</f>
        <v>0</v>
      </c>
      <c r="M1907" s="248">
        <f>IF(Table_1[[#This Row],[Kokonaiskävijämäärä]]&lt;1,0,SUM(Table_1[[#This Row],[Kävijämäärä a) lapset]]*Table_1[[#This Row],[Tapaamis-kerrat /osallistuja]]))</f>
        <v>0</v>
      </c>
      <c r="N1907" s="248">
        <f>IF(Table_1[[#This Row],[Kokonaiskävijämäärä]]&lt;1,0,SUM(Table_1[[#This Row],[Kävijämäärä b) aikuiset]]*Table_1[[#This Row],[Tapaamis-kerrat /osallistuja]]))</f>
        <v>0</v>
      </c>
      <c r="O1907" s="248">
        <f>IF(Table_1[[#This Row],[Kokonaiskävijämäärä]]&lt;1,0,Table_1[[#This Row],[Kokonaiskävijämäärä]]*Table_1[[#This Row],[Tapaamis-kerrat /osallistuja]])</f>
        <v>0</v>
      </c>
      <c r="P1907" s="264"/>
      <c r="Q1907" s="265"/>
    </row>
    <row r="1908" spans="1:17" ht="15.75" customHeight="1" x14ac:dyDescent="0.25">
      <c r="A1908" s="258"/>
      <c r="B1908" s="250" t="str">
        <f>IF(Table_1[[#This Row],[SISÄLLÖN NIMI]]="","",1)</f>
        <v/>
      </c>
      <c r="C1908" s="259"/>
      <c r="D1908" s="252" t="s">
        <v>18</v>
      </c>
      <c r="E1908" s="253" t="s">
        <v>18</v>
      </c>
      <c r="F1908" s="260" t="s">
        <v>18</v>
      </c>
      <c r="G1908" s="261" t="s">
        <v>18</v>
      </c>
      <c r="H1908" s="255" t="str">
        <f>IF(Table_1[[#This Row],[TOTEUTUSTAPA]]="b) Verkossa","Verkossa","")</f>
        <v/>
      </c>
      <c r="I1908" s="256" t="str">
        <f>IF(Table_1[[#This Row],[SISÄLLÖN NIMI]]="","",1)</f>
        <v/>
      </c>
      <c r="J1908" s="262"/>
      <c r="K1908" s="263"/>
      <c r="L1908" s="248">
        <f>Table_1[[#This Row],[Kävijämäärä a) lapset]]+Table_1[[#This Row],[Kävijämäärä b) aikuiset]]</f>
        <v>0</v>
      </c>
      <c r="M1908" s="248">
        <f>IF(Table_1[[#This Row],[Kokonaiskävijämäärä]]&lt;1,0,SUM(Table_1[[#This Row],[Kävijämäärä a) lapset]]*Table_1[[#This Row],[Tapaamis-kerrat /osallistuja]]))</f>
        <v>0</v>
      </c>
      <c r="N1908" s="248">
        <f>IF(Table_1[[#This Row],[Kokonaiskävijämäärä]]&lt;1,0,SUM(Table_1[[#This Row],[Kävijämäärä b) aikuiset]]*Table_1[[#This Row],[Tapaamis-kerrat /osallistuja]]))</f>
        <v>0</v>
      </c>
      <c r="O1908" s="248">
        <f>IF(Table_1[[#This Row],[Kokonaiskävijämäärä]]&lt;1,0,Table_1[[#This Row],[Kokonaiskävijämäärä]]*Table_1[[#This Row],[Tapaamis-kerrat /osallistuja]])</f>
        <v>0</v>
      </c>
      <c r="P1908" s="264"/>
      <c r="Q1908" s="265"/>
    </row>
    <row r="1909" spans="1:17" ht="15.75" customHeight="1" x14ac:dyDescent="0.25">
      <c r="A1909" s="258"/>
      <c r="B1909" s="250" t="str">
        <f>IF(Table_1[[#This Row],[SISÄLLÖN NIMI]]="","",1)</f>
        <v/>
      </c>
      <c r="C1909" s="259"/>
      <c r="D1909" s="252" t="s">
        <v>18</v>
      </c>
      <c r="E1909" s="253" t="s">
        <v>18</v>
      </c>
      <c r="F1909" s="260" t="s">
        <v>18</v>
      </c>
      <c r="G1909" s="261" t="s">
        <v>18</v>
      </c>
      <c r="H1909" s="255" t="str">
        <f>IF(Table_1[[#This Row],[TOTEUTUSTAPA]]="b) Verkossa","Verkossa","")</f>
        <v/>
      </c>
      <c r="I1909" s="256" t="str">
        <f>IF(Table_1[[#This Row],[SISÄLLÖN NIMI]]="","",1)</f>
        <v/>
      </c>
      <c r="J1909" s="262"/>
      <c r="K1909" s="263"/>
      <c r="L1909" s="248">
        <f>Table_1[[#This Row],[Kävijämäärä a) lapset]]+Table_1[[#This Row],[Kävijämäärä b) aikuiset]]</f>
        <v>0</v>
      </c>
      <c r="M1909" s="248">
        <f>IF(Table_1[[#This Row],[Kokonaiskävijämäärä]]&lt;1,0,SUM(Table_1[[#This Row],[Kävijämäärä a) lapset]]*Table_1[[#This Row],[Tapaamis-kerrat /osallistuja]]))</f>
        <v>0</v>
      </c>
      <c r="N1909" s="248">
        <f>IF(Table_1[[#This Row],[Kokonaiskävijämäärä]]&lt;1,0,SUM(Table_1[[#This Row],[Kävijämäärä b) aikuiset]]*Table_1[[#This Row],[Tapaamis-kerrat /osallistuja]]))</f>
        <v>0</v>
      </c>
      <c r="O1909" s="248">
        <f>IF(Table_1[[#This Row],[Kokonaiskävijämäärä]]&lt;1,0,Table_1[[#This Row],[Kokonaiskävijämäärä]]*Table_1[[#This Row],[Tapaamis-kerrat /osallistuja]])</f>
        <v>0</v>
      </c>
      <c r="P1909" s="264"/>
      <c r="Q1909" s="265"/>
    </row>
    <row r="1910" spans="1:17" ht="15.75" customHeight="1" x14ac:dyDescent="0.25">
      <c r="A1910" s="258"/>
      <c r="B1910" s="250" t="str">
        <f>IF(Table_1[[#This Row],[SISÄLLÖN NIMI]]="","",1)</f>
        <v/>
      </c>
      <c r="C1910" s="259"/>
      <c r="D1910" s="252" t="s">
        <v>18</v>
      </c>
      <c r="E1910" s="253" t="s">
        <v>18</v>
      </c>
      <c r="F1910" s="260" t="s">
        <v>18</v>
      </c>
      <c r="G1910" s="261" t="s">
        <v>18</v>
      </c>
      <c r="H1910" s="255" t="str">
        <f>IF(Table_1[[#This Row],[TOTEUTUSTAPA]]="b) Verkossa","Verkossa","")</f>
        <v/>
      </c>
      <c r="I1910" s="256" t="str">
        <f>IF(Table_1[[#This Row],[SISÄLLÖN NIMI]]="","",1)</f>
        <v/>
      </c>
      <c r="J1910" s="262"/>
      <c r="K1910" s="263"/>
      <c r="L1910" s="248">
        <f>Table_1[[#This Row],[Kävijämäärä a) lapset]]+Table_1[[#This Row],[Kävijämäärä b) aikuiset]]</f>
        <v>0</v>
      </c>
      <c r="M1910" s="248">
        <f>IF(Table_1[[#This Row],[Kokonaiskävijämäärä]]&lt;1,0,SUM(Table_1[[#This Row],[Kävijämäärä a) lapset]]*Table_1[[#This Row],[Tapaamis-kerrat /osallistuja]]))</f>
        <v>0</v>
      </c>
      <c r="N1910" s="248">
        <f>IF(Table_1[[#This Row],[Kokonaiskävijämäärä]]&lt;1,0,SUM(Table_1[[#This Row],[Kävijämäärä b) aikuiset]]*Table_1[[#This Row],[Tapaamis-kerrat /osallistuja]]))</f>
        <v>0</v>
      </c>
      <c r="O1910" s="248">
        <f>IF(Table_1[[#This Row],[Kokonaiskävijämäärä]]&lt;1,0,Table_1[[#This Row],[Kokonaiskävijämäärä]]*Table_1[[#This Row],[Tapaamis-kerrat /osallistuja]])</f>
        <v>0</v>
      </c>
      <c r="P1910" s="264"/>
      <c r="Q1910" s="265"/>
    </row>
    <row r="1911" spans="1:17" ht="15.75" customHeight="1" x14ac:dyDescent="0.25">
      <c r="A1911" s="258"/>
      <c r="B1911" s="250" t="str">
        <f>IF(Table_1[[#This Row],[SISÄLLÖN NIMI]]="","",1)</f>
        <v/>
      </c>
      <c r="C1911" s="259"/>
      <c r="D1911" s="252" t="s">
        <v>18</v>
      </c>
      <c r="E1911" s="253" t="s">
        <v>18</v>
      </c>
      <c r="F1911" s="260" t="s">
        <v>18</v>
      </c>
      <c r="G1911" s="261" t="s">
        <v>18</v>
      </c>
      <c r="H1911" s="255" t="str">
        <f>IF(Table_1[[#This Row],[TOTEUTUSTAPA]]="b) Verkossa","Verkossa","")</f>
        <v/>
      </c>
      <c r="I1911" s="256" t="str">
        <f>IF(Table_1[[#This Row],[SISÄLLÖN NIMI]]="","",1)</f>
        <v/>
      </c>
      <c r="J1911" s="262"/>
      <c r="K1911" s="263"/>
      <c r="L1911" s="248">
        <f>Table_1[[#This Row],[Kävijämäärä a) lapset]]+Table_1[[#This Row],[Kävijämäärä b) aikuiset]]</f>
        <v>0</v>
      </c>
      <c r="M1911" s="248">
        <f>IF(Table_1[[#This Row],[Kokonaiskävijämäärä]]&lt;1,0,SUM(Table_1[[#This Row],[Kävijämäärä a) lapset]]*Table_1[[#This Row],[Tapaamis-kerrat /osallistuja]]))</f>
        <v>0</v>
      </c>
      <c r="N1911" s="248">
        <f>IF(Table_1[[#This Row],[Kokonaiskävijämäärä]]&lt;1,0,SUM(Table_1[[#This Row],[Kävijämäärä b) aikuiset]]*Table_1[[#This Row],[Tapaamis-kerrat /osallistuja]]))</f>
        <v>0</v>
      </c>
      <c r="O1911" s="248">
        <f>IF(Table_1[[#This Row],[Kokonaiskävijämäärä]]&lt;1,0,Table_1[[#This Row],[Kokonaiskävijämäärä]]*Table_1[[#This Row],[Tapaamis-kerrat /osallistuja]])</f>
        <v>0</v>
      </c>
      <c r="P1911" s="264"/>
      <c r="Q1911" s="265"/>
    </row>
    <row r="1912" spans="1:17" ht="15.75" customHeight="1" x14ac:dyDescent="0.25">
      <c r="A1912" s="258"/>
      <c r="B1912" s="250" t="str">
        <f>IF(Table_1[[#This Row],[SISÄLLÖN NIMI]]="","",1)</f>
        <v/>
      </c>
      <c r="C1912" s="259"/>
      <c r="D1912" s="252" t="s">
        <v>18</v>
      </c>
      <c r="E1912" s="253" t="s">
        <v>18</v>
      </c>
      <c r="F1912" s="260" t="s">
        <v>18</v>
      </c>
      <c r="G1912" s="261" t="s">
        <v>18</v>
      </c>
      <c r="H1912" s="255" t="str">
        <f>IF(Table_1[[#This Row],[TOTEUTUSTAPA]]="b) Verkossa","Verkossa","")</f>
        <v/>
      </c>
      <c r="I1912" s="256" t="str">
        <f>IF(Table_1[[#This Row],[SISÄLLÖN NIMI]]="","",1)</f>
        <v/>
      </c>
      <c r="J1912" s="262"/>
      <c r="K1912" s="263"/>
      <c r="L1912" s="248">
        <f>Table_1[[#This Row],[Kävijämäärä a) lapset]]+Table_1[[#This Row],[Kävijämäärä b) aikuiset]]</f>
        <v>0</v>
      </c>
      <c r="M1912" s="248">
        <f>IF(Table_1[[#This Row],[Kokonaiskävijämäärä]]&lt;1,0,SUM(Table_1[[#This Row],[Kävijämäärä a) lapset]]*Table_1[[#This Row],[Tapaamis-kerrat /osallistuja]]))</f>
        <v>0</v>
      </c>
      <c r="N1912" s="248">
        <f>IF(Table_1[[#This Row],[Kokonaiskävijämäärä]]&lt;1,0,SUM(Table_1[[#This Row],[Kävijämäärä b) aikuiset]]*Table_1[[#This Row],[Tapaamis-kerrat /osallistuja]]))</f>
        <v>0</v>
      </c>
      <c r="O1912" s="248">
        <f>IF(Table_1[[#This Row],[Kokonaiskävijämäärä]]&lt;1,0,Table_1[[#This Row],[Kokonaiskävijämäärä]]*Table_1[[#This Row],[Tapaamis-kerrat /osallistuja]])</f>
        <v>0</v>
      </c>
      <c r="P1912" s="264"/>
      <c r="Q1912" s="265"/>
    </row>
    <row r="1913" spans="1:17" ht="15.75" customHeight="1" x14ac:dyDescent="0.25">
      <c r="A1913" s="258"/>
      <c r="B1913" s="250" t="str">
        <f>IF(Table_1[[#This Row],[SISÄLLÖN NIMI]]="","",1)</f>
        <v/>
      </c>
      <c r="C1913" s="259"/>
      <c r="D1913" s="252" t="s">
        <v>18</v>
      </c>
      <c r="E1913" s="253" t="s">
        <v>18</v>
      </c>
      <c r="F1913" s="260" t="s">
        <v>18</v>
      </c>
      <c r="G1913" s="261" t="s">
        <v>18</v>
      </c>
      <c r="H1913" s="255" t="str">
        <f>IF(Table_1[[#This Row],[TOTEUTUSTAPA]]="b) Verkossa","Verkossa","")</f>
        <v/>
      </c>
      <c r="I1913" s="256" t="str">
        <f>IF(Table_1[[#This Row],[SISÄLLÖN NIMI]]="","",1)</f>
        <v/>
      </c>
      <c r="J1913" s="262"/>
      <c r="K1913" s="263"/>
      <c r="L1913" s="248">
        <f>Table_1[[#This Row],[Kävijämäärä a) lapset]]+Table_1[[#This Row],[Kävijämäärä b) aikuiset]]</f>
        <v>0</v>
      </c>
      <c r="M1913" s="248">
        <f>IF(Table_1[[#This Row],[Kokonaiskävijämäärä]]&lt;1,0,SUM(Table_1[[#This Row],[Kävijämäärä a) lapset]]*Table_1[[#This Row],[Tapaamis-kerrat /osallistuja]]))</f>
        <v>0</v>
      </c>
      <c r="N1913" s="248">
        <f>IF(Table_1[[#This Row],[Kokonaiskävijämäärä]]&lt;1,0,SUM(Table_1[[#This Row],[Kävijämäärä b) aikuiset]]*Table_1[[#This Row],[Tapaamis-kerrat /osallistuja]]))</f>
        <v>0</v>
      </c>
      <c r="O1913" s="248">
        <f>IF(Table_1[[#This Row],[Kokonaiskävijämäärä]]&lt;1,0,Table_1[[#This Row],[Kokonaiskävijämäärä]]*Table_1[[#This Row],[Tapaamis-kerrat /osallistuja]])</f>
        <v>0</v>
      </c>
      <c r="P1913" s="264"/>
      <c r="Q1913" s="265"/>
    </row>
    <row r="1914" spans="1:17" ht="15.75" customHeight="1" x14ac:dyDescent="0.25">
      <c r="A1914" s="258"/>
      <c r="B1914" s="250" t="str">
        <f>IF(Table_1[[#This Row],[SISÄLLÖN NIMI]]="","",1)</f>
        <v/>
      </c>
      <c r="C1914" s="259"/>
      <c r="D1914" s="252" t="s">
        <v>18</v>
      </c>
      <c r="E1914" s="253" t="s">
        <v>18</v>
      </c>
      <c r="F1914" s="260" t="s">
        <v>18</v>
      </c>
      <c r="G1914" s="261" t="s">
        <v>18</v>
      </c>
      <c r="H1914" s="255" t="str">
        <f>IF(Table_1[[#This Row],[TOTEUTUSTAPA]]="b) Verkossa","Verkossa","")</f>
        <v/>
      </c>
      <c r="I1914" s="256" t="str">
        <f>IF(Table_1[[#This Row],[SISÄLLÖN NIMI]]="","",1)</f>
        <v/>
      </c>
      <c r="J1914" s="262"/>
      <c r="K1914" s="263"/>
      <c r="L1914" s="248">
        <f>Table_1[[#This Row],[Kävijämäärä a) lapset]]+Table_1[[#This Row],[Kävijämäärä b) aikuiset]]</f>
        <v>0</v>
      </c>
      <c r="M1914" s="248">
        <f>IF(Table_1[[#This Row],[Kokonaiskävijämäärä]]&lt;1,0,SUM(Table_1[[#This Row],[Kävijämäärä a) lapset]]*Table_1[[#This Row],[Tapaamis-kerrat /osallistuja]]))</f>
        <v>0</v>
      </c>
      <c r="N1914" s="248">
        <f>IF(Table_1[[#This Row],[Kokonaiskävijämäärä]]&lt;1,0,SUM(Table_1[[#This Row],[Kävijämäärä b) aikuiset]]*Table_1[[#This Row],[Tapaamis-kerrat /osallistuja]]))</f>
        <v>0</v>
      </c>
      <c r="O1914" s="248">
        <f>IF(Table_1[[#This Row],[Kokonaiskävijämäärä]]&lt;1,0,Table_1[[#This Row],[Kokonaiskävijämäärä]]*Table_1[[#This Row],[Tapaamis-kerrat /osallistuja]])</f>
        <v>0</v>
      </c>
      <c r="P1914" s="264"/>
      <c r="Q1914" s="265"/>
    </row>
    <row r="1915" spans="1:17" ht="15.75" customHeight="1" x14ac:dyDescent="0.25">
      <c r="A1915" s="258"/>
      <c r="B1915" s="250" t="str">
        <f>IF(Table_1[[#This Row],[SISÄLLÖN NIMI]]="","",1)</f>
        <v/>
      </c>
      <c r="C1915" s="259"/>
      <c r="D1915" s="252" t="s">
        <v>18</v>
      </c>
      <c r="E1915" s="253" t="s">
        <v>18</v>
      </c>
      <c r="F1915" s="260" t="s">
        <v>18</v>
      </c>
      <c r="G1915" s="261" t="s">
        <v>18</v>
      </c>
      <c r="H1915" s="255" t="str">
        <f>IF(Table_1[[#This Row],[TOTEUTUSTAPA]]="b) Verkossa","Verkossa","")</f>
        <v/>
      </c>
      <c r="I1915" s="256" t="str">
        <f>IF(Table_1[[#This Row],[SISÄLLÖN NIMI]]="","",1)</f>
        <v/>
      </c>
      <c r="J1915" s="262"/>
      <c r="K1915" s="263"/>
      <c r="L1915" s="248">
        <f>Table_1[[#This Row],[Kävijämäärä a) lapset]]+Table_1[[#This Row],[Kävijämäärä b) aikuiset]]</f>
        <v>0</v>
      </c>
      <c r="M1915" s="248">
        <f>IF(Table_1[[#This Row],[Kokonaiskävijämäärä]]&lt;1,0,SUM(Table_1[[#This Row],[Kävijämäärä a) lapset]]*Table_1[[#This Row],[Tapaamis-kerrat /osallistuja]]))</f>
        <v>0</v>
      </c>
      <c r="N1915" s="248">
        <f>IF(Table_1[[#This Row],[Kokonaiskävijämäärä]]&lt;1,0,SUM(Table_1[[#This Row],[Kävijämäärä b) aikuiset]]*Table_1[[#This Row],[Tapaamis-kerrat /osallistuja]]))</f>
        <v>0</v>
      </c>
      <c r="O1915" s="248">
        <f>IF(Table_1[[#This Row],[Kokonaiskävijämäärä]]&lt;1,0,Table_1[[#This Row],[Kokonaiskävijämäärä]]*Table_1[[#This Row],[Tapaamis-kerrat /osallistuja]])</f>
        <v>0</v>
      </c>
      <c r="P1915" s="264"/>
      <c r="Q1915" s="265"/>
    </row>
    <row r="1916" spans="1:17" ht="15.75" customHeight="1" x14ac:dyDescent="0.25">
      <c r="A1916" s="258"/>
      <c r="B1916" s="250" t="str">
        <f>IF(Table_1[[#This Row],[SISÄLLÖN NIMI]]="","",1)</f>
        <v/>
      </c>
      <c r="C1916" s="259"/>
      <c r="D1916" s="252" t="s">
        <v>18</v>
      </c>
      <c r="E1916" s="253" t="s">
        <v>18</v>
      </c>
      <c r="F1916" s="260" t="s">
        <v>18</v>
      </c>
      <c r="G1916" s="261" t="s">
        <v>18</v>
      </c>
      <c r="H1916" s="255" t="str">
        <f>IF(Table_1[[#This Row],[TOTEUTUSTAPA]]="b) Verkossa","Verkossa","")</f>
        <v/>
      </c>
      <c r="I1916" s="256" t="str">
        <f>IF(Table_1[[#This Row],[SISÄLLÖN NIMI]]="","",1)</f>
        <v/>
      </c>
      <c r="J1916" s="262"/>
      <c r="K1916" s="263"/>
      <c r="L1916" s="248">
        <f>Table_1[[#This Row],[Kävijämäärä a) lapset]]+Table_1[[#This Row],[Kävijämäärä b) aikuiset]]</f>
        <v>0</v>
      </c>
      <c r="M1916" s="248">
        <f>IF(Table_1[[#This Row],[Kokonaiskävijämäärä]]&lt;1,0,SUM(Table_1[[#This Row],[Kävijämäärä a) lapset]]*Table_1[[#This Row],[Tapaamis-kerrat /osallistuja]]))</f>
        <v>0</v>
      </c>
      <c r="N1916" s="248">
        <f>IF(Table_1[[#This Row],[Kokonaiskävijämäärä]]&lt;1,0,SUM(Table_1[[#This Row],[Kävijämäärä b) aikuiset]]*Table_1[[#This Row],[Tapaamis-kerrat /osallistuja]]))</f>
        <v>0</v>
      </c>
      <c r="O1916" s="248">
        <f>IF(Table_1[[#This Row],[Kokonaiskävijämäärä]]&lt;1,0,Table_1[[#This Row],[Kokonaiskävijämäärä]]*Table_1[[#This Row],[Tapaamis-kerrat /osallistuja]])</f>
        <v>0</v>
      </c>
      <c r="P1916" s="264"/>
      <c r="Q1916" s="265"/>
    </row>
    <row r="1917" spans="1:17" ht="15.75" customHeight="1" x14ac:dyDescent="0.25">
      <c r="A1917" s="258"/>
      <c r="B1917" s="250" t="str">
        <f>IF(Table_1[[#This Row],[SISÄLLÖN NIMI]]="","",1)</f>
        <v/>
      </c>
      <c r="C1917" s="259"/>
      <c r="D1917" s="252" t="s">
        <v>18</v>
      </c>
      <c r="E1917" s="253" t="s">
        <v>18</v>
      </c>
      <c r="F1917" s="260" t="s">
        <v>18</v>
      </c>
      <c r="G1917" s="261" t="s">
        <v>18</v>
      </c>
      <c r="H1917" s="255" t="str">
        <f>IF(Table_1[[#This Row],[TOTEUTUSTAPA]]="b) Verkossa","Verkossa","")</f>
        <v/>
      </c>
      <c r="I1917" s="256" t="str">
        <f>IF(Table_1[[#This Row],[SISÄLLÖN NIMI]]="","",1)</f>
        <v/>
      </c>
      <c r="J1917" s="262"/>
      <c r="K1917" s="263"/>
      <c r="L1917" s="248">
        <f>Table_1[[#This Row],[Kävijämäärä a) lapset]]+Table_1[[#This Row],[Kävijämäärä b) aikuiset]]</f>
        <v>0</v>
      </c>
      <c r="M1917" s="248">
        <f>IF(Table_1[[#This Row],[Kokonaiskävijämäärä]]&lt;1,0,SUM(Table_1[[#This Row],[Kävijämäärä a) lapset]]*Table_1[[#This Row],[Tapaamis-kerrat /osallistuja]]))</f>
        <v>0</v>
      </c>
      <c r="N1917" s="248">
        <f>IF(Table_1[[#This Row],[Kokonaiskävijämäärä]]&lt;1,0,SUM(Table_1[[#This Row],[Kävijämäärä b) aikuiset]]*Table_1[[#This Row],[Tapaamis-kerrat /osallistuja]]))</f>
        <v>0</v>
      </c>
      <c r="O1917" s="248">
        <f>IF(Table_1[[#This Row],[Kokonaiskävijämäärä]]&lt;1,0,Table_1[[#This Row],[Kokonaiskävijämäärä]]*Table_1[[#This Row],[Tapaamis-kerrat /osallistuja]])</f>
        <v>0</v>
      </c>
      <c r="P1917" s="264"/>
      <c r="Q1917" s="265"/>
    </row>
    <row r="1918" spans="1:17" ht="15.75" customHeight="1" x14ac:dyDescent="0.25">
      <c r="A1918" s="258"/>
      <c r="B1918" s="250" t="str">
        <f>IF(Table_1[[#This Row],[SISÄLLÖN NIMI]]="","",1)</f>
        <v/>
      </c>
      <c r="C1918" s="259"/>
      <c r="D1918" s="252" t="s">
        <v>18</v>
      </c>
      <c r="E1918" s="253" t="s">
        <v>18</v>
      </c>
      <c r="F1918" s="260" t="s">
        <v>18</v>
      </c>
      <c r="G1918" s="261" t="s">
        <v>18</v>
      </c>
      <c r="H1918" s="255" t="str">
        <f>IF(Table_1[[#This Row],[TOTEUTUSTAPA]]="b) Verkossa","Verkossa","")</f>
        <v/>
      </c>
      <c r="I1918" s="256" t="str">
        <f>IF(Table_1[[#This Row],[SISÄLLÖN NIMI]]="","",1)</f>
        <v/>
      </c>
      <c r="J1918" s="262"/>
      <c r="K1918" s="263"/>
      <c r="L1918" s="248">
        <f>Table_1[[#This Row],[Kävijämäärä a) lapset]]+Table_1[[#This Row],[Kävijämäärä b) aikuiset]]</f>
        <v>0</v>
      </c>
      <c r="M1918" s="248">
        <f>IF(Table_1[[#This Row],[Kokonaiskävijämäärä]]&lt;1,0,SUM(Table_1[[#This Row],[Kävijämäärä a) lapset]]*Table_1[[#This Row],[Tapaamis-kerrat /osallistuja]]))</f>
        <v>0</v>
      </c>
      <c r="N1918" s="248">
        <f>IF(Table_1[[#This Row],[Kokonaiskävijämäärä]]&lt;1,0,SUM(Table_1[[#This Row],[Kävijämäärä b) aikuiset]]*Table_1[[#This Row],[Tapaamis-kerrat /osallistuja]]))</f>
        <v>0</v>
      </c>
      <c r="O1918" s="248">
        <f>IF(Table_1[[#This Row],[Kokonaiskävijämäärä]]&lt;1,0,Table_1[[#This Row],[Kokonaiskävijämäärä]]*Table_1[[#This Row],[Tapaamis-kerrat /osallistuja]])</f>
        <v>0</v>
      </c>
      <c r="P1918" s="264"/>
      <c r="Q1918" s="265"/>
    </row>
    <row r="1919" spans="1:17" ht="15.75" customHeight="1" x14ac:dyDescent="0.25">
      <c r="A1919" s="258"/>
      <c r="B1919" s="250" t="str">
        <f>IF(Table_1[[#This Row],[SISÄLLÖN NIMI]]="","",1)</f>
        <v/>
      </c>
      <c r="C1919" s="259"/>
      <c r="D1919" s="252" t="s">
        <v>18</v>
      </c>
      <c r="E1919" s="253" t="s">
        <v>18</v>
      </c>
      <c r="F1919" s="260" t="s">
        <v>18</v>
      </c>
      <c r="G1919" s="261" t="s">
        <v>18</v>
      </c>
      <c r="H1919" s="255" t="str">
        <f>IF(Table_1[[#This Row],[TOTEUTUSTAPA]]="b) Verkossa","Verkossa","")</f>
        <v/>
      </c>
      <c r="I1919" s="256" t="str">
        <f>IF(Table_1[[#This Row],[SISÄLLÖN NIMI]]="","",1)</f>
        <v/>
      </c>
      <c r="J1919" s="262"/>
      <c r="K1919" s="263"/>
      <c r="L1919" s="248">
        <f>Table_1[[#This Row],[Kävijämäärä a) lapset]]+Table_1[[#This Row],[Kävijämäärä b) aikuiset]]</f>
        <v>0</v>
      </c>
      <c r="M1919" s="248">
        <f>IF(Table_1[[#This Row],[Kokonaiskävijämäärä]]&lt;1,0,SUM(Table_1[[#This Row],[Kävijämäärä a) lapset]]*Table_1[[#This Row],[Tapaamis-kerrat /osallistuja]]))</f>
        <v>0</v>
      </c>
      <c r="N1919" s="248">
        <f>IF(Table_1[[#This Row],[Kokonaiskävijämäärä]]&lt;1,0,SUM(Table_1[[#This Row],[Kävijämäärä b) aikuiset]]*Table_1[[#This Row],[Tapaamis-kerrat /osallistuja]]))</f>
        <v>0</v>
      </c>
      <c r="O1919" s="248">
        <f>IF(Table_1[[#This Row],[Kokonaiskävijämäärä]]&lt;1,0,Table_1[[#This Row],[Kokonaiskävijämäärä]]*Table_1[[#This Row],[Tapaamis-kerrat /osallistuja]])</f>
        <v>0</v>
      </c>
      <c r="P1919" s="264"/>
      <c r="Q1919" s="265"/>
    </row>
    <row r="1920" spans="1:17" ht="15.75" customHeight="1" x14ac:dyDescent="0.25">
      <c r="A1920" s="258"/>
      <c r="B1920" s="250" t="str">
        <f>IF(Table_1[[#This Row],[SISÄLLÖN NIMI]]="","",1)</f>
        <v/>
      </c>
      <c r="C1920" s="259"/>
      <c r="D1920" s="252" t="s">
        <v>18</v>
      </c>
      <c r="E1920" s="253" t="s">
        <v>18</v>
      </c>
      <c r="F1920" s="260" t="s">
        <v>18</v>
      </c>
      <c r="G1920" s="261" t="s">
        <v>18</v>
      </c>
      <c r="H1920" s="255" t="str">
        <f>IF(Table_1[[#This Row],[TOTEUTUSTAPA]]="b) Verkossa","Verkossa","")</f>
        <v/>
      </c>
      <c r="I1920" s="256" t="str">
        <f>IF(Table_1[[#This Row],[SISÄLLÖN NIMI]]="","",1)</f>
        <v/>
      </c>
      <c r="J1920" s="262"/>
      <c r="K1920" s="263"/>
      <c r="L1920" s="248">
        <f>Table_1[[#This Row],[Kävijämäärä a) lapset]]+Table_1[[#This Row],[Kävijämäärä b) aikuiset]]</f>
        <v>0</v>
      </c>
      <c r="M1920" s="248">
        <f>IF(Table_1[[#This Row],[Kokonaiskävijämäärä]]&lt;1,0,SUM(Table_1[[#This Row],[Kävijämäärä a) lapset]]*Table_1[[#This Row],[Tapaamis-kerrat /osallistuja]]))</f>
        <v>0</v>
      </c>
      <c r="N1920" s="248">
        <f>IF(Table_1[[#This Row],[Kokonaiskävijämäärä]]&lt;1,0,SUM(Table_1[[#This Row],[Kävijämäärä b) aikuiset]]*Table_1[[#This Row],[Tapaamis-kerrat /osallistuja]]))</f>
        <v>0</v>
      </c>
      <c r="O1920" s="248">
        <f>IF(Table_1[[#This Row],[Kokonaiskävijämäärä]]&lt;1,0,Table_1[[#This Row],[Kokonaiskävijämäärä]]*Table_1[[#This Row],[Tapaamis-kerrat /osallistuja]])</f>
        <v>0</v>
      </c>
      <c r="P1920" s="264"/>
      <c r="Q1920" s="265"/>
    </row>
    <row r="1921" spans="1:17" ht="15.75" customHeight="1" x14ac:dyDescent="0.25">
      <c r="A1921" s="258"/>
      <c r="B1921" s="250" t="str">
        <f>IF(Table_1[[#This Row],[SISÄLLÖN NIMI]]="","",1)</f>
        <v/>
      </c>
      <c r="C1921" s="259"/>
      <c r="D1921" s="252" t="s">
        <v>18</v>
      </c>
      <c r="E1921" s="253" t="s">
        <v>18</v>
      </c>
      <c r="F1921" s="260" t="s">
        <v>18</v>
      </c>
      <c r="G1921" s="261" t="s">
        <v>18</v>
      </c>
      <c r="H1921" s="255" t="str">
        <f>IF(Table_1[[#This Row],[TOTEUTUSTAPA]]="b) Verkossa","Verkossa","")</f>
        <v/>
      </c>
      <c r="I1921" s="256" t="str">
        <f>IF(Table_1[[#This Row],[SISÄLLÖN NIMI]]="","",1)</f>
        <v/>
      </c>
      <c r="J1921" s="262"/>
      <c r="K1921" s="263"/>
      <c r="L1921" s="248">
        <f>Table_1[[#This Row],[Kävijämäärä a) lapset]]+Table_1[[#This Row],[Kävijämäärä b) aikuiset]]</f>
        <v>0</v>
      </c>
      <c r="M1921" s="248">
        <f>IF(Table_1[[#This Row],[Kokonaiskävijämäärä]]&lt;1,0,SUM(Table_1[[#This Row],[Kävijämäärä a) lapset]]*Table_1[[#This Row],[Tapaamis-kerrat /osallistuja]]))</f>
        <v>0</v>
      </c>
      <c r="N1921" s="248">
        <f>IF(Table_1[[#This Row],[Kokonaiskävijämäärä]]&lt;1,0,SUM(Table_1[[#This Row],[Kävijämäärä b) aikuiset]]*Table_1[[#This Row],[Tapaamis-kerrat /osallistuja]]))</f>
        <v>0</v>
      </c>
      <c r="O1921" s="248">
        <f>IF(Table_1[[#This Row],[Kokonaiskävijämäärä]]&lt;1,0,Table_1[[#This Row],[Kokonaiskävijämäärä]]*Table_1[[#This Row],[Tapaamis-kerrat /osallistuja]])</f>
        <v>0</v>
      </c>
      <c r="P1921" s="264"/>
      <c r="Q1921" s="265"/>
    </row>
    <row r="1922" spans="1:17" ht="15.75" customHeight="1" x14ac:dyDescent="0.25">
      <c r="A1922" s="258"/>
      <c r="B1922" s="250" t="str">
        <f>IF(Table_1[[#This Row],[SISÄLLÖN NIMI]]="","",1)</f>
        <v/>
      </c>
      <c r="C1922" s="259"/>
      <c r="D1922" s="252" t="s">
        <v>18</v>
      </c>
      <c r="E1922" s="253" t="s">
        <v>18</v>
      </c>
      <c r="F1922" s="260" t="s">
        <v>18</v>
      </c>
      <c r="G1922" s="261" t="s">
        <v>18</v>
      </c>
      <c r="H1922" s="255" t="str">
        <f>IF(Table_1[[#This Row],[TOTEUTUSTAPA]]="b) Verkossa","Verkossa","")</f>
        <v/>
      </c>
      <c r="I1922" s="256" t="str">
        <f>IF(Table_1[[#This Row],[SISÄLLÖN NIMI]]="","",1)</f>
        <v/>
      </c>
      <c r="J1922" s="262"/>
      <c r="K1922" s="263"/>
      <c r="L1922" s="248">
        <f>Table_1[[#This Row],[Kävijämäärä a) lapset]]+Table_1[[#This Row],[Kävijämäärä b) aikuiset]]</f>
        <v>0</v>
      </c>
      <c r="M1922" s="248">
        <f>IF(Table_1[[#This Row],[Kokonaiskävijämäärä]]&lt;1,0,SUM(Table_1[[#This Row],[Kävijämäärä a) lapset]]*Table_1[[#This Row],[Tapaamis-kerrat /osallistuja]]))</f>
        <v>0</v>
      </c>
      <c r="N1922" s="248">
        <f>IF(Table_1[[#This Row],[Kokonaiskävijämäärä]]&lt;1,0,SUM(Table_1[[#This Row],[Kävijämäärä b) aikuiset]]*Table_1[[#This Row],[Tapaamis-kerrat /osallistuja]]))</f>
        <v>0</v>
      </c>
      <c r="O1922" s="248">
        <f>IF(Table_1[[#This Row],[Kokonaiskävijämäärä]]&lt;1,0,Table_1[[#This Row],[Kokonaiskävijämäärä]]*Table_1[[#This Row],[Tapaamis-kerrat /osallistuja]])</f>
        <v>0</v>
      </c>
      <c r="P1922" s="264"/>
      <c r="Q1922" s="265"/>
    </row>
    <row r="1923" spans="1:17" ht="15.75" customHeight="1" x14ac:dyDescent="0.25">
      <c r="A1923" s="258"/>
      <c r="B1923" s="250" t="str">
        <f>IF(Table_1[[#This Row],[SISÄLLÖN NIMI]]="","",1)</f>
        <v/>
      </c>
      <c r="C1923" s="259"/>
      <c r="D1923" s="252" t="s">
        <v>18</v>
      </c>
      <c r="E1923" s="253" t="s">
        <v>18</v>
      </c>
      <c r="F1923" s="260" t="s">
        <v>18</v>
      </c>
      <c r="G1923" s="261" t="s">
        <v>18</v>
      </c>
      <c r="H1923" s="255" t="str">
        <f>IF(Table_1[[#This Row],[TOTEUTUSTAPA]]="b) Verkossa","Verkossa","")</f>
        <v/>
      </c>
      <c r="I1923" s="256" t="str">
        <f>IF(Table_1[[#This Row],[SISÄLLÖN NIMI]]="","",1)</f>
        <v/>
      </c>
      <c r="J1923" s="262"/>
      <c r="K1923" s="263"/>
      <c r="L1923" s="248">
        <f>Table_1[[#This Row],[Kävijämäärä a) lapset]]+Table_1[[#This Row],[Kävijämäärä b) aikuiset]]</f>
        <v>0</v>
      </c>
      <c r="M1923" s="248">
        <f>IF(Table_1[[#This Row],[Kokonaiskävijämäärä]]&lt;1,0,SUM(Table_1[[#This Row],[Kävijämäärä a) lapset]]*Table_1[[#This Row],[Tapaamis-kerrat /osallistuja]]))</f>
        <v>0</v>
      </c>
      <c r="N1923" s="248">
        <f>IF(Table_1[[#This Row],[Kokonaiskävijämäärä]]&lt;1,0,SUM(Table_1[[#This Row],[Kävijämäärä b) aikuiset]]*Table_1[[#This Row],[Tapaamis-kerrat /osallistuja]]))</f>
        <v>0</v>
      </c>
      <c r="O1923" s="248">
        <f>IF(Table_1[[#This Row],[Kokonaiskävijämäärä]]&lt;1,0,Table_1[[#This Row],[Kokonaiskävijämäärä]]*Table_1[[#This Row],[Tapaamis-kerrat /osallistuja]])</f>
        <v>0</v>
      </c>
      <c r="P1923" s="264"/>
      <c r="Q1923" s="265"/>
    </row>
    <row r="1924" spans="1:17" ht="15.75" customHeight="1" x14ac:dyDescent="0.25">
      <c r="A1924" s="258"/>
      <c r="B1924" s="250" t="str">
        <f>IF(Table_1[[#This Row],[SISÄLLÖN NIMI]]="","",1)</f>
        <v/>
      </c>
      <c r="C1924" s="259"/>
      <c r="D1924" s="252" t="s">
        <v>18</v>
      </c>
      <c r="E1924" s="253" t="s">
        <v>18</v>
      </c>
      <c r="F1924" s="260" t="s">
        <v>18</v>
      </c>
      <c r="G1924" s="261" t="s">
        <v>18</v>
      </c>
      <c r="H1924" s="255" t="str">
        <f>IF(Table_1[[#This Row],[TOTEUTUSTAPA]]="b) Verkossa","Verkossa","")</f>
        <v/>
      </c>
      <c r="I1924" s="256" t="str">
        <f>IF(Table_1[[#This Row],[SISÄLLÖN NIMI]]="","",1)</f>
        <v/>
      </c>
      <c r="J1924" s="262"/>
      <c r="K1924" s="263"/>
      <c r="L1924" s="248">
        <f>Table_1[[#This Row],[Kävijämäärä a) lapset]]+Table_1[[#This Row],[Kävijämäärä b) aikuiset]]</f>
        <v>0</v>
      </c>
      <c r="M1924" s="248">
        <f>IF(Table_1[[#This Row],[Kokonaiskävijämäärä]]&lt;1,0,SUM(Table_1[[#This Row],[Kävijämäärä a) lapset]]*Table_1[[#This Row],[Tapaamis-kerrat /osallistuja]]))</f>
        <v>0</v>
      </c>
      <c r="N1924" s="248">
        <f>IF(Table_1[[#This Row],[Kokonaiskävijämäärä]]&lt;1,0,SUM(Table_1[[#This Row],[Kävijämäärä b) aikuiset]]*Table_1[[#This Row],[Tapaamis-kerrat /osallistuja]]))</f>
        <v>0</v>
      </c>
      <c r="O1924" s="248">
        <f>IF(Table_1[[#This Row],[Kokonaiskävijämäärä]]&lt;1,0,Table_1[[#This Row],[Kokonaiskävijämäärä]]*Table_1[[#This Row],[Tapaamis-kerrat /osallistuja]])</f>
        <v>0</v>
      </c>
      <c r="P1924" s="264"/>
      <c r="Q1924" s="265"/>
    </row>
    <row r="1925" spans="1:17" ht="15.75" customHeight="1" x14ac:dyDescent="0.25">
      <c r="A1925" s="258"/>
      <c r="B1925" s="250" t="str">
        <f>IF(Table_1[[#This Row],[SISÄLLÖN NIMI]]="","",1)</f>
        <v/>
      </c>
      <c r="C1925" s="259"/>
      <c r="D1925" s="252" t="s">
        <v>18</v>
      </c>
      <c r="E1925" s="253" t="s">
        <v>18</v>
      </c>
      <c r="F1925" s="260" t="s">
        <v>18</v>
      </c>
      <c r="G1925" s="261" t="s">
        <v>18</v>
      </c>
      <c r="H1925" s="255" t="str">
        <f>IF(Table_1[[#This Row],[TOTEUTUSTAPA]]="b) Verkossa","Verkossa","")</f>
        <v/>
      </c>
      <c r="I1925" s="256" t="str">
        <f>IF(Table_1[[#This Row],[SISÄLLÖN NIMI]]="","",1)</f>
        <v/>
      </c>
      <c r="J1925" s="262"/>
      <c r="K1925" s="263"/>
      <c r="L1925" s="248">
        <f>Table_1[[#This Row],[Kävijämäärä a) lapset]]+Table_1[[#This Row],[Kävijämäärä b) aikuiset]]</f>
        <v>0</v>
      </c>
      <c r="M1925" s="248">
        <f>IF(Table_1[[#This Row],[Kokonaiskävijämäärä]]&lt;1,0,SUM(Table_1[[#This Row],[Kävijämäärä a) lapset]]*Table_1[[#This Row],[Tapaamis-kerrat /osallistuja]]))</f>
        <v>0</v>
      </c>
      <c r="N1925" s="248">
        <f>IF(Table_1[[#This Row],[Kokonaiskävijämäärä]]&lt;1,0,SUM(Table_1[[#This Row],[Kävijämäärä b) aikuiset]]*Table_1[[#This Row],[Tapaamis-kerrat /osallistuja]]))</f>
        <v>0</v>
      </c>
      <c r="O1925" s="248">
        <f>IF(Table_1[[#This Row],[Kokonaiskävijämäärä]]&lt;1,0,Table_1[[#This Row],[Kokonaiskävijämäärä]]*Table_1[[#This Row],[Tapaamis-kerrat /osallistuja]])</f>
        <v>0</v>
      </c>
      <c r="P1925" s="264"/>
      <c r="Q1925" s="265"/>
    </row>
    <row r="1926" spans="1:17" ht="15.75" customHeight="1" x14ac:dyDescent="0.25">
      <c r="A1926" s="258"/>
      <c r="B1926" s="250" t="str">
        <f>IF(Table_1[[#This Row],[SISÄLLÖN NIMI]]="","",1)</f>
        <v/>
      </c>
      <c r="C1926" s="259"/>
      <c r="D1926" s="252" t="s">
        <v>18</v>
      </c>
      <c r="E1926" s="253" t="s">
        <v>18</v>
      </c>
      <c r="F1926" s="260" t="s">
        <v>18</v>
      </c>
      <c r="G1926" s="261" t="s">
        <v>18</v>
      </c>
      <c r="H1926" s="255" t="str">
        <f>IF(Table_1[[#This Row],[TOTEUTUSTAPA]]="b) Verkossa","Verkossa","")</f>
        <v/>
      </c>
      <c r="I1926" s="256" t="str">
        <f>IF(Table_1[[#This Row],[SISÄLLÖN NIMI]]="","",1)</f>
        <v/>
      </c>
      <c r="J1926" s="262"/>
      <c r="K1926" s="263"/>
      <c r="L1926" s="248">
        <f>Table_1[[#This Row],[Kävijämäärä a) lapset]]+Table_1[[#This Row],[Kävijämäärä b) aikuiset]]</f>
        <v>0</v>
      </c>
      <c r="M1926" s="248">
        <f>IF(Table_1[[#This Row],[Kokonaiskävijämäärä]]&lt;1,0,SUM(Table_1[[#This Row],[Kävijämäärä a) lapset]]*Table_1[[#This Row],[Tapaamis-kerrat /osallistuja]]))</f>
        <v>0</v>
      </c>
      <c r="N1926" s="248">
        <f>IF(Table_1[[#This Row],[Kokonaiskävijämäärä]]&lt;1,0,SUM(Table_1[[#This Row],[Kävijämäärä b) aikuiset]]*Table_1[[#This Row],[Tapaamis-kerrat /osallistuja]]))</f>
        <v>0</v>
      </c>
      <c r="O1926" s="248">
        <f>IF(Table_1[[#This Row],[Kokonaiskävijämäärä]]&lt;1,0,Table_1[[#This Row],[Kokonaiskävijämäärä]]*Table_1[[#This Row],[Tapaamis-kerrat /osallistuja]])</f>
        <v>0</v>
      </c>
      <c r="P1926" s="264"/>
      <c r="Q1926" s="265"/>
    </row>
    <row r="1927" spans="1:17" ht="15.75" customHeight="1" x14ac:dyDescent="0.25">
      <c r="A1927" s="258"/>
      <c r="B1927" s="250" t="str">
        <f>IF(Table_1[[#This Row],[SISÄLLÖN NIMI]]="","",1)</f>
        <v/>
      </c>
      <c r="C1927" s="259"/>
      <c r="D1927" s="252" t="s">
        <v>18</v>
      </c>
      <c r="E1927" s="253" t="s">
        <v>18</v>
      </c>
      <c r="F1927" s="260" t="s">
        <v>18</v>
      </c>
      <c r="G1927" s="261" t="s">
        <v>18</v>
      </c>
      <c r="H1927" s="255" t="str">
        <f>IF(Table_1[[#This Row],[TOTEUTUSTAPA]]="b) Verkossa","Verkossa","")</f>
        <v/>
      </c>
      <c r="I1927" s="256" t="str">
        <f>IF(Table_1[[#This Row],[SISÄLLÖN NIMI]]="","",1)</f>
        <v/>
      </c>
      <c r="J1927" s="262"/>
      <c r="K1927" s="263"/>
      <c r="L1927" s="248">
        <f>Table_1[[#This Row],[Kävijämäärä a) lapset]]+Table_1[[#This Row],[Kävijämäärä b) aikuiset]]</f>
        <v>0</v>
      </c>
      <c r="M1927" s="248">
        <f>IF(Table_1[[#This Row],[Kokonaiskävijämäärä]]&lt;1,0,SUM(Table_1[[#This Row],[Kävijämäärä a) lapset]]*Table_1[[#This Row],[Tapaamis-kerrat /osallistuja]]))</f>
        <v>0</v>
      </c>
      <c r="N1927" s="248">
        <f>IF(Table_1[[#This Row],[Kokonaiskävijämäärä]]&lt;1,0,SUM(Table_1[[#This Row],[Kävijämäärä b) aikuiset]]*Table_1[[#This Row],[Tapaamis-kerrat /osallistuja]]))</f>
        <v>0</v>
      </c>
      <c r="O1927" s="248">
        <f>IF(Table_1[[#This Row],[Kokonaiskävijämäärä]]&lt;1,0,Table_1[[#This Row],[Kokonaiskävijämäärä]]*Table_1[[#This Row],[Tapaamis-kerrat /osallistuja]])</f>
        <v>0</v>
      </c>
      <c r="P1927" s="264"/>
      <c r="Q1927" s="265"/>
    </row>
    <row r="1928" spans="1:17" ht="15.75" customHeight="1" x14ac:dyDescent="0.25">
      <c r="A1928" s="258"/>
      <c r="B1928" s="250" t="str">
        <f>IF(Table_1[[#This Row],[SISÄLLÖN NIMI]]="","",1)</f>
        <v/>
      </c>
      <c r="C1928" s="259"/>
      <c r="D1928" s="252" t="s">
        <v>18</v>
      </c>
      <c r="E1928" s="253" t="s">
        <v>18</v>
      </c>
      <c r="F1928" s="260" t="s">
        <v>18</v>
      </c>
      <c r="G1928" s="261" t="s">
        <v>18</v>
      </c>
      <c r="H1928" s="255" t="str">
        <f>IF(Table_1[[#This Row],[TOTEUTUSTAPA]]="b) Verkossa","Verkossa","")</f>
        <v/>
      </c>
      <c r="I1928" s="256" t="str">
        <f>IF(Table_1[[#This Row],[SISÄLLÖN NIMI]]="","",1)</f>
        <v/>
      </c>
      <c r="J1928" s="262"/>
      <c r="K1928" s="263"/>
      <c r="L1928" s="248">
        <f>Table_1[[#This Row],[Kävijämäärä a) lapset]]+Table_1[[#This Row],[Kävijämäärä b) aikuiset]]</f>
        <v>0</v>
      </c>
      <c r="M1928" s="248">
        <f>IF(Table_1[[#This Row],[Kokonaiskävijämäärä]]&lt;1,0,SUM(Table_1[[#This Row],[Kävijämäärä a) lapset]]*Table_1[[#This Row],[Tapaamis-kerrat /osallistuja]]))</f>
        <v>0</v>
      </c>
      <c r="N1928" s="248">
        <f>IF(Table_1[[#This Row],[Kokonaiskävijämäärä]]&lt;1,0,SUM(Table_1[[#This Row],[Kävijämäärä b) aikuiset]]*Table_1[[#This Row],[Tapaamis-kerrat /osallistuja]]))</f>
        <v>0</v>
      </c>
      <c r="O1928" s="248">
        <f>IF(Table_1[[#This Row],[Kokonaiskävijämäärä]]&lt;1,0,Table_1[[#This Row],[Kokonaiskävijämäärä]]*Table_1[[#This Row],[Tapaamis-kerrat /osallistuja]])</f>
        <v>0</v>
      </c>
      <c r="P1928" s="264"/>
      <c r="Q1928" s="265"/>
    </row>
    <row r="1929" spans="1:17" ht="15.75" customHeight="1" x14ac:dyDescent="0.25">
      <c r="A1929" s="258"/>
      <c r="B1929" s="250" t="str">
        <f>IF(Table_1[[#This Row],[SISÄLLÖN NIMI]]="","",1)</f>
        <v/>
      </c>
      <c r="C1929" s="259"/>
      <c r="D1929" s="252" t="s">
        <v>18</v>
      </c>
      <c r="E1929" s="253" t="s">
        <v>18</v>
      </c>
      <c r="F1929" s="260" t="s">
        <v>18</v>
      </c>
      <c r="G1929" s="261" t="s">
        <v>18</v>
      </c>
      <c r="H1929" s="255" t="str">
        <f>IF(Table_1[[#This Row],[TOTEUTUSTAPA]]="b) Verkossa","Verkossa","")</f>
        <v/>
      </c>
      <c r="I1929" s="256" t="str">
        <f>IF(Table_1[[#This Row],[SISÄLLÖN NIMI]]="","",1)</f>
        <v/>
      </c>
      <c r="J1929" s="262"/>
      <c r="K1929" s="263"/>
      <c r="L1929" s="248">
        <f>Table_1[[#This Row],[Kävijämäärä a) lapset]]+Table_1[[#This Row],[Kävijämäärä b) aikuiset]]</f>
        <v>0</v>
      </c>
      <c r="M1929" s="248">
        <f>IF(Table_1[[#This Row],[Kokonaiskävijämäärä]]&lt;1,0,SUM(Table_1[[#This Row],[Kävijämäärä a) lapset]]*Table_1[[#This Row],[Tapaamis-kerrat /osallistuja]]))</f>
        <v>0</v>
      </c>
      <c r="N1929" s="248">
        <f>IF(Table_1[[#This Row],[Kokonaiskävijämäärä]]&lt;1,0,SUM(Table_1[[#This Row],[Kävijämäärä b) aikuiset]]*Table_1[[#This Row],[Tapaamis-kerrat /osallistuja]]))</f>
        <v>0</v>
      </c>
      <c r="O1929" s="248">
        <f>IF(Table_1[[#This Row],[Kokonaiskävijämäärä]]&lt;1,0,Table_1[[#This Row],[Kokonaiskävijämäärä]]*Table_1[[#This Row],[Tapaamis-kerrat /osallistuja]])</f>
        <v>0</v>
      </c>
      <c r="P1929" s="264"/>
      <c r="Q1929" s="265"/>
    </row>
    <row r="1930" spans="1:17" ht="15.75" customHeight="1" x14ac:dyDescent="0.25">
      <c r="A1930" s="258"/>
      <c r="B1930" s="250" t="str">
        <f>IF(Table_1[[#This Row],[SISÄLLÖN NIMI]]="","",1)</f>
        <v/>
      </c>
      <c r="C1930" s="259"/>
      <c r="D1930" s="252" t="s">
        <v>18</v>
      </c>
      <c r="E1930" s="253" t="s">
        <v>18</v>
      </c>
      <c r="F1930" s="260" t="s">
        <v>18</v>
      </c>
      <c r="G1930" s="261" t="s">
        <v>18</v>
      </c>
      <c r="H1930" s="255" t="str">
        <f>IF(Table_1[[#This Row],[TOTEUTUSTAPA]]="b) Verkossa","Verkossa","")</f>
        <v/>
      </c>
      <c r="I1930" s="256" t="str">
        <f>IF(Table_1[[#This Row],[SISÄLLÖN NIMI]]="","",1)</f>
        <v/>
      </c>
      <c r="J1930" s="262"/>
      <c r="K1930" s="263"/>
      <c r="L1930" s="248">
        <f>Table_1[[#This Row],[Kävijämäärä a) lapset]]+Table_1[[#This Row],[Kävijämäärä b) aikuiset]]</f>
        <v>0</v>
      </c>
      <c r="M1930" s="248">
        <f>IF(Table_1[[#This Row],[Kokonaiskävijämäärä]]&lt;1,0,SUM(Table_1[[#This Row],[Kävijämäärä a) lapset]]*Table_1[[#This Row],[Tapaamis-kerrat /osallistuja]]))</f>
        <v>0</v>
      </c>
      <c r="N1930" s="248">
        <f>IF(Table_1[[#This Row],[Kokonaiskävijämäärä]]&lt;1,0,SUM(Table_1[[#This Row],[Kävijämäärä b) aikuiset]]*Table_1[[#This Row],[Tapaamis-kerrat /osallistuja]]))</f>
        <v>0</v>
      </c>
      <c r="O1930" s="248">
        <f>IF(Table_1[[#This Row],[Kokonaiskävijämäärä]]&lt;1,0,Table_1[[#This Row],[Kokonaiskävijämäärä]]*Table_1[[#This Row],[Tapaamis-kerrat /osallistuja]])</f>
        <v>0</v>
      </c>
      <c r="P1930" s="264"/>
      <c r="Q1930" s="265"/>
    </row>
    <row r="1931" spans="1:17" ht="15.75" customHeight="1" x14ac:dyDescent="0.25">
      <c r="A1931" s="258"/>
      <c r="B1931" s="250" t="str">
        <f>IF(Table_1[[#This Row],[SISÄLLÖN NIMI]]="","",1)</f>
        <v/>
      </c>
      <c r="C1931" s="259"/>
      <c r="D1931" s="252" t="s">
        <v>18</v>
      </c>
      <c r="E1931" s="253" t="s">
        <v>18</v>
      </c>
      <c r="F1931" s="260" t="s">
        <v>18</v>
      </c>
      <c r="G1931" s="261" t="s">
        <v>18</v>
      </c>
      <c r="H1931" s="255" t="str">
        <f>IF(Table_1[[#This Row],[TOTEUTUSTAPA]]="b) Verkossa","Verkossa","")</f>
        <v/>
      </c>
      <c r="I1931" s="256" t="str">
        <f>IF(Table_1[[#This Row],[SISÄLLÖN NIMI]]="","",1)</f>
        <v/>
      </c>
      <c r="J1931" s="262"/>
      <c r="K1931" s="263"/>
      <c r="L1931" s="248">
        <f>Table_1[[#This Row],[Kävijämäärä a) lapset]]+Table_1[[#This Row],[Kävijämäärä b) aikuiset]]</f>
        <v>0</v>
      </c>
      <c r="M1931" s="248">
        <f>IF(Table_1[[#This Row],[Kokonaiskävijämäärä]]&lt;1,0,SUM(Table_1[[#This Row],[Kävijämäärä a) lapset]]*Table_1[[#This Row],[Tapaamis-kerrat /osallistuja]]))</f>
        <v>0</v>
      </c>
      <c r="N1931" s="248">
        <f>IF(Table_1[[#This Row],[Kokonaiskävijämäärä]]&lt;1,0,SUM(Table_1[[#This Row],[Kävijämäärä b) aikuiset]]*Table_1[[#This Row],[Tapaamis-kerrat /osallistuja]]))</f>
        <v>0</v>
      </c>
      <c r="O1931" s="248">
        <f>IF(Table_1[[#This Row],[Kokonaiskävijämäärä]]&lt;1,0,Table_1[[#This Row],[Kokonaiskävijämäärä]]*Table_1[[#This Row],[Tapaamis-kerrat /osallistuja]])</f>
        <v>0</v>
      </c>
      <c r="P1931" s="264"/>
      <c r="Q1931" s="265"/>
    </row>
    <row r="1932" spans="1:17" ht="15.75" customHeight="1" x14ac:dyDescent="0.25">
      <c r="A1932" s="258"/>
      <c r="B1932" s="250" t="str">
        <f>IF(Table_1[[#This Row],[SISÄLLÖN NIMI]]="","",1)</f>
        <v/>
      </c>
      <c r="C1932" s="259"/>
      <c r="D1932" s="252" t="s">
        <v>18</v>
      </c>
      <c r="E1932" s="253" t="s">
        <v>18</v>
      </c>
      <c r="F1932" s="260" t="s">
        <v>18</v>
      </c>
      <c r="G1932" s="261" t="s">
        <v>18</v>
      </c>
      <c r="H1932" s="255" t="str">
        <f>IF(Table_1[[#This Row],[TOTEUTUSTAPA]]="b) Verkossa","Verkossa","")</f>
        <v/>
      </c>
      <c r="I1932" s="256" t="str">
        <f>IF(Table_1[[#This Row],[SISÄLLÖN NIMI]]="","",1)</f>
        <v/>
      </c>
      <c r="J1932" s="262"/>
      <c r="K1932" s="263"/>
      <c r="L1932" s="248">
        <f>Table_1[[#This Row],[Kävijämäärä a) lapset]]+Table_1[[#This Row],[Kävijämäärä b) aikuiset]]</f>
        <v>0</v>
      </c>
      <c r="M1932" s="248">
        <f>IF(Table_1[[#This Row],[Kokonaiskävijämäärä]]&lt;1,0,SUM(Table_1[[#This Row],[Kävijämäärä a) lapset]]*Table_1[[#This Row],[Tapaamis-kerrat /osallistuja]]))</f>
        <v>0</v>
      </c>
      <c r="N1932" s="248">
        <f>IF(Table_1[[#This Row],[Kokonaiskävijämäärä]]&lt;1,0,SUM(Table_1[[#This Row],[Kävijämäärä b) aikuiset]]*Table_1[[#This Row],[Tapaamis-kerrat /osallistuja]]))</f>
        <v>0</v>
      </c>
      <c r="O1932" s="248">
        <f>IF(Table_1[[#This Row],[Kokonaiskävijämäärä]]&lt;1,0,Table_1[[#This Row],[Kokonaiskävijämäärä]]*Table_1[[#This Row],[Tapaamis-kerrat /osallistuja]])</f>
        <v>0</v>
      </c>
      <c r="P1932" s="264"/>
      <c r="Q1932" s="265"/>
    </row>
    <row r="1933" spans="1:17" ht="15.75" customHeight="1" x14ac:dyDescent="0.25">
      <c r="A1933" s="258"/>
      <c r="B1933" s="250" t="str">
        <f>IF(Table_1[[#This Row],[SISÄLLÖN NIMI]]="","",1)</f>
        <v/>
      </c>
      <c r="C1933" s="259"/>
      <c r="D1933" s="252" t="s">
        <v>18</v>
      </c>
      <c r="E1933" s="253" t="s">
        <v>18</v>
      </c>
      <c r="F1933" s="260" t="s">
        <v>18</v>
      </c>
      <c r="G1933" s="261" t="s">
        <v>18</v>
      </c>
      <c r="H1933" s="255" t="str">
        <f>IF(Table_1[[#This Row],[TOTEUTUSTAPA]]="b) Verkossa","Verkossa","")</f>
        <v/>
      </c>
      <c r="I1933" s="256" t="str">
        <f>IF(Table_1[[#This Row],[SISÄLLÖN NIMI]]="","",1)</f>
        <v/>
      </c>
      <c r="J1933" s="262"/>
      <c r="K1933" s="263"/>
      <c r="L1933" s="248">
        <f>Table_1[[#This Row],[Kävijämäärä a) lapset]]+Table_1[[#This Row],[Kävijämäärä b) aikuiset]]</f>
        <v>0</v>
      </c>
      <c r="M1933" s="248">
        <f>IF(Table_1[[#This Row],[Kokonaiskävijämäärä]]&lt;1,0,SUM(Table_1[[#This Row],[Kävijämäärä a) lapset]]*Table_1[[#This Row],[Tapaamis-kerrat /osallistuja]]))</f>
        <v>0</v>
      </c>
      <c r="N1933" s="248">
        <f>IF(Table_1[[#This Row],[Kokonaiskävijämäärä]]&lt;1,0,SUM(Table_1[[#This Row],[Kävijämäärä b) aikuiset]]*Table_1[[#This Row],[Tapaamis-kerrat /osallistuja]]))</f>
        <v>0</v>
      </c>
      <c r="O1933" s="248">
        <f>IF(Table_1[[#This Row],[Kokonaiskävijämäärä]]&lt;1,0,Table_1[[#This Row],[Kokonaiskävijämäärä]]*Table_1[[#This Row],[Tapaamis-kerrat /osallistuja]])</f>
        <v>0</v>
      </c>
      <c r="P1933" s="264"/>
      <c r="Q1933" s="265"/>
    </row>
    <row r="1934" spans="1:17" ht="15.75" customHeight="1" x14ac:dyDescent="0.25">
      <c r="A1934" s="258"/>
      <c r="B1934" s="250" t="str">
        <f>IF(Table_1[[#This Row],[SISÄLLÖN NIMI]]="","",1)</f>
        <v/>
      </c>
      <c r="C1934" s="259"/>
      <c r="D1934" s="252" t="s">
        <v>18</v>
      </c>
      <c r="E1934" s="253" t="s">
        <v>18</v>
      </c>
      <c r="F1934" s="260" t="s">
        <v>18</v>
      </c>
      <c r="G1934" s="261" t="s">
        <v>18</v>
      </c>
      <c r="H1934" s="255" t="str">
        <f>IF(Table_1[[#This Row],[TOTEUTUSTAPA]]="b) Verkossa","Verkossa","")</f>
        <v/>
      </c>
      <c r="I1934" s="256" t="str">
        <f>IF(Table_1[[#This Row],[SISÄLLÖN NIMI]]="","",1)</f>
        <v/>
      </c>
      <c r="J1934" s="262"/>
      <c r="K1934" s="263"/>
      <c r="L1934" s="248">
        <f>Table_1[[#This Row],[Kävijämäärä a) lapset]]+Table_1[[#This Row],[Kävijämäärä b) aikuiset]]</f>
        <v>0</v>
      </c>
      <c r="M1934" s="248">
        <f>IF(Table_1[[#This Row],[Kokonaiskävijämäärä]]&lt;1,0,SUM(Table_1[[#This Row],[Kävijämäärä a) lapset]]*Table_1[[#This Row],[Tapaamis-kerrat /osallistuja]]))</f>
        <v>0</v>
      </c>
      <c r="N1934" s="248">
        <f>IF(Table_1[[#This Row],[Kokonaiskävijämäärä]]&lt;1,0,SUM(Table_1[[#This Row],[Kävijämäärä b) aikuiset]]*Table_1[[#This Row],[Tapaamis-kerrat /osallistuja]]))</f>
        <v>0</v>
      </c>
      <c r="O1934" s="248">
        <f>IF(Table_1[[#This Row],[Kokonaiskävijämäärä]]&lt;1,0,Table_1[[#This Row],[Kokonaiskävijämäärä]]*Table_1[[#This Row],[Tapaamis-kerrat /osallistuja]])</f>
        <v>0</v>
      </c>
      <c r="P1934" s="264"/>
      <c r="Q1934" s="265"/>
    </row>
    <row r="1935" spans="1:17" ht="15.75" customHeight="1" x14ac:dyDescent="0.25">
      <c r="A1935" s="258"/>
      <c r="B1935" s="250" t="str">
        <f>IF(Table_1[[#This Row],[SISÄLLÖN NIMI]]="","",1)</f>
        <v/>
      </c>
      <c r="C1935" s="259"/>
      <c r="D1935" s="252" t="s">
        <v>18</v>
      </c>
      <c r="E1935" s="253" t="s">
        <v>18</v>
      </c>
      <c r="F1935" s="260" t="s">
        <v>18</v>
      </c>
      <c r="G1935" s="261" t="s">
        <v>18</v>
      </c>
      <c r="H1935" s="255" t="str">
        <f>IF(Table_1[[#This Row],[TOTEUTUSTAPA]]="b) Verkossa","Verkossa","")</f>
        <v/>
      </c>
      <c r="I1935" s="256" t="str">
        <f>IF(Table_1[[#This Row],[SISÄLLÖN NIMI]]="","",1)</f>
        <v/>
      </c>
      <c r="J1935" s="262"/>
      <c r="K1935" s="263"/>
      <c r="L1935" s="248">
        <f>Table_1[[#This Row],[Kävijämäärä a) lapset]]+Table_1[[#This Row],[Kävijämäärä b) aikuiset]]</f>
        <v>0</v>
      </c>
      <c r="M1935" s="248">
        <f>IF(Table_1[[#This Row],[Kokonaiskävijämäärä]]&lt;1,0,SUM(Table_1[[#This Row],[Kävijämäärä a) lapset]]*Table_1[[#This Row],[Tapaamis-kerrat /osallistuja]]))</f>
        <v>0</v>
      </c>
      <c r="N1935" s="248">
        <f>IF(Table_1[[#This Row],[Kokonaiskävijämäärä]]&lt;1,0,SUM(Table_1[[#This Row],[Kävijämäärä b) aikuiset]]*Table_1[[#This Row],[Tapaamis-kerrat /osallistuja]]))</f>
        <v>0</v>
      </c>
      <c r="O1935" s="248">
        <f>IF(Table_1[[#This Row],[Kokonaiskävijämäärä]]&lt;1,0,Table_1[[#This Row],[Kokonaiskävijämäärä]]*Table_1[[#This Row],[Tapaamis-kerrat /osallistuja]])</f>
        <v>0</v>
      </c>
      <c r="P1935" s="264"/>
      <c r="Q1935" s="265"/>
    </row>
    <row r="1936" spans="1:17" ht="15.75" customHeight="1" x14ac:dyDescent="0.25">
      <c r="A1936" s="258"/>
      <c r="B1936" s="250" t="str">
        <f>IF(Table_1[[#This Row],[SISÄLLÖN NIMI]]="","",1)</f>
        <v/>
      </c>
      <c r="C1936" s="259"/>
      <c r="D1936" s="252" t="s">
        <v>18</v>
      </c>
      <c r="E1936" s="253" t="s">
        <v>18</v>
      </c>
      <c r="F1936" s="260" t="s">
        <v>18</v>
      </c>
      <c r="G1936" s="261" t="s">
        <v>18</v>
      </c>
      <c r="H1936" s="255" t="str">
        <f>IF(Table_1[[#This Row],[TOTEUTUSTAPA]]="b) Verkossa","Verkossa","")</f>
        <v/>
      </c>
      <c r="I1936" s="256" t="str">
        <f>IF(Table_1[[#This Row],[SISÄLLÖN NIMI]]="","",1)</f>
        <v/>
      </c>
      <c r="J1936" s="262"/>
      <c r="K1936" s="263"/>
      <c r="L1936" s="248">
        <f>Table_1[[#This Row],[Kävijämäärä a) lapset]]+Table_1[[#This Row],[Kävijämäärä b) aikuiset]]</f>
        <v>0</v>
      </c>
      <c r="M1936" s="248">
        <f>IF(Table_1[[#This Row],[Kokonaiskävijämäärä]]&lt;1,0,SUM(Table_1[[#This Row],[Kävijämäärä a) lapset]]*Table_1[[#This Row],[Tapaamis-kerrat /osallistuja]]))</f>
        <v>0</v>
      </c>
      <c r="N1936" s="248">
        <f>IF(Table_1[[#This Row],[Kokonaiskävijämäärä]]&lt;1,0,SUM(Table_1[[#This Row],[Kävijämäärä b) aikuiset]]*Table_1[[#This Row],[Tapaamis-kerrat /osallistuja]]))</f>
        <v>0</v>
      </c>
      <c r="O1936" s="248">
        <f>IF(Table_1[[#This Row],[Kokonaiskävijämäärä]]&lt;1,0,Table_1[[#This Row],[Kokonaiskävijämäärä]]*Table_1[[#This Row],[Tapaamis-kerrat /osallistuja]])</f>
        <v>0</v>
      </c>
      <c r="P1936" s="264"/>
      <c r="Q1936" s="265"/>
    </row>
    <row r="1937" spans="1:17" ht="15.75" customHeight="1" x14ac:dyDescent="0.25">
      <c r="A1937" s="258"/>
      <c r="B1937" s="250" t="str">
        <f>IF(Table_1[[#This Row],[SISÄLLÖN NIMI]]="","",1)</f>
        <v/>
      </c>
      <c r="C1937" s="259"/>
      <c r="D1937" s="252" t="s">
        <v>18</v>
      </c>
      <c r="E1937" s="253" t="s">
        <v>18</v>
      </c>
      <c r="F1937" s="260" t="s">
        <v>18</v>
      </c>
      <c r="G1937" s="261" t="s">
        <v>18</v>
      </c>
      <c r="H1937" s="255" t="str">
        <f>IF(Table_1[[#This Row],[TOTEUTUSTAPA]]="b) Verkossa","Verkossa","")</f>
        <v/>
      </c>
      <c r="I1937" s="256" t="str">
        <f>IF(Table_1[[#This Row],[SISÄLLÖN NIMI]]="","",1)</f>
        <v/>
      </c>
      <c r="J1937" s="262"/>
      <c r="K1937" s="263"/>
      <c r="L1937" s="248">
        <f>Table_1[[#This Row],[Kävijämäärä a) lapset]]+Table_1[[#This Row],[Kävijämäärä b) aikuiset]]</f>
        <v>0</v>
      </c>
      <c r="M1937" s="248">
        <f>IF(Table_1[[#This Row],[Kokonaiskävijämäärä]]&lt;1,0,SUM(Table_1[[#This Row],[Kävijämäärä a) lapset]]*Table_1[[#This Row],[Tapaamis-kerrat /osallistuja]]))</f>
        <v>0</v>
      </c>
      <c r="N1937" s="248">
        <f>IF(Table_1[[#This Row],[Kokonaiskävijämäärä]]&lt;1,0,SUM(Table_1[[#This Row],[Kävijämäärä b) aikuiset]]*Table_1[[#This Row],[Tapaamis-kerrat /osallistuja]]))</f>
        <v>0</v>
      </c>
      <c r="O1937" s="248">
        <f>IF(Table_1[[#This Row],[Kokonaiskävijämäärä]]&lt;1,0,Table_1[[#This Row],[Kokonaiskävijämäärä]]*Table_1[[#This Row],[Tapaamis-kerrat /osallistuja]])</f>
        <v>0</v>
      </c>
      <c r="P1937" s="264"/>
      <c r="Q1937" s="265"/>
    </row>
    <row r="1938" spans="1:17" ht="15.75" customHeight="1" x14ac:dyDescent="0.25">
      <c r="A1938" s="258"/>
      <c r="B1938" s="250" t="str">
        <f>IF(Table_1[[#This Row],[SISÄLLÖN NIMI]]="","",1)</f>
        <v/>
      </c>
      <c r="C1938" s="259"/>
      <c r="D1938" s="252" t="s">
        <v>18</v>
      </c>
      <c r="E1938" s="253" t="s">
        <v>18</v>
      </c>
      <c r="F1938" s="260" t="s">
        <v>18</v>
      </c>
      <c r="G1938" s="261" t="s">
        <v>18</v>
      </c>
      <c r="H1938" s="255" t="str">
        <f>IF(Table_1[[#This Row],[TOTEUTUSTAPA]]="b) Verkossa","Verkossa","")</f>
        <v/>
      </c>
      <c r="I1938" s="256" t="str">
        <f>IF(Table_1[[#This Row],[SISÄLLÖN NIMI]]="","",1)</f>
        <v/>
      </c>
      <c r="J1938" s="262"/>
      <c r="K1938" s="263"/>
      <c r="L1938" s="248">
        <f>Table_1[[#This Row],[Kävijämäärä a) lapset]]+Table_1[[#This Row],[Kävijämäärä b) aikuiset]]</f>
        <v>0</v>
      </c>
      <c r="M1938" s="248">
        <f>IF(Table_1[[#This Row],[Kokonaiskävijämäärä]]&lt;1,0,SUM(Table_1[[#This Row],[Kävijämäärä a) lapset]]*Table_1[[#This Row],[Tapaamis-kerrat /osallistuja]]))</f>
        <v>0</v>
      </c>
      <c r="N1938" s="248">
        <f>IF(Table_1[[#This Row],[Kokonaiskävijämäärä]]&lt;1,0,SUM(Table_1[[#This Row],[Kävijämäärä b) aikuiset]]*Table_1[[#This Row],[Tapaamis-kerrat /osallistuja]]))</f>
        <v>0</v>
      </c>
      <c r="O1938" s="248">
        <f>IF(Table_1[[#This Row],[Kokonaiskävijämäärä]]&lt;1,0,Table_1[[#This Row],[Kokonaiskävijämäärä]]*Table_1[[#This Row],[Tapaamis-kerrat /osallistuja]])</f>
        <v>0</v>
      </c>
      <c r="P1938" s="264"/>
      <c r="Q1938" s="265"/>
    </row>
    <row r="1939" spans="1:17" ht="15.75" customHeight="1" x14ac:dyDescent="0.25">
      <c r="A1939" s="258"/>
      <c r="B1939" s="250" t="str">
        <f>IF(Table_1[[#This Row],[SISÄLLÖN NIMI]]="","",1)</f>
        <v/>
      </c>
      <c r="C1939" s="259"/>
      <c r="D1939" s="252" t="s">
        <v>18</v>
      </c>
      <c r="E1939" s="253" t="s">
        <v>18</v>
      </c>
      <c r="F1939" s="260" t="s">
        <v>18</v>
      </c>
      <c r="G1939" s="261" t="s">
        <v>18</v>
      </c>
      <c r="H1939" s="255" t="str">
        <f>IF(Table_1[[#This Row],[TOTEUTUSTAPA]]="b) Verkossa","Verkossa","")</f>
        <v/>
      </c>
      <c r="I1939" s="256" t="str">
        <f>IF(Table_1[[#This Row],[SISÄLLÖN NIMI]]="","",1)</f>
        <v/>
      </c>
      <c r="J1939" s="262"/>
      <c r="K1939" s="263"/>
      <c r="L1939" s="248">
        <f>Table_1[[#This Row],[Kävijämäärä a) lapset]]+Table_1[[#This Row],[Kävijämäärä b) aikuiset]]</f>
        <v>0</v>
      </c>
      <c r="M1939" s="248">
        <f>IF(Table_1[[#This Row],[Kokonaiskävijämäärä]]&lt;1,0,SUM(Table_1[[#This Row],[Kävijämäärä a) lapset]]*Table_1[[#This Row],[Tapaamis-kerrat /osallistuja]]))</f>
        <v>0</v>
      </c>
      <c r="N1939" s="248">
        <f>IF(Table_1[[#This Row],[Kokonaiskävijämäärä]]&lt;1,0,SUM(Table_1[[#This Row],[Kävijämäärä b) aikuiset]]*Table_1[[#This Row],[Tapaamis-kerrat /osallistuja]]))</f>
        <v>0</v>
      </c>
      <c r="O1939" s="248">
        <f>IF(Table_1[[#This Row],[Kokonaiskävijämäärä]]&lt;1,0,Table_1[[#This Row],[Kokonaiskävijämäärä]]*Table_1[[#This Row],[Tapaamis-kerrat /osallistuja]])</f>
        <v>0</v>
      </c>
      <c r="P1939" s="264"/>
      <c r="Q1939" s="265"/>
    </row>
    <row r="1940" spans="1:17" ht="15.75" customHeight="1" x14ac:dyDescent="0.25">
      <c r="A1940" s="258"/>
      <c r="B1940" s="250" t="str">
        <f>IF(Table_1[[#This Row],[SISÄLLÖN NIMI]]="","",1)</f>
        <v/>
      </c>
      <c r="C1940" s="259"/>
      <c r="D1940" s="252" t="s">
        <v>18</v>
      </c>
      <c r="E1940" s="253" t="s">
        <v>18</v>
      </c>
      <c r="F1940" s="260" t="s">
        <v>18</v>
      </c>
      <c r="G1940" s="261" t="s">
        <v>18</v>
      </c>
      <c r="H1940" s="255" t="str">
        <f>IF(Table_1[[#This Row],[TOTEUTUSTAPA]]="b) Verkossa","Verkossa","")</f>
        <v/>
      </c>
      <c r="I1940" s="256" t="str">
        <f>IF(Table_1[[#This Row],[SISÄLLÖN NIMI]]="","",1)</f>
        <v/>
      </c>
      <c r="J1940" s="262"/>
      <c r="K1940" s="263"/>
      <c r="L1940" s="248">
        <f>Table_1[[#This Row],[Kävijämäärä a) lapset]]+Table_1[[#This Row],[Kävijämäärä b) aikuiset]]</f>
        <v>0</v>
      </c>
      <c r="M1940" s="248">
        <f>IF(Table_1[[#This Row],[Kokonaiskävijämäärä]]&lt;1,0,SUM(Table_1[[#This Row],[Kävijämäärä a) lapset]]*Table_1[[#This Row],[Tapaamis-kerrat /osallistuja]]))</f>
        <v>0</v>
      </c>
      <c r="N1940" s="248">
        <f>IF(Table_1[[#This Row],[Kokonaiskävijämäärä]]&lt;1,0,SUM(Table_1[[#This Row],[Kävijämäärä b) aikuiset]]*Table_1[[#This Row],[Tapaamis-kerrat /osallistuja]]))</f>
        <v>0</v>
      </c>
      <c r="O1940" s="248">
        <f>IF(Table_1[[#This Row],[Kokonaiskävijämäärä]]&lt;1,0,Table_1[[#This Row],[Kokonaiskävijämäärä]]*Table_1[[#This Row],[Tapaamis-kerrat /osallistuja]])</f>
        <v>0</v>
      </c>
      <c r="P1940" s="264"/>
      <c r="Q1940" s="265"/>
    </row>
    <row r="1941" spans="1:17" ht="15.75" customHeight="1" x14ac:dyDescent="0.25">
      <c r="A1941" s="258"/>
      <c r="B1941" s="250" t="str">
        <f>IF(Table_1[[#This Row],[SISÄLLÖN NIMI]]="","",1)</f>
        <v/>
      </c>
      <c r="C1941" s="259"/>
      <c r="D1941" s="252" t="s">
        <v>18</v>
      </c>
      <c r="E1941" s="253" t="s">
        <v>18</v>
      </c>
      <c r="F1941" s="260" t="s">
        <v>18</v>
      </c>
      <c r="G1941" s="261" t="s">
        <v>18</v>
      </c>
      <c r="H1941" s="255" t="str">
        <f>IF(Table_1[[#This Row],[TOTEUTUSTAPA]]="b) Verkossa","Verkossa","")</f>
        <v/>
      </c>
      <c r="I1941" s="256" t="str">
        <f>IF(Table_1[[#This Row],[SISÄLLÖN NIMI]]="","",1)</f>
        <v/>
      </c>
      <c r="J1941" s="262"/>
      <c r="K1941" s="263"/>
      <c r="L1941" s="248">
        <f>Table_1[[#This Row],[Kävijämäärä a) lapset]]+Table_1[[#This Row],[Kävijämäärä b) aikuiset]]</f>
        <v>0</v>
      </c>
      <c r="M1941" s="248">
        <f>IF(Table_1[[#This Row],[Kokonaiskävijämäärä]]&lt;1,0,SUM(Table_1[[#This Row],[Kävijämäärä a) lapset]]*Table_1[[#This Row],[Tapaamis-kerrat /osallistuja]]))</f>
        <v>0</v>
      </c>
      <c r="N1941" s="248">
        <f>IF(Table_1[[#This Row],[Kokonaiskävijämäärä]]&lt;1,0,SUM(Table_1[[#This Row],[Kävijämäärä b) aikuiset]]*Table_1[[#This Row],[Tapaamis-kerrat /osallistuja]]))</f>
        <v>0</v>
      </c>
      <c r="O1941" s="248">
        <f>IF(Table_1[[#This Row],[Kokonaiskävijämäärä]]&lt;1,0,Table_1[[#This Row],[Kokonaiskävijämäärä]]*Table_1[[#This Row],[Tapaamis-kerrat /osallistuja]])</f>
        <v>0</v>
      </c>
      <c r="P1941" s="264"/>
      <c r="Q1941" s="265"/>
    </row>
    <row r="1942" spans="1:17" ht="15.75" customHeight="1" x14ac:dyDescent="0.25">
      <c r="A1942" s="258"/>
      <c r="B1942" s="250" t="str">
        <f>IF(Table_1[[#This Row],[SISÄLLÖN NIMI]]="","",1)</f>
        <v/>
      </c>
      <c r="C1942" s="259"/>
      <c r="D1942" s="252" t="s">
        <v>18</v>
      </c>
      <c r="E1942" s="253" t="s">
        <v>18</v>
      </c>
      <c r="F1942" s="260" t="s">
        <v>18</v>
      </c>
      <c r="G1942" s="261" t="s">
        <v>18</v>
      </c>
      <c r="H1942" s="255" t="str">
        <f>IF(Table_1[[#This Row],[TOTEUTUSTAPA]]="b) Verkossa","Verkossa","")</f>
        <v/>
      </c>
      <c r="I1942" s="256" t="str">
        <f>IF(Table_1[[#This Row],[SISÄLLÖN NIMI]]="","",1)</f>
        <v/>
      </c>
      <c r="J1942" s="262"/>
      <c r="K1942" s="263"/>
      <c r="L1942" s="248">
        <f>Table_1[[#This Row],[Kävijämäärä a) lapset]]+Table_1[[#This Row],[Kävijämäärä b) aikuiset]]</f>
        <v>0</v>
      </c>
      <c r="M1942" s="248">
        <f>IF(Table_1[[#This Row],[Kokonaiskävijämäärä]]&lt;1,0,SUM(Table_1[[#This Row],[Kävijämäärä a) lapset]]*Table_1[[#This Row],[Tapaamis-kerrat /osallistuja]]))</f>
        <v>0</v>
      </c>
      <c r="N1942" s="248">
        <f>IF(Table_1[[#This Row],[Kokonaiskävijämäärä]]&lt;1,0,SUM(Table_1[[#This Row],[Kävijämäärä b) aikuiset]]*Table_1[[#This Row],[Tapaamis-kerrat /osallistuja]]))</f>
        <v>0</v>
      </c>
      <c r="O1942" s="248">
        <f>IF(Table_1[[#This Row],[Kokonaiskävijämäärä]]&lt;1,0,Table_1[[#This Row],[Kokonaiskävijämäärä]]*Table_1[[#This Row],[Tapaamis-kerrat /osallistuja]])</f>
        <v>0</v>
      </c>
      <c r="P1942" s="264"/>
      <c r="Q1942" s="265"/>
    </row>
    <row r="1943" spans="1:17" ht="15.75" customHeight="1" x14ac:dyDescent="0.25">
      <c r="A1943" s="258"/>
      <c r="B1943" s="250" t="str">
        <f>IF(Table_1[[#This Row],[SISÄLLÖN NIMI]]="","",1)</f>
        <v/>
      </c>
      <c r="C1943" s="259"/>
      <c r="D1943" s="252" t="s">
        <v>18</v>
      </c>
      <c r="E1943" s="253" t="s">
        <v>18</v>
      </c>
      <c r="F1943" s="260" t="s">
        <v>18</v>
      </c>
      <c r="G1943" s="261" t="s">
        <v>18</v>
      </c>
      <c r="H1943" s="255" t="str">
        <f>IF(Table_1[[#This Row],[TOTEUTUSTAPA]]="b) Verkossa","Verkossa","")</f>
        <v/>
      </c>
      <c r="I1943" s="256" t="str">
        <f>IF(Table_1[[#This Row],[SISÄLLÖN NIMI]]="","",1)</f>
        <v/>
      </c>
      <c r="J1943" s="262"/>
      <c r="K1943" s="263"/>
      <c r="L1943" s="248">
        <f>Table_1[[#This Row],[Kävijämäärä a) lapset]]+Table_1[[#This Row],[Kävijämäärä b) aikuiset]]</f>
        <v>0</v>
      </c>
      <c r="M1943" s="248">
        <f>IF(Table_1[[#This Row],[Kokonaiskävijämäärä]]&lt;1,0,SUM(Table_1[[#This Row],[Kävijämäärä a) lapset]]*Table_1[[#This Row],[Tapaamis-kerrat /osallistuja]]))</f>
        <v>0</v>
      </c>
      <c r="N1943" s="248">
        <f>IF(Table_1[[#This Row],[Kokonaiskävijämäärä]]&lt;1,0,SUM(Table_1[[#This Row],[Kävijämäärä b) aikuiset]]*Table_1[[#This Row],[Tapaamis-kerrat /osallistuja]]))</f>
        <v>0</v>
      </c>
      <c r="O1943" s="248">
        <f>IF(Table_1[[#This Row],[Kokonaiskävijämäärä]]&lt;1,0,Table_1[[#This Row],[Kokonaiskävijämäärä]]*Table_1[[#This Row],[Tapaamis-kerrat /osallistuja]])</f>
        <v>0</v>
      </c>
      <c r="P1943" s="264"/>
      <c r="Q1943" s="265"/>
    </row>
    <row r="1944" spans="1:17" ht="15.75" customHeight="1" x14ac:dyDescent="0.25">
      <c r="A1944" s="258"/>
      <c r="B1944" s="250" t="str">
        <f>IF(Table_1[[#This Row],[SISÄLLÖN NIMI]]="","",1)</f>
        <v/>
      </c>
      <c r="C1944" s="259"/>
      <c r="D1944" s="252" t="s">
        <v>18</v>
      </c>
      <c r="E1944" s="253" t="s">
        <v>18</v>
      </c>
      <c r="F1944" s="260" t="s">
        <v>18</v>
      </c>
      <c r="G1944" s="261" t="s">
        <v>18</v>
      </c>
      <c r="H1944" s="255" t="str">
        <f>IF(Table_1[[#This Row],[TOTEUTUSTAPA]]="b) Verkossa","Verkossa","")</f>
        <v/>
      </c>
      <c r="I1944" s="256" t="str">
        <f>IF(Table_1[[#This Row],[SISÄLLÖN NIMI]]="","",1)</f>
        <v/>
      </c>
      <c r="J1944" s="262"/>
      <c r="K1944" s="263"/>
      <c r="L1944" s="248">
        <f>Table_1[[#This Row],[Kävijämäärä a) lapset]]+Table_1[[#This Row],[Kävijämäärä b) aikuiset]]</f>
        <v>0</v>
      </c>
      <c r="M1944" s="248">
        <f>IF(Table_1[[#This Row],[Kokonaiskävijämäärä]]&lt;1,0,SUM(Table_1[[#This Row],[Kävijämäärä a) lapset]]*Table_1[[#This Row],[Tapaamis-kerrat /osallistuja]]))</f>
        <v>0</v>
      </c>
      <c r="N1944" s="248">
        <f>IF(Table_1[[#This Row],[Kokonaiskävijämäärä]]&lt;1,0,SUM(Table_1[[#This Row],[Kävijämäärä b) aikuiset]]*Table_1[[#This Row],[Tapaamis-kerrat /osallistuja]]))</f>
        <v>0</v>
      </c>
      <c r="O1944" s="248">
        <f>IF(Table_1[[#This Row],[Kokonaiskävijämäärä]]&lt;1,0,Table_1[[#This Row],[Kokonaiskävijämäärä]]*Table_1[[#This Row],[Tapaamis-kerrat /osallistuja]])</f>
        <v>0</v>
      </c>
      <c r="P1944" s="264"/>
      <c r="Q1944" s="265"/>
    </row>
    <row r="1945" spans="1:17" ht="15.75" customHeight="1" x14ac:dyDescent="0.25">
      <c r="A1945" s="258"/>
      <c r="B1945" s="250" t="str">
        <f>IF(Table_1[[#This Row],[SISÄLLÖN NIMI]]="","",1)</f>
        <v/>
      </c>
      <c r="C1945" s="259"/>
      <c r="D1945" s="252" t="s">
        <v>18</v>
      </c>
      <c r="E1945" s="253" t="s">
        <v>18</v>
      </c>
      <c r="F1945" s="260" t="s">
        <v>18</v>
      </c>
      <c r="G1945" s="261" t="s">
        <v>18</v>
      </c>
      <c r="H1945" s="255" t="str">
        <f>IF(Table_1[[#This Row],[TOTEUTUSTAPA]]="b) Verkossa","Verkossa","")</f>
        <v/>
      </c>
      <c r="I1945" s="256" t="str">
        <f>IF(Table_1[[#This Row],[SISÄLLÖN NIMI]]="","",1)</f>
        <v/>
      </c>
      <c r="J1945" s="262"/>
      <c r="K1945" s="263"/>
      <c r="L1945" s="248">
        <f>Table_1[[#This Row],[Kävijämäärä a) lapset]]+Table_1[[#This Row],[Kävijämäärä b) aikuiset]]</f>
        <v>0</v>
      </c>
      <c r="M1945" s="248">
        <f>IF(Table_1[[#This Row],[Kokonaiskävijämäärä]]&lt;1,0,SUM(Table_1[[#This Row],[Kävijämäärä a) lapset]]*Table_1[[#This Row],[Tapaamis-kerrat /osallistuja]]))</f>
        <v>0</v>
      </c>
      <c r="N1945" s="248">
        <f>IF(Table_1[[#This Row],[Kokonaiskävijämäärä]]&lt;1,0,SUM(Table_1[[#This Row],[Kävijämäärä b) aikuiset]]*Table_1[[#This Row],[Tapaamis-kerrat /osallistuja]]))</f>
        <v>0</v>
      </c>
      <c r="O1945" s="248">
        <f>IF(Table_1[[#This Row],[Kokonaiskävijämäärä]]&lt;1,0,Table_1[[#This Row],[Kokonaiskävijämäärä]]*Table_1[[#This Row],[Tapaamis-kerrat /osallistuja]])</f>
        <v>0</v>
      </c>
      <c r="P1945" s="264"/>
      <c r="Q1945" s="265"/>
    </row>
    <row r="1946" spans="1:17" ht="15.75" customHeight="1" x14ac:dyDescent="0.25">
      <c r="A1946" s="258"/>
      <c r="B1946" s="250" t="str">
        <f>IF(Table_1[[#This Row],[SISÄLLÖN NIMI]]="","",1)</f>
        <v/>
      </c>
      <c r="C1946" s="259"/>
      <c r="D1946" s="252" t="s">
        <v>18</v>
      </c>
      <c r="E1946" s="253" t="s">
        <v>18</v>
      </c>
      <c r="F1946" s="260" t="s">
        <v>18</v>
      </c>
      <c r="G1946" s="261" t="s">
        <v>18</v>
      </c>
      <c r="H1946" s="255" t="str">
        <f>IF(Table_1[[#This Row],[TOTEUTUSTAPA]]="b) Verkossa","Verkossa","")</f>
        <v/>
      </c>
      <c r="I1946" s="256" t="str">
        <f>IF(Table_1[[#This Row],[SISÄLLÖN NIMI]]="","",1)</f>
        <v/>
      </c>
      <c r="J1946" s="262"/>
      <c r="K1946" s="263"/>
      <c r="L1946" s="248">
        <f>Table_1[[#This Row],[Kävijämäärä a) lapset]]+Table_1[[#This Row],[Kävijämäärä b) aikuiset]]</f>
        <v>0</v>
      </c>
      <c r="M1946" s="248">
        <f>IF(Table_1[[#This Row],[Kokonaiskävijämäärä]]&lt;1,0,SUM(Table_1[[#This Row],[Kävijämäärä a) lapset]]*Table_1[[#This Row],[Tapaamis-kerrat /osallistuja]]))</f>
        <v>0</v>
      </c>
      <c r="N1946" s="248">
        <f>IF(Table_1[[#This Row],[Kokonaiskävijämäärä]]&lt;1,0,SUM(Table_1[[#This Row],[Kävijämäärä b) aikuiset]]*Table_1[[#This Row],[Tapaamis-kerrat /osallistuja]]))</f>
        <v>0</v>
      </c>
      <c r="O1946" s="248">
        <f>IF(Table_1[[#This Row],[Kokonaiskävijämäärä]]&lt;1,0,Table_1[[#This Row],[Kokonaiskävijämäärä]]*Table_1[[#This Row],[Tapaamis-kerrat /osallistuja]])</f>
        <v>0</v>
      </c>
      <c r="P1946" s="264"/>
      <c r="Q1946" s="265"/>
    </row>
    <row r="1947" spans="1:17" ht="15.75" customHeight="1" x14ac:dyDescent="0.25">
      <c r="A1947" s="258"/>
      <c r="B1947" s="250" t="str">
        <f>IF(Table_1[[#This Row],[SISÄLLÖN NIMI]]="","",1)</f>
        <v/>
      </c>
      <c r="C1947" s="259"/>
      <c r="D1947" s="252" t="s">
        <v>18</v>
      </c>
      <c r="E1947" s="253" t="s">
        <v>18</v>
      </c>
      <c r="F1947" s="260" t="s">
        <v>18</v>
      </c>
      <c r="G1947" s="261" t="s">
        <v>18</v>
      </c>
      <c r="H1947" s="255" t="str">
        <f>IF(Table_1[[#This Row],[TOTEUTUSTAPA]]="b) Verkossa","Verkossa","")</f>
        <v/>
      </c>
      <c r="I1947" s="256" t="str">
        <f>IF(Table_1[[#This Row],[SISÄLLÖN NIMI]]="","",1)</f>
        <v/>
      </c>
      <c r="J1947" s="262"/>
      <c r="K1947" s="263"/>
      <c r="L1947" s="248">
        <f>Table_1[[#This Row],[Kävijämäärä a) lapset]]+Table_1[[#This Row],[Kävijämäärä b) aikuiset]]</f>
        <v>0</v>
      </c>
      <c r="M1947" s="248">
        <f>IF(Table_1[[#This Row],[Kokonaiskävijämäärä]]&lt;1,0,SUM(Table_1[[#This Row],[Kävijämäärä a) lapset]]*Table_1[[#This Row],[Tapaamis-kerrat /osallistuja]]))</f>
        <v>0</v>
      </c>
      <c r="N1947" s="248">
        <f>IF(Table_1[[#This Row],[Kokonaiskävijämäärä]]&lt;1,0,SUM(Table_1[[#This Row],[Kävijämäärä b) aikuiset]]*Table_1[[#This Row],[Tapaamis-kerrat /osallistuja]]))</f>
        <v>0</v>
      </c>
      <c r="O1947" s="248">
        <f>IF(Table_1[[#This Row],[Kokonaiskävijämäärä]]&lt;1,0,Table_1[[#This Row],[Kokonaiskävijämäärä]]*Table_1[[#This Row],[Tapaamis-kerrat /osallistuja]])</f>
        <v>0</v>
      </c>
      <c r="P1947" s="264"/>
      <c r="Q1947" s="265"/>
    </row>
    <row r="1948" spans="1:17" ht="15.75" customHeight="1" x14ac:dyDescent="0.25">
      <c r="A1948" s="258"/>
      <c r="B1948" s="250" t="str">
        <f>IF(Table_1[[#This Row],[SISÄLLÖN NIMI]]="","",1)</f>
        <v/>
      </c>
      <c r="C1948" s="259"/>
      <c r="D1948" s="252" t="s">
        <v>18</v>
      </c>
      <c r="E1948" s="253" t="s">
        <v>18</v>
      </c>
      <c r="F1948" s="260" t="s">
        <v>18</v>
      </c>
      <c r="G1948" s="261" t="s">
        <v>18</v>
      </c>
      <c r="H1948" s="255" t="str">
        <f>IF(Table_1[[#This Row],[TOTEUTUSTAPA]]="b) Verkossa","Verkossa","")</f>
        <v/>
      </c>
      <c r="I1948" s="256" t="str">
        <f>IF(Table_1[[#This Row],[SISÄLLÖN NIMI]]="","",1)</f>
        <v/>
      </c>
      <c r="J1948" s="262"/>
      <c r="K1948" s="263"/>
      <c r="L1948" s="248">
        <f>Table_1[[#This Row],[Kävijämäärä a) lapset]]+Table_1[[#This Row],[Kävijämäärä b) aikuiset]]</f>
        <v>0</v>
      </c>
      <c r="M1948" s="248">
        <f>IF(Table_1[[#This Row],[Kokonaiskävijämäärä]]&lt;1,0,SUM(Table_1[[#This Row],[Kävijämäärä a) lapset]]*Table_1[[#This Row],[Tapaamis-kerrat /osallistuja]]))</f>
        <v>0</v>
      </c>
      <c r="N1948" s="248">
        <f>IF(Table_1[[#This Row],[Kokonaiskävijämäärä]]&lt;1,0,SUM(Table_1[[#This Row],[Kävijämäärä b) aikuiset]]*Table_1[[#This Row],[Tapaamis-kerrat /osallistuja]]))</f>
        <v>0</v>
      </c>
      <c r="O1948" s="248">
        <f>IF(Table_1[[#This Row],[Kokonaiskävijämäärä]]&lt;1,0,Table_1[[#This Row],[Kokonaiskävijämäärä]]*Table_1[[#This Row],[Tapaamis-kerrat /osallistuja]])</f>
        <v>0</v>
      </c>
      <c r="P1948" s="264"/>
      <c r="Q1948" s="265"/>
    </row>
    <row r="1949" spans="1:17" ht="15.75" customHeight="1" x14ac:dyDescent="0.25">
      <c r="A1949" s="258"/>
      <c r="B1949" s="250" t="str">
        <f>IF(Table_1[[#This Row],[SISÄLLÖN NIMI]]="","",1)</f>
        <v/>
      </c>
      <c r="C1949" s="259"/>
      <c r="D1949" s="252" t="s">
        <v>18</v>
      </c>
      <c r="E1949" s="253" t="s">
        <v>18</v>
      </c>
      <c r="F1949" s="260" t="s">
        <v>18</v>
      </c>
      <c r="G1949" s="261" t="s">
        <v>18</v>
      </c>
      <c r="H1949" s="255" t="str">
        <f>IF(Table_1[[#This Row],[TOTEUTUSTAPA]]="b) Verkossa","Verkossa","")</f>
        <v/>
      </c>
      <c r="I1949" s="256" t="str">
        <f>IF(Table_1[[#This Row],[SISÄLLÖN NIMI]]="","",1)</f>
        <v/>
      </c>
      <c r="J1949" s="262"/>
      <c r="K1949" s="263"/>
      <c r="L1949" s="248">
        <f>Table_1[[#This Row],[Kävijämäärä a) lapset]]+Table_1[[#This Row],[Kävijämäärä b) aikuiset]]</f>
        <v>0</v>
      </c>
      <c r="M1949" s="248">
        <f>IF(Table_1[[#This Row],[Kokonaiskävijämäärä]]&lt;1,0,SUM(Table_1[[#This Row],[Kävijämäärä a) lapset]]*Table_1[[#This Row],[Tapaamis-kerrat /osallistuja]]))</f>
        <v>0</v>
      </c>
      <c r="N1949" s="248">
        <f>IF(Table_1[[#This Row],[Kokonaiskävijämäärä]]&lt;1,0,SUM(Table_1[[#This Row],[Kävijämäärä b) aikuiset]]*Table_1[[#This Row],[Tapaamis-kerrat /osallistuja]]))</f>
        <v>0</v>
      </c>
      <c r="O1949" s="248">
        <f>IF(Table_1[[#This Row],[Kokonaiskävijämäärä]]&lt;1,0,Table_1[[#This Row],[Kokonaiskävijämäärä]]*Table_1[[#This Row],[Tapaamis-kerrat /osallistuja]])</f>
        <v>0</v>
      </c>
      <c r="P1949" s="264"/>
      <c r="Q1949" s="265"/>
    </row>
    <row r="1950" spans="1:17" ht="15.75" customHeight="1" x14ac:dyDescent="0.25">
      <c r="A1950" s="258"/>
      <c r="B1950" s="250" t="str">
        <f>IF(Table_1[[#This Row],[SISÄLLÖN NIMI]]="","",1)</f>
        <v/>
      </c>
      <c r="C1950" s="259"/>
      <c r="D1950" s="252" t="s">
        <v>18</v>
      </c>
      <c r="E1950" s="253" t="s">
        <v>18</v>
      </c>
      <c r="F1950" s="260" t="s">
        <v>18</v>
      </c>
      <c r="G1950" s="261" t="s">
        <v>18</v>
      </c>
      <c r="H1950" s="255" t="str">
        <f>IF(Table_1[[#This Row],[TOTEUTUSTAPA]]="b) Verkossa","Verkossa","")</f>
        <v/>
      </c>
      <c r="I1950" s="256" t="str">
        <f>IF(Table_1[[#This Row],[SISÄLLÖN NIMI]]="","",1)</f>
        <v/>
      </c>
      <c r="J1950" s="262"/>
      <c r="K1950" s="263"/>
      <c r="L1950" s="248">
        <f>Table_1[[#This Row],[Kävijämäärä a) lapset]]+Table_1[[#This Row],[Kävijämäärä b) aikuiset]]</f>
        <v>0</v>
      </c>
      <c r="M1950" s="248">
        <f>IF(Table_1[[#This Row],[Kokonaiskävijämäärä]]&lt;1,0,SUM(Table_1[[#This Row],[Kävijämäärä a) lapset]]*Table_1[[#This Row],[Tapaamis-kerrat /osallistuja]]))</f>
        <v>0</v>
      </c>
      <c r="N1950" s="248">
        <f>IF(Table_1[[#This Row],[Kokonaiskävijämäärä]]&lt;1,0,SUM(Table_1[[#This Row],[Kävijämäärä b) aikuiset]]*Table_1[[#This Row],[Tapaamis-kerrat /osallistuja]]))</f>
        <v>0</v>
      </c>
      <c r="O1950" s="248">
        <f>IF(Table_1[[#This Row],[Kokonaiskävijämäärä]]&lt;1,0,Table_1[[#This Row],[Kokonaiskävijämäärä]]*Table_1[[#This Row],[Tapaamis-kerrat /osallistuja]])</f>
        <v>0</v>
      </c>
      <c r="P1950" s="264"/>
      <c r="Q1950" s="265"/>
    </row>
    <row r="1951" spans="1:17" ht="15.75" customHeight="1" x14ac:dyDescent="0.25">
      <c r="A1951" s="258"/>
      <c r="B1951" s="250" t="str">
        <f>IF(Table_1[[#This Row],[SISÄLLÖN NIMI]]="","",1)</f>
        <v/>
      </c>
      <c r="C1951" s="259"/>
      <c r="D1951" s="252" t="s">
        <v>18</v>
      </c>
      <c r="E1951" s="253" t="s">
        <v>18</v>
      </c>
      <c r="F1951" s="260" t="s">
        <v>18</v>
      </c>
      <c r="G1951" s="261" t="s">
        <v>18</v>
      </c>
      <c r="H1951" s="255" t="str">
        <f>IF(Table_1[[#This Row],[TOTEUTUSTAPA]]="b) Verkossa","Verkossa","")</f>
        <v/>
      </c>
      <c r="I1951" s="256" t="str">
        <f>IF(Table_1[[#This Row],[SISÄLLÖN NIMI]]="","",1)</f>
        <v/>
      </c>
      <c r="J1951" s="262"/>
      <c r="K1951" s="263"/>
      <c r="L1951" s="248">
        <f>Table_1[[#This Row],[Kävijämäärä a) lapset]]+Table_1[[#This Row],[Kävijämäärä b) aikuiset]]</f>
        <v>0</v>
      </c>
      <c r="M1951" s="248">
        <f>IF(Table_1[[#This Row],[Kokonaiskävijämäärä]]&lt;1,0,SUM(Table_1[[#This Row],[Kävijämäärä a) lapset]]*Table_1[[#This Row],[Tapaamis-kerrat /osallistuja]]))</f>
        <v>0</v>
      </c>
      <c r="N1951" s="248">
        <f>IF(Table_1[[#This Row],[Kokonaiskävijämäärä]]&lt;1,0,SUM(Table_1[[#This Row],[Kävijämäärä b) aikuiset]]*Table_1[[#This Row],[Tapaamis-kerrat /osallistuja]]))</f>
        <v>0</v>
      </c>
      <c r="O1951" s="248">
        <f>IF(Table_1[[#This Row],[Kokonaiskävijämäärä]]&lt;1,0,Table_1[[#This Row],[Kokonaiskävijämäärä]]*Table_1[[#This Row],[Tapaamis-kerrat /osallistuja]])</f>
        <v>0</v>
      </c>
      <c r="P1951" s="264"/>
      <c r="Q1951" s="265"/>
    </row>
    <row r="1952" spans="1:17" ht="15.75" customHeight="1" x14ac:dyDescent="0.25">
      <c r="A1952" s="258"/>
      <c r="B1952" s="250" t="str">
        <f>IF(Table_1[[#This Row],[SISÄLLÖN NIMI]]="","",1)</f>
        <v/>
      </c>
      <c r="C1952" s="259"/>
      <c r="D1952" s="252" t="s">
        <v>18</v>
      </c>
      <c r="E1952" s="253" t="s">
        <v>18</v>
      </c>
      <c r="F1952" s="260" t="s">
        <v>18</v>
      </c>
      <c r="G1952" s="261" t="s">
        <v>18</v>
      </c>
      <c r="H1952" s="255" t="str">
        <f>IF(Table_1[[#This Row],[TOTEUTUSTAPA]]="b) Verkossa","Verkossa","")</f>
        <v/>
      </c>
      <c r="I1952" s="256" t="str">
        <f>IF(Table_1[[#This Row],[SISÄLLÖN NIMI]]="","",1)</f>
        <v/>
      </c>
      <c r="J1952" s="262"/>
      <c r="K1952" s="263"/>
      <c r="L1952" s="248">
        <f>Table_1[[#This Row],[Kävijämäärä a) lapset]]+Table_1[[#This Row],[Kävijämäärä b) aikuiset]]</f>
        <v>0</v>
      </c>
      <c r="M1952" s="248">
        <f>IF(Table_1[[#This Row],[Kokonaiskävijämäärä]]&lt;1,0,SUM(Table_1[[#This Row],[Kävijämäärä a) lapset]]*Table_1[[#This Row],[Tapaamis-kerrat /osallistuja]]))</f>
        <v>0</v>
      </c>
      <c r="N1952" s="248">
        <f>IF(Table_1[[#This Row],[Kokonaiskävijämäärä]]&lt;1,0,SUM(Table_1[[#This Row],[Kävijämäärä b) aikuiset]]*Table_1[[#This Row],[Tapaamis-kerrat /osallistuja]]))</f>
        <v>0</v>
      </c>
      <c r="O1952" s="248">
        <f>IF(Table_1[[#This Row],[Kokonaiskävijämäärä]]&lt;1,0,Table_1[[#This Row],[Kokonaiskävijämäärä]]*Table_1[[#This Row],[Tapaamis-kerrat /osallistuja]])</f>
        <v>0</v>
      </c>
      <c r="P1952" s="264"/>
      <c r="Q1952" s="265"/>
    </row>
    <row r="1953" spans="1:17" ht="15.75" customHeight="1" x14ac:dyDescent="0.25">
      <c r="A1953" s="258"/>
      <c r="B1953" s="250" t="str">
        <f>IF(Table_1[[#This Row],[SISÄLLÖN NIMI]]="","",1)</f>
        <v/>
      </c>
      <c r="C1953" s="259"/>
      <c r="D1953" s="252" t="s">
        <v>18</v>
      </c>
      <c r="E1953" s="253" t="s">
        <v>18</v>
      </c>
      <c r="F1953" s="260" t="s">
        <v>18</v>
      </c>
      <c r="G1953" s="261" t="s">
        <v>18</v>
      </c>
      <c r="H1953" s="255" t="str">
        <f>IF(Table_1[[#This Row],[TOTEUTUSTAPA]]="b) Verkossa","Verkossa","")</f>
        <v/>
      </c>
      <c r="I1953" s="256" t="str">
        <f>IF(Table_1[[#This Row],[SISÄLLÖN NIMI]]="","",1)</f>
        <v/>
      </c>
      <c r="J1953" s="262"/>
      <c r="K1953" s="263"/>
      <c r="L1953" s="248">
        <f>Table_1[[#This Row],[Kävijämäärä a) lapset]]+Table_1[[#This Row],[Kävijämäärä b) aikuiset]]</f>
        <v>0</v>
      </c>
      <c r="M1953" s="248">
        <f>IF(Table_1[[#This Row],[Kokonaiskävijämäärä]]&lt;1,0,SUM(Table_1[[#This Row],[Kävijämäärä a) lapset]]*Table_1[[#This Row],[Tapaamis-kerrat /osallistuja]]))</f>
        <v>0</v>
      </c>
      <c r="N1953" s="248">
        <f>IF(Table_1[[#This Row],[Kokonaiskävijämäärä]]&lt;1,0,SUM(Table_1[[#This Row],[Kävijämäärä b) aikuiset]]*Table_1[[#This Row],[Tapaamis-kerrat /osallistuja]]))</f>
        <v>0</v>
      </c>
      <c r="O1953" s="248">
        <f>IF(Table_1[[#This Row],[Kokonaiskävijämäärä]]&lt;1,0,Table_1[[#This Row],[Kokonaiskävijämäärä]]*Table_1[[#This Row],[Tapaamis-kerrat /osallistuja]])</f>
        <v>0</v>
      </c>
      <c r="P1953" s="264"/>
      <c r="Q1953" s="265"/>
    </row>
    <row r="1954" spans="1:17" ht="15.75" customHeight="1" x14ac:dyDescent="0.25">
      <c r="A1954" s="258"/>
      <c r="B1954" s="250" t="str">
        <f>IF(Table_1[[#This Row],[SISÄLLÖN NIMI]]="","",1)</f>
        <v/>
      </c>
      <c r="C1954" s="259"/>
      <c r="D1954" s="252" t="s">
        <v>18</v>
      </c>
      <c r="E1954" s="253" t="s">
        <v>18</v>
      </c>
      <c r="F1954" s="260" t="s">
        <v>18</v>
      </c>
      <c r="G1954" s="261" t="s">
        <v>18</v>
      </c>
      <c r="H1954" s="255" t="str">
        <f>IF(Table_1[[#This Row],[TOTEUTUSTAPA]]="b) Verkossa","Verkossa","")</f>
        <v/>
      </c>
      <c r="I1954" s="256" t="str">
        <f>IF(Table_1[[#This Row],[SISÄLLÖN NIMI]]="","",1)</f>
        <v/>
      </c>
      <c r="J1954" s="262"/>
      <c r="K1954" s="263"/>
      <c r="L1954" s="248">
        <f>Table_1[[#This Row],[Kävijämäärä a) lapset]]+Table_1[[#This Row],[Kävijämäärä b) aikuiset]]</f>
        <v>0</v>
      </c>
      <c r="M1954" s="248">
        <f>IF(Table_1[[#This Row],[Kokonaiskävijämäärä]]&lt;1,0,SUM(Table_1[[#This Row],[Kävijämäärä a) lapset]]*Table_1[[#This Row],[Tapaamis-kerrat /osallistuja]]))</f>
        <v>0</v>
      </c>
      <c r="N1954" s="248">
        <f>IF(Table_1[[#This Row],[Kokonaiskävijämäärä]]&lt;1,0,SUM(Table_1[[#This Row],[Kävijämäärä b) aikuiset]]*Table_1[[#This Row],[Tapaamis-kerrat /osallistuja]]))</f>
        <v>0</v>
      </c>
      <c r="O1954" s="248">
        <f>IF(Table_1[[#This Row],[Kokonaiskävijämäärä]]&lt;1,0,Table_1[[#This Row],[Kokonaiskävijämäärä]]*Table_1[[#This Row],[Tapaamis-kerrat /osallistuja]])</f>
        <v>0</v>
      </c>
      <c r="P1954" s="264"/>
      <c r="Q1954" s="265"/>
    </row>
    <row r="1955" spans="1:17" ht="15.75" customHeight="1" x14ac:dyDescent="0.25">
      <c r="A1955" s="258"/>
      <c r="B1955" s="250" t="str">
        <f>IF(Table_1[[#This Row],[SISÄLLÖN NIMI]]="","",1)</f>
        <v/>
      </c>
      <c r="C1955" s="259"/>
      <c r="D1955" s="252" t="s">
        <v>18</v>
      </c>
      <c r="E1955" s="253" t="s">
        <v>18</v>
      </c>
      <c r="F1955" s="260" t="s">
        <v>18</v>
      </c>
      <c r="G1955" s="261" t="s">
        <v>18</v>
      </c>
      <c r="H1955" s="255" t="str">
        <f>IF(Table_1[[#This Row],[TOTEUTUSTAPA]]="b) Verkossa","Verkossa","")</f>
        <v/>
      </c>
      <c r="I1955" s="256" t="str">
        <f>IF(Table_1[[#This Row],[SISÄLLÖN NIMI]]="","",1)</f>
        <v/>
      </c>
      <c r="J1955" s="262"/>
      <c r="K1955" s="263"/>
      <c r="L1955" s="248">
        <f>Table_1[[#This Row],[Kävijämäärä a) lapset]]+Table_1[[#This Row],[Kävijämäärä b) aikuiset]]</f>
        <v>0</v>
      </c>
      <c r="M1955" s="248">
        <f>IF(Table_1[[#This Row],[Kokonaiskävijämäärä]]&lt;1,0,SUM(Table_1[[#This Row],[Kävijämäärä a) lapset]]*Table_1[[#This Row],[Tapaamis-kerrat /osallistuja]]))</f>
        <v>0</v>
      </c>
      <c r="N1955" s="248">
        <f>IF(Table_1[[#This Row],[Kokonaiskävijämäärä]]&lt;1,0,SUM(Table_1[[#This Row],[Kävijämäärä b) aikuiset]]*Table_1[[#This Row],[Tapaamis-kerrat /osallistuja]]))</f>
        <v>0</v>
      </c>
      <c r="O1955" s="248">
        <f>IF(Table_1[[#This Row],[Kokonaiskävijämäärä]]&lt;1,0,Table_1[[#This Row],[Kokonaiskävijämäärä]]*Table_1[[#This Row],[Tapaamis-kerrat /osallistuja]])</f>
        <v>0</v>
      </c>
      <c r="P1955" s="264"/>
      <c r="Q1955" s="265"/>
    </row>
    <row r="1956" spans="1:17" ht="15.75" customHeight="1" x14ac:dyDescent="0.25">
      <c r="A1956" s="258"/>
      <c r="B1956" s="250" t="str">
        <f>IF(Table_1[[#This Row],[SISÄLLÖN NIMI]]="","",1)</f>
        <v/>
      </c>
      <c r="C1956" s="259"/>
      <c r="D1956" s="252" t="s">
        <v>18</v>
      </c>
      <c r="E1956" s="253" t="s">
        <v>18</v>
      </c>
      <c r="F1956" s="260" t="s">
        <v>18</v>
      </c>
      <c r="G1956" s="261" t="s">
        <v>18</v>
      </c>
      <c r="H1956" s="255" t="str">
        <f>IF(Table_1[[#This Row],[TOTEUTUSTAPA]]="b) Verkossa","Verkossa","")</f>
        <v/>
      </c>
      <c r="I1956" s="256" t="str">
        <f>IF(Table_1[[#This Row],[SISÄLLÖN NIMI]]="","",1)</f>
        <v/>
      </c>
      <c r="J1956" s="262"/>
      <c r="K1956" s="263"/>
      <c r="L1956" s="248">
        <f>Table_1[[#This Row],[Kävijämäärä a) lapset]]+Table_1[[#This Row],[Kävijämäärä b) aikuiset]]</f>
        <v>0</v>
      </c>
      <c r="M1956" s="248">
        <f>IF(Table_1[[#This Row],[Kokonaiskävijämäärä]]&lt;1,0,SUM(Table_1[[#This Row],[Kävijämäärä a) lapset]]*Table_1[[#This Row],[Tapaamis-kerrat /osallistuja]]))</f>
        <v>0</v>
      </c>
      <c r="N1956" s="248">
        <f>IF(Table_1[[#This Row],[Kokonaiskävijämäärä]]&lt;1,0,SUM(Table_1[[#This Row],[Kävijämäärä b) aikuiset]]*Table_1[[#This Row],[Tapaamis-kerrat /osallistuja]]))</f>
        <v>0</v>
      </c>
      <c r="O1956" s="248">
        <f>IF(Table_1[[#This Row],[Kokonaiskävijämäärä]]&lt;1,0,Table_1[[#This Row],[Kokonaiskävijämäärä]]*Table_1[[#This Row],[Tapaamis-kerrat /osallistuja]])</f>
        <v>0</v>
      </c>
      <c r="P1956" s="264"/>
      <c r="Q1956" s="265"/>
    </row>
    <row r="1957" spans="1:17" ht="15.75" customHeight="1" x14ac:dyDescent="0.25">
      <c r="A1957" s="258"/>
      <c r="B1957" s="250" t="str">
        <f>IF(Table_1[[#This Row],[SISÄLLÖN NIMI]]="","",1)</f>
        <v/>
      </c>
      <c r="C1957" s="259"/>
      <c r="D1957" s="252" t="s">
        <v>18</v>
      </c>
      <c r="E1957" s="253" t="s">
        <v>18</v>
      </c>
      <c r="F1957" s="260" t="s">
        <v>18</v>
      </c>
      <c r="G1957" s="261" t="s">
        <v>18</v>
      </c>
      <c r="H1957" s="255" t="str">
        <f>IF(Table_1[[#This Row],[TOTEUTUSTAPA]]="b) Verkossa","Verkossa","")</f>
        <v/>
      </c>
      <c r="I1957" s="256" t="str">
        <f>IF(Table_1[[#This Row],[SISÄLLÖN NIMI]]="","",1)</f>
        <v/>
      </c>
      <c r="J1957" s="262"/>
      <c r="K1957" s="263"/>
      <c r="L1957" s="248">
        <f>Table_1[[#This Row],[Kävijämäärä a) lapset]]+Table_1[[#This Row],[Kävijämäärä b) aikuiset]]</f>
        <v>0</v>
      </c>
      <c r="M1957" s="248">
        <f>IF(Table_1[[#This Row],[Kokonaiskävijämäärä]]&lt;1,0,SUM(Table_1[[#This Row],[Kävijämäärä a) lapset]]*Table_1[[#This Row],[Tapaamis-kerrat /osallistuja]]))</f>
        <v>0</v>
      </c>
      <c r="N1957" s="248">
        <f>IF(Table_1[[#This Row],[Kokonaiskävijämäärä]]&lt;1,0,SUM(Table_1[[#This Row],[Kävijämäärä b) aikuiset]]*Table_1[[#This Row],[Tapaamis-kerrat /osallistuja]]))</f>
        <v>0</v>
      </c>
      <c r="O1957" s="248">
        <f>IF(Table_1[[#This Row],[Kokonaiskävijämäärä]]&lt;1,0,Table_1[[#This Row],[Kokonaiskävijämäärä]]*Table_1[[#This Row],[Tapaamis-kerrat /osallistuja]])</f>
        <v>0</v>
      </c>
      <c r="P1957" s="264"/>
      <c r="Q1957" s="265"/>
    </row>
    <row r="1958" spans="1:17" ht="15.75" customHeight="1" x14ac:dyDescent="0.25">
      <c r="A1958" s="258"/>
      <c r="B1958" s="250" t="str">
        <f>IF(Table_1[[#This Row],[SISÄLLÖN NIMI]]="","",1)</f>
        <v/>
      </c>
      <c r="C1958" s="259"/>
      <c r="D1958" s="252" t="s">
        <v>18</v>
      </c>
      <c r="E1958" s="253" t="s">
        <v>18</v>
      </c>
      <c r="F1958" s="260" t="s">
        <v>18</v>
      </c>
      <c r="G1958" s="261" t="s">
        <v>18</v>
      </c>
      <c r="H1958" s="255" t="str">
        <f>IF(Table_1[[#This Row],[TOTEUTUSTAPA]]="b) Verkossa","Verkossa","")</f>
        <v/>
      </c>
      <c r="I1958" s="256" t="str">
        <f>IF(Table_1[[#This Row],[SISÄLLÖN NIMI]]="","",1)</f>
        <v/>
      </c>
      <c r="J1958" s="262"/>
      <c r="K1958" s="263"/>
      <c r="L1958" s="248">
        <f>Table_1[[#This Row],[Kävijämäärä a) lapset]]+Table_1[[#This Row],[Kävijämäärä b) aikuiset]]</f>
        <v>0</v>
      </c>
      <c r="M1958" s="248">
        <f>IF(Table_1[[#This Row],[Kokonaiskävijämäärä]]&lt;1,0,SUM(Table_1[[#This Row],[Kävijämäärä a) lapset]]*Table_1[[#This Row],[Tapaamis-kerrat /osallistuja]]))</f>
        <v>0</v>
      </c>
      <c r="N1958" s="248">
        <f>IF(Table_1[[#This Row],[Kokonaiskävijämäärä]]&lt;1,0,SUM(Table_1[[#This Row],[Kävijämäärä b) aikuiset]]*Table_1[[#This Row],[Tapaamis-kerrat /osallistuja]]))</f>
        <v>0</v>
      </c>
      <c r="O1958" s="248">
        <f>IF(Table_1[[#This Row],[Kokonaiskävijämäärä]]&lt;1,0,Table_1[[#This Row],[Kokonaiskävijämäärä]]*Table_1[[#This Row],[Tapaamis-kerrat /osallistuja]])</f>
        <v>0</v>
      </c>
      <c r="P1958" s="264"/>
      <c r="Q1958" s="265"/>
    </row>
    <row r="1959" spans="1:17" ht="15.75" customHeight="1" x14ac:dyDescent="0.25">
      <c r="A1959" s="258"/>
      <c r="B1959" s="250" t="str">
        <f>IF(Table_1[[#This Row],[SISÄLLÖN NIMI]]="","",1)</f>
        <v/>
      </c>
      <c r="C1959" s="259"/>
      <c r="D1959" s="252" t="s">
        <v>18</v>
      </c>
      <c r="E1959" s="253" t="s">
        <v>18</v>
      </c>
      <c r="F1959" s="260" t="s">
        <v>18</v>
      </c>
      <c r="G1959" s="261" t="s">
        <v>18</v>
      </c>
      <c r="H1959" s="255" t="str">
        <f>IF(Table_1[[#This Row],[TOTEUTUSTAPA]]="b) Verkossa","Verkossa","")</f>
        <v/>
      </c>
      <c r="I1959" s="256" t="str">
        <f>IF(Table_1[[#This Row],[SISÄLLÖN NIMI]]="","",1)</f>
        <v/>
      </c>
      <c r="J1959" s="262"/>
      <c r="K1959" s="263"/>
      <c r="L1959" s="248">
        <f>Table_1[[#This Row],[Kävijämäärä a) lapset]]+Table_1[[#This Row],[Kävijämäärä b) aikuiset]]</f>
        <v>0</v>
      </c>
      <c r="M1959" s="248">
        <f>IF(Table_1[[#This Row],[Kokonaiskävijämäärä]]&lt;1,0,SUM(Table_1[[#This Row],[Kävijämäärä a) lapset]]*Table_1[[#This Row],[Tapaamis-kerrat /osallistuja]]))</f>
        <v>0</v>
      </c>
      <c r="N1959" s="248">
        <f>IF(Table_1[[#This Row],[Kokonaiskävijämäärä]]&lt;1,0,SUM(Table_1[[#This Row],[Kävijämäärä b) aikuiset]]*Table_1[[#This Row],[Tapaamis-kerrat /osallistuja]]))</f>
        <v>0</v>
      </c>
      <c r="O1959" s="248">
        <f>IF(Table_1[[#This Row],[Kokonaiskävijämäärä]]&lt;1,0,Table_1[[#This Row],[Kokonaiskävijämäärä]]*Table_1[[#This Row],[Tapaamis-kerrat /osallistuja]])</f>
        <v>0</v>
      </c>
      <c r="P1959" s="264"/>
      <c r="Q1959" s="265"/>
    </row>
    <row r="1960" spans="1:17" ht="15.75" customHeight="1" x14ac:dyDescent="0.25">
      <c r="A1960" s="258"/>
      <c r="B1960" s="250" t="str">
        <f>IF(Table_1[[#This Row],[SISÄLLÖN NIMI]]="","",1)</f>
        <v/>
      </c>
      <c r="C1960" s="259"/>
      <c r="D1960" s="252" t="s">
        <v>18</v>
      </c>
      <c r="E1960" s="253" t="s">
        <v>18</v>
      </c>
      <c r="F1960" s="260" t="s">
        <v>18</v>
      </c>
      <c r="G1960" s="261" t="s">
        <v>18</v>
      </c>
      <c r="H1960" s="255" t="str">
        <f>IF(Table_1[[#This Row],[TOTEUTUSTAPA]]="b) Verkossa","Verkossa","")</f>
        <v/>
      </c>
      <c r="I1960" s="256" t="str">
        <f>IF(Table_1[[#This Row],[SISÄLLÖN NIMI]]="","",1)</f>
        <v/>
      </c>
      <c r="J1960" s="262"/>
      <c r="K1960" s="263"/>
      <c r="L1960" s="248">
        <f>Table_1[[#This Row],[Kävijämäärä a) lapset]]+Table_1[[#This Row],[Kävijämäärä b) aikuiset]]</f>
        <v>0</v>
      </c>
      <c r="M1960" s="248">
        <f>IF(Table_1[[#This Row],[Kokonaiskävijämäärä]]&lt;1,0,SUM(Table_1[[#This Row],[Kävijämäärä a) lapset]]*Table_1[[#This Row],[Tapaamis-kerrat /osallistuja]]))</f>
        <v>0</v>
      </c>
      <c r="N1960" s="248">
        <f>IF(Table_1[[#This Row],[Kokonaiskävijämäärä]]&lt;1,0,SUM(Table_1[[#This Row],[Kävijämäärä b) aikuiset]]*Table_1[[#This Row],[Tapaamis-kerrat /osallistuja]]))</f>
        <v>0</v>
      </c>
      <c r="O1960" s="248">
        <f>IF(Table_1[[#This Row],[Kokonaiskävijämäärä]]&lt;1,0,Table_1[[#This Row],[Kokonaiskävijämäärä]]*Table_1[[#This Row],[Tapaamis-kerrat /osallistuja]])</f>
        <v>0</v>
      </c>
      <c r="P1960" s="264"/>
      <c r="Q1960" s="265"/>
    </row>
    <row r="1961" spans="1:17" ht="15.75" customHeight="1" x14ac:dyDescent="0.25">
      <c r="A1961" s="258"/>
      <c r="B1961" s="250" t="str">
        <f>IF(Table_1[[#This Row],[SISÄLLÖN NIMI]]="","",1)</f>
        <v/>
      </c>
      <c r="C1961" s="259"/>
      <c r="D1961" s="252" t="s">
        <v>18</v>
      </c>
      <c r="E1961" s="253" t="s">
        <v>18</v>
      </c>
      <c r="F1961" s="260" t="s">
        <v>18</v>
      </c>
      <c r="G1961" s="261" t="s">
        <v>18</v>
      </c>
      <c r="H1961" s="255" t="str">
        <f>IF(Table_1[[#This Row],[TOTEUTUSTAPA]]="b) Verkossa","Verkossa","")</f>
        <v/>
      </c>
      <c r="I1961" s="256" t="str">
        <f>IF(Table_1[[#This Row],[SISÄLLÖN NIMI]]="","",1)</f>
        <v/>
      </c>
      <c r="J1961" s="262"/>
      <c r="K1961" s="263"/>
      <c r="L1961" s="248">
        <f>Table_1[[#This Row],[Kävijämäärä a) lapset]]+Table_1[[#This Row],[Kävijämäärä b) aikuiset]]</f>
        <v>0</v>
      </c>
      <c r="M1961" s="248">
        <f>IF(Table_1[[#This Row],[Kokonaiskävijämäärä]]&lt;1,0,SUM(Table_1[[#This Row],[Kävijämäärä a) lapset]]*Table_1[[#This Row],[Tapaamis-kerrat /osallistuja]]))</f>
        <v>0</v>
      </c>
      <c r="N1961" s="248">
        <f>IF(Table_1[[#This Row],[Kokonaiskävijämäärä]]&lt;1,0,SUM(Table_1[[#This Row],[Kävijämäärä b) aikuiset]]*Table_1[[#This Row],[Tapaamis-kerrat /osallistuja]]))</f>
        <v>0</v>
      </c>
      <c r="O1961" s="248">
        <f>IF(Table_1[[#This Row],[Kokonaiskävijämäärä]]&lt;1,0,Table_1[[#This Row],[Kokonaiskävijämäärä]]*Table_1[[#This Row],[Tapaamis-kerrat /osallistuja]])</f>
        <v>0</v>
      </c>
      <c r="P1961" s="264"/>
      <c r="Q1961" s="265"/>
    </row>
    <row r="1962" spans="1:17" ht="15.75" customHeight="1" x14ac:dyDescent="0.25">
      <c r="A1962" s="258"/>
      <c r="B1962" s="250" t="str">
        <f>IF(Table_1[[#This Row],[SISÄLLÖN NIMI]]="","",1)</f>
        <v/>
      </c>
      <c r="C1962" s="259"/>
      <c r="D1962" s="252" t="s">
        <v>18</v>
      </c>
      <c r="E1962" s="253" t="s">
        <v>18</v>
      </c>
      <c r="F1962" s="260" t="s">
        <v>18</v>
      </c>
      <c r="G1962" s="261" t="s">
        <v>18</v>
      </c>
      <c r="H1962" s="255" t="str">
        <f>IF(Table_1[[#This Row],[TOTEUTUSTAPA]]="b) Verkossa","Verkossa","")</f>
        <v/>
      </c>
      <c r="I1962" s="256" t="str">
        <f>IF(Table_1[[#This Row],[SISÄLLÖN NIMI]]="","",1)</f>
        <v/>
      </c>
      <c r="J1962" s="262"/>
      <c r="K1962" s="263"/>
      <c r="L1962" s="248">
        <f>Table_1[[#This Row],[Kävijämäärä a) lapset]]+Table_1[[#This Row],[Kävijämäärä b) aikuiset]]</f>
        <v>0</v>
      </c>
      <c r="M1962" s="248">
        <f>IF(Table_1[[#This Row],[Kokonaiskävijämäärä]]&lt;1,0,SUM(Table_1[[#This Row],[Kävijämäärä a) lapset]]*Table_1[[#This Row],[Tapaamis-kerrat /osallistuja]]))</f>
        <v>0</v>
      </c>
      <c r="N1962" s="248">
        <f>IF(Table_1[[#This Row],[Kokonaiskävijämäärä]]&lt;1,0,SUM(Table_1[[#This Row],[Kävijämäärä b) aikuiset]]*Table_1[[#This Row],[Tapaamis-kerrat /osallistuja]]))</f>
        <v>0</v>
      </c>
      <c r="O1962" s="248">
        <f>IF(Table_1[[#This Row],[Kokonaiskävijämäärä]]&lt;1,0,Table_1[[#This Row],[Kokonaiskävijämäärä]]*Table_1[[#This Row],[Tapaamis-kerrat /osallistuja]])</f>
        <v>0</v>
      </c>
      <c r="P1962" s="264"/>
      <c r="Q1962" s="265"/>
    </row>
    <row r="1963" spans="1:17" ht="15.75" customHeight="1" x14ac:dyDescent="0.25">
      <c r="A1963" s="258"/>
      <c r="B1963" s="250" t="str">
        <f>IF(Table_1[[#This Row],[SISÄLLÖN NIMI]]="","",1)</f>
        <v/>
      </c>
      <c r="C1963" s="259"/>
      <c r="D1963" s="252" t="s">
        <v>18</v>
      </c>
      <c r="E1963" s="253" t="s">
        <v>18</v>
      </c>
      <c r="F1963" s="260" t="s">
        <v>18</v>
      </c>
      <c r="G1963" s="261" t="s">
        <v>18</v>
      </c>
      <c r="H1963" s="255" t="str">
        <f>IF(Table_1[[#This Row],[TOTEUTUSTAPA]]="b) Verkossa","Verkossa","")</f>
        <v/>
      </c>
      <c r="I1963" s="256" t="str">
        <f>IF(Table_1[[#This Row],[SISÄLLÖN NIMI]]="","",1)</f>
        <v/>
      </c>
      <c r="J1963" s="262"/>
      <c r="K1963" s="263"/>
      <c r="L1963" s="248">
        <f>Table_1[[#This Row],[Kävijämäärä a) lapset]]+Table_1[[#This Row],[Kävijämäärä b) aikuiset]]</f>
        <v>0</v>
      </c>
      <c r="M1963" s="248">
        <f>IF(Table_1[[#This Row],[Kokonaiskävijämäärä]]&lt;1,0,SUM(Table_1[[#This Row],[Kävijämäärä a) lapset]]*Table_1[[#This Row],[Tapaamis-kerrat /osallistuja]]))</f>
        <v>0</v>
      </c>
      <c r="N1963" s="248">
        <f>IF(Table_1[[#This Row],[Kokonaiskävijämäärä]]&lt;1,0,SUM(Table_1[[#This Row],[Kävijämäärä b) aikuiset]]*Table_1[[#This Row],[Tapaamis-kerrat /osallistuja]]))</f>
        <v>0</v>
      </c>
      <c r="O1963" s="248">
        <f>IF(Table_1[[#This Row],[Kokonaiskävijämäärä]]&lt;1,0,Table_1[[#This Row],[Kokonaiskävijämäärä]]*Table_1[[#This Row],[Tapaamis-kerrat /osallistuja]])</f>
        <v>0</v>
      </c>
      <c r="P1963" s="264"/>
      <c r="Q1963" s="265"/>
    </row>
    <row r="1964" spans="1:17" ht="15.75" customHeight="1" x14ac:dyDescent="0.25">
      <c r="A1964" s="258"/>
      <c r="B1964" s="250" t="str">
        <f>IF(Table_1[[#This Row],[SISÄLLÖN NIMI]]="","",1)</f>
        <v/>
      </c>
      <c r="C1964" s="259"/>
      <c r="D1964" s="252" t="s">
        <v>18</v>
      </c>
      <c r="E1964" s="253" t="s">
        <v>18</v>
      </c>
      <c r="F1964" s="260" t="s">
        <v>18</v>
      </c>
      <c r="G1964" s="261" t="s">
        <v>18</v>
      </c>
      <c r="H1964" s="255" t="str">
        <f>IF(Table_1[[#This Row],[TOTEUTUSTAPA]]="b) Verkossa","Verkossa","")</f>
        <v/>
      </c>
      <c r="I1964" s="256" t="str">
        <f>IF(Table_1[[#This Row],[SISÄLLÖN NIMI]]="","",1)</f>
        <v/>
      </c>
      <c r="J1964" s="262"/>
      <c r="K1964" s="263"/>
      <c r="L1964" s="248">
        <f>Table_1[[#This Row],[Kävijämäärä a) lapset]]+Table_1[[#This Row],[Kävijämäärä b) aikuiset]]</f>
        <v>0</v>
      </c>
      <c r="M1964" s="248">
        <f>IF(Table_1[[#This Row],[Kokonaiskävijämäärä]]&lt;1,0,SUM(Table_1[[#This Row],[Kävijämäärä a) lapset]]*Table_1[[#This Row],[Tapaamis-kerrat /osallistuja]]))</f>
        <v>0</v>
      </c>
      <c r="N1964" s="248">
        <f>IF(Table_1[[#This Row],[Kokonaiskävijämäärä]]&lt;1,0,SUM(Table_1[[#This Row],[Kävijämäärä b) aikuiset]]*Table_1[[#This Row],[Tapaamis-kerrat /osallistuja]]))</f>
        <v>0</v>
      </c>
      <c r="O1964" s="248">
        <f>IF(Table_1[[#This Row],[Kokonaiskävijämäärä]]&lt;1,0,Table_1[[#This Row],[Kokonaiskävijämäärä]]*Table_1[[#This Row],[Tapaamis-kerrat /osallistuja]])</f>
        <v>0</v>
      </c>
      <c r="P1964" s="264"/>
      <c r="Q1964" s="265"/>
    </row>
    <row r="1965" spans="1:17" ht="15.75" customHeight="1" x14ac:dyDescent="0.25">
      <c r="A1965" s="258"/>
      <c r="B1965" s="250" t="str">
        <f>IF(Table_1[[#This Row],[SISÄLLÖN NIMI]]="","",1)</f>
        <v/>
      </c>
      <c r="C1965" s="259"/>
      <c r="D1965" s="252" t="s">
        <v>18</v>
      </c>
      <c r="E1965" s="253" t="s">
        <v>18</v>
      </c>
      <c r="F1965" s="260" t="s">
        <v>18</v>
      </c>
      <c r="G1965" s="261" t="s">
        <v>18</v>
      </c>
      <c r="H1965" s="255" t="str">
        <f>IF(Table_1[[#This Row],[TOTEUTUSTAPA]]="b) Verkossa","Verkossa","")</f>
        <v/>
      </c>
      <c r="I1965" s="256" t="str">
        <f>IF(Table_1[[#This Row],[SISÄLLÖN NIMI]]="","",1)</f>
        <v/>
      </c>
      <c r="J1965" s="262"/>
      <c r="K1965" s="263"/>
      <c r="L1965" s="248">
        <f>Table_1[[#This Row],[Kävijämäärä a) lapset]]+Table_1[[#This Row],[Kävijämäärä b) aikuiset]]</f>
        <v>0</v>
      </c>
      <c r="M1965" s="248">
        <f>IF(Table_1[[#This Row],[Kokonaiskävijämäärä]]&lt;1,0,SUM(Table_1[[#This Row],[Kävijämäärä a) lapset]]*Table_1[[#This Row],[Tapaamis-kerrat /osallistuja]]))</f>
        <v>0</v>
      </c>
      <c r="N1965" s="248">
        <f>IF(Table_1[[#This Row],[Kokonaiskävijämäärä]]&lt;1,0,SUM(Table_1[[#This Row],[Kävijämäärä b) aikuiset]]*Table_1[[#This Row],[Tapaamis-kerrat /osallistuja]]))</f>
        <v>0</v>
      </c>
      <c r="O1965" s="248">
        <f>IF(Table_1[[#This Row],[Kokonaiskävijämäärä]]&lt;1,0,Table_1[[#This Row],[Kokonaiskävijämäärä]]*Table_1[[#This Row],[Tapaamis-kerrat /osallistuja]])</f>
        <v>0</v>
      </c>
      <c r="P1965" s="264"/>
      <c r="Q1965" s="265"/>
    </row>
    <row r="1966" spans="1:17" ht="15.75" customHeight="1" x14ac:dyDescent="0.25">
      <c r="A1966" s="258"/>
      <c r="B1966" s="250" t="str">
        <f>IF(Table_1[[#This Row],[SISÄLLÖN NIMI]]="","",1)</f>
        <v/>
      </c>
      <c r="C1966" s="259"/>
      <c r="D1966" s="252" t="s">
        <v>18</v>
      </c>
      <c r="E1966" s="253" t="s">
        <v>18</v>
      </c>
      <c r="F1966" s="260" t="s">
        <v>18</v>
      </c>
      <c r="G1966" s="261" t="s">
        <v>18</v>
      </c>
      <c r="H1966" s="255" t="str">
        <f>IF(Table_1[[#This Row],[TOTEUTUSTAPA]]="b) Verkossa","Verkossa","")</f>
        <v/>
      </c>
      <c r="I1966" s="256" t="str">
        <f>IF(Table_1[[#This Row],[SISÄLLÖN NIMI]]="","",1)</f>
        <v/>
      </c>
      <c r="J1966" s="262"/>
      <c r="K1966" s="263"/>
      <c r="L1966" s="248">
        <f>Table_1[[#This Row],[Kävijämäärä a) lapset]]+Table_1[[#This Row],[Kävijämäärä b) aikuiset]]</f>
        <v>0</v>
      </c>
      <c r="M1966" s="248">
        <f>IF(Table_1[[#This Row],[Kokonaiskävijämäärä]]&lt;1,0,SUM(Table_1[[#This Row],[Kävijämäärä a) lapset]]*Table_1[[#This Row],[Tapaamis-kerrat /osallistuja]]))</f>
        <v>0</v>
      </c>
      <c r="N1966" s="248">
        <f>IF(Table_1[[#This Row],[Kokonaiskävijämäärä]]&lt;1,0,SUM(Table_1[[#This Row],[Kävijämäärä b) aikuiset]]*Table_1[[#This Row],[Tapaamis-kerrat /osallistuja]]))</f>
        <v>0</v>
      </c>
      <c r="O1966" s="248">
        <f>IF(Table_1[[#This Row],[Kokonaiskävijämäärä]]&lt;1,0,Table_1[[#This Row],[Kokonaiskävijämäärä]]*Table_1[[#This Row],[Tapaamis-kerrat /osallistuja]])</f>
        <v>0</v>
      </c>
      <c r="P1966" s="264"/>
      <c r="Q1966" s="265"/>
    </row>
    <row r="1967" spans="1:17" ht="15.75" customHeight="1" x14ac:dyDescent="0.25">
      <c r="A1967" s="258"/>
      <c r="B1967" s="250" t="str">
        <f>IF(Table_1[[#This Row],[SISÄLLÖN NIMI]]="","",1)</f>
        <v/>
      </c>
      <c r="C1967" s="259"/>
      <c r="D1967" s="252" t="s">
        <v>18</v>
      </c>
      <c r="E1967" s="253" t="s">
        <v>18</v>
      </c>
      <c r="F1967" s="260" t="s">
        <v>18</v>
      </c>
      <c r="G1967" s="261" t="s">
        <v>18</v>
      </c>
      <c r="H1967" s="255" t="str">
        <f>IF(Table_1[[#This Row],[TOTEUTUSTAPA]]="b) Verkossa","Verkossa","")</f>
        <v/>
      </c>
      <c r="I1967" s="256" t="str">
        <f>IF(Table_1[[#This Row],[SISÄLLÖN NIMI]]="","",1)</f>
        <v/>
      </c>
      <c r="J1967" s="262"/>
      <c r="K1967" s="263"/>
      <c r="L1967" s="248">
        <f>Table_1[[#This Row],[Kävijämäärä a) lapset]]+Table_1[[#This Row],[Kävijämäärä b) aikuiset]]</f>
        <v>0</v>
      </c>
      <c r="M1967" s="248">
        <f>IF(Table_1[[#This Row],[Kokonaiskävijämäärä]]&lt;1,0,SUM(Table_1[[#This Row],[Kävijämäärä a) lapset]]*Table_1[[#This Row],[Tapaamis-kerrat /osallistuja]]))</f>
        <v>0</v>
      </c>
      <c r="N1967" s="248">
        <f>IF(Table_1[[#This Row],[Kokonaiskävijämäärä]]&lt;1,0,SUM(Table_1[[#This Row],[Kävijämäärä b) aikuiset]]*Table_1[[#This Row],[Tapaamis-kerrat /osallistuja]]))</f>
        <v>0</v>
      </c>
      <c r="O1967" s="248">
        <f>IF(Table_1[[#This Row],[Kokonaiskävijämäärä]]&lt;1,0,Table_1[[#This Row],[Kokonaiskävijämäärä]]*Table_1[[#This Row],[Tapaamis-kerrat /osallistuja]])</f>
        <v>0</v>
      </c>
      <c r="P1967" s="264"/>
      <c r="Q1967" s="265"/>
    </row>
    <row r="1968" spans="1:17" ht="15.75" customHeight="1" x14ac:dyDescent="0.25">
      <c r="A1968" s="258"/>
      <c r="B1968" s="250" t="str">
        <f>IF(Table_1[[#This Row],[SISÄLLÖN NIMI]]="","",1)</f>
        <v/>
      </c>
      <c r="C1968" s="259"/>
      <c r="D1968" s="252" t="s">
        <v>18</v>
      </c>
      <c r="E1968" s="253" t="s">
        <v>18</v>
      </c>
      <c r="F1968" s="260" t="s">
        <v>18</v>
      </c>
      <c r="G1968" s="261" t="s">
        <v>18</v>
      </c>
      <c r="H1968" s="255"/>
      <c r="I1968" s="256" t="str">
        <f>IF(Table_1[[#This Row],[SISÄLLÖN NIMI]]="","",1)</f>
        <v/>
      </c>
      <c r="J1968" s="262"/>
      <c r="K1968" s="263"/>
      <c r="L1968" s="248">
        <f>Table_1[[#This Row],[Kävijämäärä a) lapset]]+Table_1[[#This Row],[Kävijämäärä b) aikuiset]]</f>
        <v>0</v>
      </c>
      <c r="M1968" s="248">
        <f>IF(Table_1[[#This Row],[Kokonaiskävijämäärä]]&lt;1,0,SUM(Table_1[[#This Row],[Kävijämäärä a) lapset]]*Table_1[[#This Row],[Tapaamis-kerrat /osallistuja]]))</f>
        <v>0</v>
      </c>
      <c r="N1968" s="248">
        <f>IF(Table_1[[#This Row],[Kokonaiskävijämäärä]]&lt;1,0,SUM(Table_1[[#This Row],[Kävijämäärä b) aikuiset]]*Table_1[[#This Row],[Tapaamis-kerrat /osallistuja]]))</f>
        <v>0</v>
      </c>
      <c r="O1968" s="248">
        <f>IF(Table_1[[#This Row],[Kokonaiskävijämäärä]]&lt;1,0,Table_1[[#This Row],[Kokonaiskävijämäärä]]*Table_1[[#This Row],[Tapaamis-kerrat /osallistuja]])</f>
        <v>0</v>
      </c>
      <c r="P1968" s="264"/>
      <c r="Q1968" s="265"/>
    </row>
    <row r="1969" spans="1:17" ht="14.25" customHeight="1" x14ac:dyDescent="0.25">
      <c r="A1969" s="258"/>
      <c r="B1969" s="250" t="str">
        <f>IF(Table_1[[#This Row],[SISÄLLÖN NIMI]]="","",1)</f>
        <v/>
      </c>
      <c r="C1969" s="259"/>
      <c r="D1969" s="252" t="s">
        <v>18</v>
      </c>
      <c r="E1969" s="253" t="s">
        <v>18</v>
      </c>
      <c r="F1969" s="260" t="s">
        <v>18</v>
      </c>
      <c r="G1969" s="261" t="s">
        <v>18</v>
      </c>
      <c r="H1969" s="255"/>
      <c r="I1969" s="256" t="str">
        <f>IF(Table_1[[#This Row],[SISÄLLÖN NIMI]]="","",1)</f>
        <v/>
      </c>
      <c r="J1969" s="262"/>
      <c r="K1969" s="263"/>
      <c r="L1969" s="248">
        <f>Table_1[[#This Row],[Kävijämäärä a) lapset]]+Table_1[[#This Row],[Kävijämäärä b) aikuiset]]</f>
        <v>0</v>
      </c>
      <c r="M1969" s="248">
        <f>IF(Table_1[[#This Row],[Kokonaiskävijämäärä]]&lt;1,0,SUM(Table_1[[#This Row],[Kävijämäärä a) lapset]]*Table_1[[#This Row],[Tapaamis-kerrat /osallistuja]]))</f>
        <v>0</v>
      </c>
      <c r="N1969" s="248">
        <f>IF(Table_1[[#This Row],[Kokonaiskävijämäärä]]&lt;1,0,SUM(Table_1[[#This Row],[Kävijämäärä b) aikuiset]]*Table_1[[#This Row],[Tapaamis-kerrat /osallistuja]]))</f>
        <v>0</v>
      </c>
      <c r="O1969" s="248">
        <f>IF(Table_1[[#This Row],[Kokonaiskävijämäärä]]&lt;1,0,Table_1[[#This Row],[Kokonaiskävijämäärä]]*Table_1[[#This Row],[Tapaamis-kerrat /osallistuja]])</f>
        <v>0</v>
      </c>
      <c r="P1969" s="264"/>
      <c r="Q1969" s="265"/>
    </row>
    <row r="1970" spans="1:17" ht="17.25" customHeight="1" x14ac:dyDescent="0.25">
      <c r="A1970" s="258"/>
      <c r="B1970" s="250" t="str">
        <f>IF(Table_1[[#This Row],[SISÄLLÖN NIMI]]="","",1)</f>
        <v/>
      </c>
      <c r="C1970" s="259"/>
      <c r="D1970" s="252" t="s">
        <v>18</v>
      </c>
      <c r="E1970" s="253" t="s">
        <v>18</v>
      </c>
      <c r="F1970" s="260" t="s">
        <v>18</v>
      </c>
      <c r="G1970" s="261" t="s">
        <v>18</v>
      </c>
      <c r="H1970" s="255"/>
      <c r="I1970" s="256" t="str">
        <f>IF(Table_1[[#This Row],[SISÄLLÖN NIMI]]="","",1)</f>
        <v/>
      </c>
      <c r="J1970" s="262"/>
      <c r="K1970" s="263"/>
      <c r="L1970" s="248">
        <f>Table_1[[#This Row],[Kävijämäärä a) lapset]]+Table_1[[#This Row],[Kävijämäärä b) aikuiset]]</f>
        <v>0</v>
      </c>
      <c r="M1970" s="248">
        <f>IF(Table_1[[#This Row],[Kokonaiskävijämäärä]]&lt;1,0,SUM(Table_1[[#This Row],[Kävijämäärä a) lapset]]*Table_1[[#This Row],[Tapaamis-kerrat /osallistuja]]))</f>
        <v>0</v>
      </c>
      <c r="N1970" s="248">
        <f>IF(Table_1[[#This Row],[Kokonaiskävijämäärä]]&lt;1,0,SUM(Table_1[[#This Row],[Kävijämäärä b) aikuiset]]*Table_1[[#This Row],[Tapaamis-kerrat /osallistuja]]))</f>
        <v>0</v>
      </c>
      <c r="O1970" s="248">
        <f>IF(Table_1[[#This Row],[Kokonaiskävijämäärä]]&lt;1,0,Table_1[[#This Row],[Kokonaiskävijämäärä]]*Table_1[[#This Row],[Tapaamis-kerrat /osallistuja]])</f>
        <v>0</v>
      </c>
      <c r="P1970" s="264"/>
      <c r="Q1970" s="265"/>
    </row>
    <row r="1971" spans="1:17" ht="14.25" customHeight="1" x14ac:dyDescent="0.25">
      <c r="A1971" s="258"/>
      <c r="B1971" s="250" t="str">
        <f>IF(Table_1[[#This Row],[SISÄLLÖN NIMI]]="","",1)</f>
        <v/>
      </c>
      <c r="C1971" s="259"/>
      <c r="D1971" s="252" t="s">
        <v>18</v>
      </c>
      <c r="E1971" s="253" t="s">
        <v>18</v>
      </c>
      <c r="F1971" s="260" t="s">
        <v>18</v>
      </c>
      <c r="G1971" s="261" t="s">
        <v>18</v>
      </c>
      <c r="H1971" s="255"/>
      <c r="I1971" s="256" t="str">
        <f>IF(Table_1[[#This Row],[SISÄLLÖN NIMI]]="","",1)</f>
        <v/>
      </c>
      <c r="J1971" s="262"/>
      <c r="K1971" s="263"/>
      <c r="L1971" s="248">
        <f>Table_1[[#This Row],[Kävijämäärä a) lapset]]+Table_1[[#This Row],[Kävijämäärä b) aikuiset]]</f>
        <v>0</v>
      </c>
      <c r="M1971" s="248">
        <f>IF(Table_1[[#This Row],[Kokonaiskävijämäärä]]&lt;1,0,SUM(Table_1[[#This Row],[Kävijämäärä a) lapset]]*Table_1[[#This Row],[Tapaamis-kerrat /osallistuja]]))</f>
        <v>0</v>
      </c>
      <c r="N1971" s="248">
        <f>IF(Table_1[[#This Row],[Kokonaiskävijämäärä]]&lt;1,0,SUM(Table_1[[#This Row],[Kävijämäärä b) aikuiset]]*Table_1[[#This Row],[Tapaamis-kerrat /osallistuja]]))</f>
        <v>0</v>
      </c>
      <c r="O1971" s="248">
        <f>IF(Table_1[[#This Row],[Kokonaiskävijämäärä]]&lt;1,0,Table_1[[#This Row],[Kokonaiskävijämäärä]]*Table_1[[#This Row],[Tapaamis-kerrat /osallistuja]])</f>
        <v>0</v>
      </c>
      <c r="P1971" s="264"/>
      <c r="Q1971" s="265"/>
    </row>
    <row r="1972" spans="1:17" ht="14.25" customHeight="1" x14ac:dyDescent="0.25">
      <c r="A1972" s="258"/>
      <c r="B1972" s="250" t="str">
        <f>IF(Table_1[[#This Row],[SISÄLLÖN NIMI]]="","",1)</f>
        <v/>
      </c>
      <c r="C1972" s="259"/>
      <c r="D1972" s="252" t="s">
        <v>18</v>
      </c>
      <c r="E1972" s="253" t="s">
        <v>18</v>
      </c>
      <c r="F1972" s="260" t="s">
        <v>18</v>
      </c>
      <c r="G1972" s="261" t="s">
        <v>18</v>
      </c>
      <c r="H1972" s="255"/>
      <c r="I1972" s="256" t="str">
        <f>IF(Table_1[[#This Row],[SISÄLLÖN NIMI]]="","",1)</f>
        <v/>
      </c>
      <c r="J1972" s="262"/>
      <c r="K1972" s="263"/>
      <c r="L1972" s="248">
        <f>Table_1[[#This Row],[Kävijämäärä a) lapset]]+Table_1[[#This Row],[Kävijämäärä b) aikuiset]]</f>
        <v>0</v>
      </c>
      <c r="M1972" s="248">
        <f>IF(Table_1[[#This Row],[Kokonaiskävijämäärä]]&lt;1,0,SUM(Table_1[[#This Row],[Kävijämäärä a) lapset]]*Table_1[[#This Row],[Tapaamis-kerrat /osallistuja]]))</f>
        <v>0</v>
      </c>
      <c r="N1972" s="248">
        <f>IF(Table_1[[#This Row],[Kokonaiskävijämäärä]]&lt;1,0,SUM(Table_1[[#This Row],[Kävijämäärä b) aikuiset]]*Table_1[[#This Row],[Tapaamis-kerrat /osallistuja]]))</f>
        <v>0</v>
      </c>
      <c r="O1972" s="248">
        <f>IF(Table_1[[#This Row],[Kokonaiskävijämäärä]]&lt;1,0,Table_1[[#This Row],[Kokonaiskävijämäärä]]*Table_1[[#This Row],[Tapaamis-kerrat /osallistuja]])</f>
        <v>0</v>
      </c>
      <c r="P1972" s="264"/>
      <c r="Q1972" s="265"/>
    </row>
    <row r="1973" spans="1:17" ht="14.25" customHeight="1" x14ac:dyDescent="0.25">
      <c r="A1973" s="258"/>
      <c r="B1973" s="250" t="str">
        <f>IF(Table_1[[#This Row],[SISÄLLÖN NIMI]]="","",1)</f>
        <v/>
      </c>
      <c r="C1973" s="259"/>
      <c r="D1973" s="252" t="s">
        <v>18</v>
      </c>
      <c r="E1973" s="253" t="s">
        <v>18</v>
      </c>
      <c r="F1973" s="260" t="s">
        <v>18</v>
      </c>
      <c r="G1973" s="261" t="s">
        <v>18</v>
      </c>
      <c r="H1973" s="255"/>
      <c r="I1973" s="256" t="str">
        <f>IF(Table_1[[#This Row],[SISÄLLÖN NIMI]]="","",1)</f>
        <v/>
      </c>
      <c r="J1973" s="262"/>
      <c r="K1973" s="263"/>
      <c r="L1973" s="248">
        <f>Table_1[[#This Row],[Kävijämäärä a) lapset]]+Table_1[[#This Row],[Kävijämäärä b) aikuiset]]</f>
        <v>0</v>
      </c>
      <c r="M1973" s="248">
        <f>IF(Table_1[[#This Row],[Kokonaiskävijämäärä]]&lt;1,0,SUM(Table_1[[#This Row],[Kävijämäärä a) lapset]]*Table_1[[#This Row],[Tapaamis-kerrat /osallistuja]]))</f>
        <v>0</v>
      </c>
      <c r="N1973" s="248">
        <f>IF(Table_1[[#This Row],[Kokonaiskävijämäärä]]&lt;1,0,SUM(Table_1[[#This Row],[Kävijämäärä b) aikuiset]]*Table_1[[#This Row],[Tapaamis-kerrat /osallistuja]]))</f>
        <v>0</v>
      </c>
      <c r="O1973" s="248">
        <f>IF(Table_1[[#This Row],[Kokonaiskävijämäärä]]&lt;1,0,Table_1[[#This Row],[Kokonaiskävijämäärä]]*Table_1[[#This Row],[Tapaamis-kerrat /osallistuja]])</f>
        <v>0</v>
      </c>
      <c r="P1973" s="264"/>
      <c r="Q1973" s="265"/>
    </row>
    <row r="1974" spans="1:17" ht="14.25" customHeight="1" x14ac:dyDescent="0.25">
      <c r="A1974" s="258"/>
      <c r="B1974" s="250" t="str">
        <f>IF(Table_1[[#This Row],[SISÄLLÖN NIMI]]="","",1)</f>
        <v/>
      </c>
      <c r="C1974" s="259"/>
      <c r="D1974" s="252" t="s">
        <v>18</v>
      </c>
      <c r="E1974" s="253" t="s">
        <v>18</v>
      </c>
      <c r="F1974" s="260" t="s">
        <v>18</v>
      </c>
      <c r="G1974" s="261" t="s">
        <v>18</v>
      </c>
      <c r="H1974" s="255"/>
      <c r="I1974" s="256" t="str">
        <f>IF(Table_1[[#This Row],[SISÄLLÖN NIMI]]="","",1)</f>
        <v/>
      </c>
      <c r="J1974" s="262"/>
      <c r="K1974" s="263"/>
      <c r="L1974" s="248">
        <f>Table_1[[#This Row],[Kävijämäärä a) lapset]]+Table_1[[#This Row],[Kävijämäärä b) aikuiset]]</f>
        <v>0</v>
      </c>
      <c r="M1974" s="248">
        <f>IF(Table_1[[#This Row],[Kokonaiskävijämäärä]]&lt;1,0,SUM(Table_1[[#This Row],[Kävijämäärä a) lapset]]*Table_1[[#This Row],[Tapaamis-kerrat /osallistuja]]))</f>
        <v>0</v>
      </c>
      <c r="N1974" s="248">
        <f>IF(Table_1[[#This Row],[Kokonaiskävijämäärä]]&lt;1,0,SUM(Table_1[[#This Row],[Kävijämäärä b) aikuiset]]*Table_1[[#This Row],[Tapaamis-kerrat /osallistuja]]))</f>
        <v>0</v>
      </c>
      <c r="O1974" s="248">
        <f>IF(Table_1[[#This Row],[Kokonaiskävijämäärä]]&lt;1,0,Table_1[[#This Row],[Kokonaiskävijämäärä]]*Table_1[[#This Row],[Tapaamis-kerrat /osallistuja]])</f>
        <v>0</v>
      </c>
      <c r="P1974" s="264"/>
      <c r="Q1974" s="265"/>
    </row>
    <row r="1975" spans="1:17" ht="14.25" customHeight="1" x14ac:dyDescent="0.25">
      <c r="A1975" s="258"/>
      <c r="B1975" s="250" t="str">
        <f>IF(Table_1[[#This Row],[SISÄLLÖN NIMI]]="","",1)</f>
        <v/>
      </c>
      <c r="C1975" s="259"/>
      <c r="D1975" s="252" t="s">
        <v>18</v>
      </c>
      <c r="E1975" s="253" t="s">
        <v>18</v>
      </c>
      <c r="F1975" s="260" t="s">
        <v>18</v>
      </c>
      <c r="G1975" s="261" t="s">
        <v>18</v>
      </c>
      <c r="H1975" s="255"/>
      <c r="I1975" s="256" t="str">
        <f>IF(Table_1[[#This Row],[SISÄLLÖN NIMI]]="","",1)</f>
        <v/>
      </c>
      <c r="J1975" s="262"/>
      <c r="K1975" s="263"/>
      <c r="L1975" s="248">
        <f>Table_1[[#This Row],[Kävijämäärä a) lapset]]+Table_1[[#This Row],[Kävijämäärä b) aikuiset]]</f>
        <v>0</v>
      </c>
      <c r="M1975" s="248">
        <f>IF(Table_1[[#This Row],[Kokonaiskävijämäärä]]&lt;1,0,SUM(Table_1[[#This Row],[Kävijämäärä a) lapset]]*Table_1[[#This Row],[Tapaamis-kerrat /osallistuja]]))</f>
        <v>0</v>
      </c>
      <c r="N1975" s="248">
        <f>IF(Table_1[[#This Row],[Kokonaiskävijämäärä]]&lt;1,0,SUM(Table_1[[#This Row],[Kävijämäärä b) aikuiset]]*Table_1[[#This Row],[Tapaamis-kerrat /osallistuja]]))</f>
        <v>0</v>
      </c>
      <c r="O1975" s="248">
        <f>IF(Table_1[[#This Row],[Kokonaiskävijämäärä]]&lt;1,0,Table_1[[#This Row],[Kokonaiskävijämäärä]]*Table_1[[#This Row],[Tapaamis-kerrat /osallistuja]])</f>
        <v>0</v>
      </c>
      <c r="P1975" s="264"/>
      <c r="Q1975" s="265"/>
    </row>
    <row r="1976" spans="1:17" ht="14.25" customHeight="1" x14ac:dyDescent="0.25">
      <c r="A1976" s="258"/>
      <c r="B1976" s="250" t="str">
        <f>IF(Table_1[[#This Row],[SISÄLLÖN NIMI]]="","",1)</f>
        <v/>
      </c>
      <c r="C1976" s="259"/>
      <c r="D1976" s="252" t="s">
        <v>18</v>
      </c>
      <c r="E1976" s="253" t="s">
        <v>18</v>
      </c>
      <c r="F1976" s="260" t="s">
        <v>18</v>
      </c>
      <c r="G1976" s="261" t="s">
        <v>18</v>
      </c>
      <c r="H1976" s="255"/>
      <c r="I1976" s="256" t="str">
        <f>IF(Table_1[[#This Row],[SISÄLLÖN NIMI]]="","",1)</f>
        <v/>
      </c>
      <c r="J1976" s="262"/>
      <c r="K1976" s="263"/>
      <c r="L1976" s="248">
        <f>Table_1[[#This Row],[Kävijämäärä a) lapset]]+Table_1[[#This Row],[Kävijämäärä b) aikuiset]]</f>
        <v>0</v>
      </c>
      <c r="M1976" s="248">
        <f>IF(Table_1[[#This Row],[Kokonaiskävijämäärä]]&lt;1,0,SUM(Table_1[[#This Row],[Kävijämäärä a) lapset]]*Table_1[[#This Row],[Tapaamis-kerrat /osallistuja]]))</f>
        <v>0</v>
      </c>
      <c r="N1976" s="248">
        <f>IF(Table_1[[#This Row],[Kokonaiskävijämäärä]]&lt;1,0,SUM(Table_1[[#This Row],[Kävijämäärä b) aikuiset]]*Table_1[[#This Row],[Tapaamis-kerrat /osallistuja]]))</f>
        <v>0</v>
      </c>
      <c r="O1976" s="248">
        <f>IF(Table_1[[#This Row],[Kokonaiskävijämäärä]]&lt;1,0,Table_1[[#This Row],[Kokonaiskävijämäärä]]*Table_1[[#This Row],[Tapaamis-kerrat /osallistuja]])</f>
        <v>0</v>
      </c>
      <c r="P1976" s="264"/>
      <c r="Q1976" s="265"/>
    </row>
    <row r="1977" spans="1:17" ht="14.25" customHeight="1" x14ac:dyDescent="0.25">
      <c r="A1977" s="258"/>
      <c r="B1977" s="250" t="str">
        <f>IF(Table_1[[#This Row],[SISÄLLÖN NIMI]]="","",1)</f>
        <v/>
      </c>
      <c r="C1977" s="259"/>
      <c r="D1977" s="252" t="s">
        <v>18</v>
      </c>
      <c r="E1977" s="253" t="s">
        <v>18</v>
      </c>
      <c r="F1977" s="260" t="s">
        <v>18</v>
      </c>
      <c r="G1977" s="261" t="s">
        <v>18</v>
      </c>
      <c r="H1977" s="255"/>
      <c r="I1977" s="256" t="str">
        <f>IF(Table_1[[#This Row],[SISÄLLÖN NIMI]]="","",1)</f>
        <v/>
      </c>
      <c r="J1977" s="262"/>
      <c r="K1977" s="263"/>
      <c r="L1977" s="248">
        <f>Table_1[[#This Row],[Kävijämäärä a) lapset]]+Table_1[[#This Row],[Kävijämäärä b) aikuiset]]</f>
        <v>0</v>
      </c>
      <c r="M1977" s="248">
        <f>IF(Table_1[[#This Row],[Kokonaiskävijämäärä]]&lt;1,0,SUM(Table_1[[#This Row],[Kävijämäärä a) lapset]]*Table_1[[#This Row],[Tapaamis-kerrat /osallistuja]]))</f>
        <v>0</v>
      </c>
      <c r="N1977" s="248">
        <f>IF(Table_1[[#This Row],[Kokonaiskävijämäärä]]&lt;1,0,SUM(Table_1[[#This Row],[Kävijämäärä b) aikuiset]]*Table_1[[#This Row],[Tapaamis-kerrat /osallistuja]]))</f>
        <v>0</v>
      </c>
      <c r="O1977" s="248">
        <f>IF(Table_1[[#This Row],[Kokonaiskävijämäärä]]&lt;1,0,Table_1[[#This Row],[Kokonaiskävijämäärä]]*Table_1[[#This Row],[Tapaamis-kerrat /osallistuja]])</f>
        <v>0</v>
      </c>
      <c r="P1977" s="264"/>
      <c r="Q1977" s="265"/>
    </row>
    <row r="1978" spans="1:17" ht="14.25" customHeight="1" x14ac:dyDescent="0.25">
      <c r="A1978" s="258"/>
      <c r="B1978" s="250" t="str">
        <f>IF(Table_1[[#This Row],[SISÄLLÖN NIMI]]="","",1)</f>
        <v/>
      </c>
      <c r="C1978" s="259"/>
      <c r="D1978" s="252" t="s">
        <v>18</v>
      </c>
      <c r="E1978" s="253" t="s">
        <v>18</v>
      </c>
      <c r="F1978" s="260" t="s">
        <v>18</v>
      </c>
      <c r="G1978" s="261" t="s">
        <v>18</v>
      </c>
      <c r="H1978" s="255"/>
      <c r="I1978" s="256" t="str">
        <f>IF(Table_1[[#This Row],[SISÄLLÖN NIMI]]="","",1)</f>
        <v/>
      </c>
      <c r="J1978" s="262"/>
      <c r="K1978" s="263"/>
      <c r="L1978" s="248">
        <f>Table_1[[#This Row],[Kävijämäärä a) lapset]]+Table_1[[#This Row],[Kävijämäärä b) aikuiset]]</f>
        <v>0</v>
      </c>
      <c r="M1978" s="248">
        <f>IF(Table_1[[#This Row],[Kokonaiskävijämäärä]]&lt;1,0,SUM(Table_1[[#This Row],[Kävijämäärä a) lapset]]*Table_1[[#This Row],[Tapaamis-kerrat /osallistuja]]))</f>
        <v>0</v>
      </c>
      <c r="N1978" s="248">
        <f>IF(Table_1[[#This Row],[Kokonaiskävijämäärä]]&lt;1,0,SUM(Table_1[[#This Row],[Kävijämäärä b) aikuiset]]*Table_1[[#This Row],[Tapaamis-kerrat /osallistuja]]))</f>
        <v>0</v>
      </c>
      <c r="O1978" s="248">
        <f>IF(Table_1[[#This Row],[Kokonaiskävijämäärä]]&lt;1,0,Table_1[[#This Row],[Kokonaiskävijämäärä]]*Table_1[[#This Row],[Tapaamis-kerrat /osallistuja]])</f>
        <v>0</v>
      </c>
      <c r="P1978" s="264"/>
      <c r="Q1978" s="265"/>
    </row>
    <row r="1979" spans="1:17" ht="14.25" customHeight="1" x14ac:dyDescent="0.25">
      <c r="A1979" s="258"/>
      <c r="B1979" s="250" t="str">
        <f>IF(Table_1[[#This Row],[SISÄLLÖN NIMI]]="","",1)</f>
        <v/>
      </c>
      <c r="C1979" s="259"/>
      <c r="D1979" s="252" t="s">
        <v>18</v>
      </c>
      <c r="E1979" s="253" t="s">
        <v>18</v>
      </c>
      <c r="F1979" s="260" t="s">
        <v>18</v>
      </c>
      <c r="G1979" s="261" t="s">
        <v>18</v>
      </c>
      <c r="H1979" s="255"/>
      <c r="I1979" s="256" t="str">
        <f>IF(Table_1[[#This Row],[SISÄLLÖN NIMI]]="","",1)</f>
        <v/>
      </c>
      <c r="J1979" s="262"/>
      <c r="K1979" s="263"/>
      <c r="L1979" s="248">
        <f>Table_1[[#This Row],[Kävijämäärä a) lapset]]+Table_1[[#This Row],[Kävijämäärä b) aikuiset]]</f>
        <v>0</v>
      </c>
      <c r="M1979" s="248">
        <f>IF(Table_1[[#This Row],[Kokonaiskävijämäärä]]&lt;1,0,SUM(Table_1[[#This Row],[Kävijämäärä a) lapset]]*Table_1[[#This Row],[Tapaamis-kerrat /osallistuja]]))</f>
        <v>0</v>
      </c>
      <c r="N1979" s="248">
        <f>IF(Table_1[[#This Row],[Kokonaiskävijämäärä]]&lt;1,0,SUM(Table_1[[#This Row],[Kävijämäärä b) aikuiset]]*Table_1[[#This Row],[Tapaamis-kerrat /osallistuja]]))</f>
        <v>0</v>
      </c>
      <c r="O1979" s="248">
        <f>IF(Table_1[[#This Row],[Kokonaiskävijämäärä]]&lt;1,0,Table_1[[#This Row],[Kokonaiskävijämäärä]]*Table_1[[#This Row],[Tapaamis-kerrat /osallistuja]])</f>
        <v>0</v>
      </c>
      <c r="P1979" s="264"/>
      <c r="Q1979" s="265"/>
    </row>
    <row r="1980" spans="1:17" ht="14.25" customHeight="1" x14ac:dyDescent="0.25">
      <c r="A1980" s="258"/>
      <c r="B1980" s="250" t="str">
        <f>IF(Table_1[[#This Row],[SISÄLLÖN NIMI]]="","",1)</f>
        <v/>
      </c>
      <c r="C1980" s="259"/>
      <c r="D1980" s="252" t="s">
        <v>18</v>
      </c>
      <c r="E1980" s="253" t="s">
        <v>18</v>
      </c>
      <c r="F1980" s="260" t="s">
        <v>18</v>
      </c>
      <c r="G1980" s="261" t="s">
        <v>18</v>
      </c>
      <c r="H1980" s="255"/>
      <c r="I1980" s="256" t="str">
        <f>IF(Table_1[[#This Row],[SISÄLLÖN NIMI]]="","",1)</f>
        <v/>
      </c>
      <c r="J1980" s="262"/>
      <c r="K1980" s="263"/>
      <c r="L1980" s="248">
        <f>Table_1[[#This Row],[Kävijämäärä a) lapset]]+Table_1[[#This Row],[Kävijämäärä b) aikuiset]]</f>
        <v>0</v>
      </c>
      <c r="M1980" s="248">
        <f>IF(Table_1[[#This Row],[Kokonaiskävijämäärä]]&lt;1,0,SUM(Table_1[[#This Row],[Kävijämäärä a) lapset]]*Table_1[[#This Row],[Tapaamis-kerrat /osallistuja]]))</f>
        <v>0</v>
      </c>
      <c r="N1980" s="248">
        <f>IF(Table_1[[#This Row],[Kokonaiskävijämäärä]]&lt;1,0,SUM(Table_1[[#This Row],[Kävijämäärä b) aikuiset]]*Table_1[[#This Row],[Tapaamis-kerrat /osallistuja]]))</f>
        <v>0</v>
      </c>
      <c r="O1980" s="248">
        <f>IF(Table_1[[#This Row],[Kokonaiskävijämäärä]]&lt;1,0,Table_1[[#This Row],[Kokonaiskävijämäärä]]*Table_1[[#This Row],[Tapaamis-kerrat /osallistuja]])</f>
        <v>0</v>
      </c>
      <c r="P1980" s="264"/>
      <c r="Q1980" s="265"/>
    </row>
    <row r="1981" spans="1:17" ht="14.25" customHeight="1" x14ac:dyDescent="0.25">
      <c r="A1981" s="258"/>
      <c r="B1981" s="250" t="str">
        <f>IF(Table_1[[#This Row],[SISÄLLÖN NIMI]]="","",1)</f>
        <v/>
      </c>
      <c r="C1981" s="259"/>
      <c r="D1981" s="252" t="s">
        <v>18</v>
      </c>
      <c r="E1981" s="253" t="s">
        <v>18</v>
      </c>
      <c r="F1981" s="260" t="s">
        <v>18</v>
      </c>
      <c r="G1981" s="261" t="s">
        <v>18</v>
      </c>
      <c r="H1981" s="255"/>
      <c r="I1981" s="256" t="str">
        <f>IF(Table_1[[#This Row],[SISÄLLÖN NIMI]]="","",1)</f>
        <v/>
      </c>
      <c r="J1981" s="262"/>
      <c r="K1981" s="263"/>
      <c r="L1981" s="248">
        <f>Table_1[[#This Row],[Kävijämäärä a) lapset]]+Table_1[[#This Row],[Kävijämäärä b) aikuiset]]</f>
        <v>0</v>
      </c>
      <c r="M1981" s="248">
        <f>IF(Table_1[[#This Row],[Kokonaiskävijämäärä]]&lt;1,0,SUM(Table_1[[#This Row],[Kävijämäärä a) lapset]]*Table_1[[#This Row],[Tapaamis-kerrat /osallistuja]]))</f>
        <v>0</v>
      </c>
      <c r="N1981" s="248">
        <f>IF(Table_1[[#This Row],[Kokonaiskävijämäärä]]&lt;1,0,SUM(Table_1[[#This Row],[Kävijämäärä b) aikuiset]]*Table_1[[#This Row],[Tapaamis-kerrat /osallistuja]]))</f>
        <v>0</v>
      </c>
      <c r="O1981" s="248">
        <f>IF(Table_1[[#This Row],[Kokonaiskävijämäärä]]&lt;1,0,Table_1[[#This Row],[Kokonaiskävijämäärä]]*Table_1[[#This Row],[Tapaamis-kerrat /osallistuja]])</f>
        <v>0</v>
      </c>
      <c r="P1981" s="264"/>
      <c r="Q1981" s="265"/>
    </row>
    <row r="1982" spans="1:17" ht="14.25" customHeight="1" x14ac:dyDescent="0.25">
      <c r="A1982" s="258"/>
      <c r="B1982" s="250" t="str">
        <f>IF(Table_1[[#This Row],[SISÄLLÖN NIMI]]="","",1)</f>
        <v/>
      </c>
      <c r="C1982" s="259"/>
      <c r="D1982" s="252" t="s">
        <v>18</v>
      </c>
      <c r="E1982" s="253" t="s">
        <v>18</v>
      </c>
      <c r="F1982" s="260" t="s">
        <v>18</v>
      </c>
      <c r="G1982" s="261" t="s">
        <v>18</v>
      </c>
      <c r="H1982" s="255"/>
      <c r="I1982" s="256" t="str">
        <f>IF(Table_1[[#This Row],[SISÄLLÖN NIMI]]="","",1)</f>
        <v/>
      </c>
      <c r="J1982" s="262"/>
      <c r="K1982" s="263"/>
      <c r="L1982" s="248">
        <f>Table_1[[#This Row],[Kävijämäärä a) lapset]]+Table_1[[#This Row],[Kävijämäärä b) aikuiset]]</f>
        <v>0</v>
      </c>
      <c r="M1982" s="248">
        <f>IF(Table_1[[#This Row],[Kokonaiskävijämäärä]]&lt;1,0,SUM(Table_1[[#This Row],[Kävijämäärä a) lapset]]*Table_1[[#This Row],[Tapaamis-kerrat /osallistuja]]))</f>
        <v>0</v>
      </c>
      <c r="N1982" s="248">
        <f>IF(Table_1[[#This Row],[Kokonaiskävijämäärä]]&lt;1,0,SUM(Table_1[[#This Row],[Kävijämäärä b) aikuiset]]*Table_1[[#This Row],[Tapaamis-kerrat /osallistuja]]))</f>
        <v>0</v>
      </c>
      <c r="O1982" s="248">
        <f>IF(Table_1[[#This Row],[Kokonaiskävijämäärä]]&lt;1,0,Table_1[[#This Row],[Kokonaiskävijämäärä]]*Table_1[[#This Row],[Tapaamis-kerrat /osallistuja]])</f>
        <v>0</v>
      </c>
      <c r="P1982" s="264"/>
      <c r="Q1982" s="265"/>
    </row>
    <row r="1983" spans="1:17" ht="14.25" customHeight="1" x14ac:dyDescent="0.25">
      <c r="A1983" s="258"/>
      <c r="B1983" s="250" t="str">
        <f>IF(Table_1[[#This Row],[SISÄLLÖN NIMI]]="","",1)</f>
        <v/>
      </c>
      <c r="C1983" s="259"/>
      <c r="D1983" s="252" t="s">
        <v>18</v>
      </c>
      <c r="E1983" s="253" t="s">
        <v>18</v>
      </c>
      <c r="F1983" s="260" t="s">
        <v>18</v>
      </c>
      <c r="G1983" s="261" t="s">
        <v>18</v>
      </c>
      <c r="H1983" s="255"/>
      <c r="I1983" s="256" t="str">
        <f>IF(Table_1[[#This Row],[SISÄLLÖN NIMI]]="","",1)</f>
        <v/>
      </c>
      <c r="J1983" s="262"/>
      <c r="K1983" s="263"/>
      <c r="L1983" s="248">
        <f>Table_1[[#This Row],[Kävijämäärä a) lapset]]+Table_1[[#This Row],[Kävijämäärä b) aikuiset]]</f>
        <v>0</v>
      </c>
      <c r="M1983" s="248">
        <f>IF(Table_1[[#This Row],[Kokonaiskävijämäärä]]&lt;1,0,SUM(Table_1[[#This Row],[Kävijämäärä a) lapset]]*Table_1[[#This Row],[Tapaamis-kerrat /osallistuja]]))</f>
        <v>0</v>
      </c>
      <c r="N1983" s="248">
        <f>IF(Table_1[[#This Row],[Kokonaiskävijämäärä]]&lt;1,0,SUM(Table_1[[#This Row],[Kävijämäärä b) aikuiset]]*Table_1[[#This Row],[Tapaamis-kerrat /osallistuja]]))</f>
        <v>0</v>
      </c>
      <c r="O1983" s="248">
        <f>IF(Table_1[[#This Row],[Kokonaiskävijämäärä]]&lt;1,0,Table_1[[#This Row],[Kokonaiskävijämäärä]]*Table_1[[#This Row],[Tapaamis-kerrat /osallistuja]])</f>
        <v>0</v>
      </c>
      <c r="P1983" s="264"/>
      <c r="Q1983" s="265"/>
    </row>
    <row r="1984" spans="1:17" ht="14.25" customHeight="1" x14ac:dyDescent="0.25">
      <c r="A1984" s="258"/>
      <c r="B1984" s="250" t="str">
        <f>IF(Table_1[[#This Row],[SISÄLLÖN NIMI]]="","",1)</f>
        <v/>
      </c>
      <c r="C1984" s="259"/>
      <c r="D1984" s="252" t="s">
        <v>18</v>
      </c>
      <c r="E1984" s="253" t="s">
        <v>18</v>
      </c>
      <c r="F1984" s="260" t="s">
        <v>18</v>
      </c>
      <c r="G1984" s="261" t="s">
        <v>18</v>
      </c>
      <c r="H1984" s="255"/>
      <c r="I1984" s="256" t="str">
        <f>IF(Table_1[[#This Row],[SISÄLLÖN NIMI]]="","",1)</f>
        <v/>
      </c>
      <c r="J1984" s="262"/>
      <c r="K1984" s="263"/>
      <c r="L1984" s="248">
        <f>Table_1[[#This Row],[Kävijämäärä a) lapset]]+Table_1[[#This Row],[Kävijämäärä b) aikuiset]]</f>
        <v>0</v>
      </c>
      <c r="M1984" s="248">
        <f>IF(Table_1[[#This Row],[Kokonaiskävijämäärä]]&lt;1,0,SUM(Table_1[[#This Row],[Kävijämäärä a) lapset]]*Table_1[[#This Row],[Tapaamis-kerrat /osallistuja]]))</f>
        <v>0</v>
      </c>
      <c r="N1984" s="248">
        <f>IF(Table_1[[#This Row],[Kokonaiskävijämäärä]]&lt;1,0,SUM(Table_1[[#This Row],[Kävijämäärä b) aikuiset]]*Table_1[[#This Row],[Tapaamis-kerrat /osallistuja]]))</f>
        <v>0</v>
      </c>
      <c r="O1984" s="248">
        <f>IF(Table_1[[#This Row],[Kokonaiskävijämäärä]]&lt;1,0,Table_1[[#This Row],[Kokonaiskävijämäärä]]*Table_1[[#This Row],[Tapaamis-kerrat /osallistuja]])</f>
        <v>0</v>
      </c>
      <c r="P1984" s="264"/>
      <c r="Q1984" s="265"/>
    </row>
    <row r="1985" spans="1:17" ht="14.25" customHeight="1" x14ac:dyDescent="0.25">
      <c r="A1985" s="258"/>
      <c r="B1985" s="250" t="str">
        <f>IF(Table_1[[#This Row],[SISÄLLÖN NIMI]]="","",1)</f>
        <v/>
      </c>
      <c r="C1985" s="259"/>
      <c r="D1985" s="252" t="s">
        <v>18</v>
      </c>
      <c r="E1985" s="253" t="s">
        <v>18</v>
      </c>
      <c r="F1985" s="260" t="s">
        <v>18</v>
      </c>
      <c r="G1985" s="261" t="s">
        <v>18</v>
      </c>
      <c r="H1985" s="255"/>
      <c r="I1985" s="256" t="str">
        <f>IF(Table_1[[#This Row],[SISÄLLÖN NIMI]]="","",1)</f>
        <v/>
      </c>
      <c r="J1985" s="262"/>
      <c r="K1985" s="263"/>
      <c r="L1985" s="248">
        <f>Table_1[[#This Row],[Kävijämäärä a) lapset]]+Table_1[[#This Row],[Kävijämäärä b) aikuiset]]</f>
        <v>0</v>
      </c>
      <c r="M1985" s="248">
        <f>IF(Table_1[[#This Row],[Kokonaiskävijämäärä]]&lt;1,0,SUM(Table_1[[#This Row],[Kävijämäärä a) lapset]]*Table_1[[#This Row],[Tapaamis-kerrat /osallistuja]]))</f>
        <v>0</v>
      </c>
      <c r="N1985" s="248">
        <f>IF(Table_1[[#This Row],[Kokonaiskävijämäärä]]&lt;1,0,SUM(Table_1[[#This Row],[Kävijämäärä b) aikuiset]]*Table_1[[#This Row],[Tapaamis-kerrat /osallistuja]]))</f>
        <v>0</v>
      </c>
      <c r="O1985" s="248">
        <f>IF(Table_1[[#This Row],[Kokonaiskävijämäärä]]&lt;1,0,Table_1[[#This Row],[Kokonaiskävijämäärä]]*Table_1[[#This Row],[Tapaamis-kerrat /osallistuja]])</f>
        <v>0</v>
      </c>
      <c r="P1985" s="264"/>
      <c r="Q1985" s="265"/>
    </row>
    <row r="1986" spans="1:17" ht="14.25" customHeight="1" x14ac:dyDescent="0.25">
      <c r="A1986" s="258"/>
      <c r="B1986" s="250" t="str">
        <f>IF(Table_1[[#This Row],[SISÄLLÖN NIMI]]="","",1)</f>
        <v/>
      </c>
      <c r="C1986" s="259"/>
      <c r="D1986" s="252" t="s">
        <v>18</v>
      </c>
      <c r="E1986" s="253" t="s">
        <v>18</v>
      </c>
      <c r="F1986" s="260" t="s">
        <v>18</v>
      </c>
      <c r="G1986" s="261" t="s">
        <v>18</v>
      </c>
      <c r="H1986" s="255"/>
      <c r="I1986" s="256" t="str">
        <f>IF(Table_1[[#This Row],[SISÄLLÖN NIMI]]="","",1)</f>
        <v/>
      </c>
      <c r="J1986" s="262"/>
      <c r="K1986" s="263"/>
      <c r="L1986" s="248">
        <f>Table_1[[#This Row],[Kävijämäärä a) lapset]]+Table_1[[#This Row],[Kävijämäärä b) aikuiset]]</f>
        <v>0</v>
      </c>
      <c r="M1986" s="248">
        <f>IF(Table_1[[#This Row],[Kokonaiskävijämäärä]]&lt;1,0,SUM(Table_1[[#This Row],[Kävijämäärä a) lapset]]*Table_1[[#This Row],[Tapaamis-kerrat /osallistuja]]))</f>
        <v>0</v>
      </c>
      <c r="N1986" s="248">
        <f>IF(Table_1[[#This Row],[Kokonaiskävijämäärä]]&lt;1,0,SUM(Table_1[[#This Row],[Kävijämäärä b) aikuiset]]*Table_1[[#This Row],[Tapaamis-kerrat /osallistuja]]))</f>
        <v>0</v>
      </c>
      <c r="O1986" s="248">
        <f>IF(Table_1[[#This Row],[Kokonaiskävijämäärä]]&lt;1,0,Table_1[[#This Row],[Kokonaiskävijämäärä]]*Table_1[[#This Row],[Tapaamis-kerrat /osallistuja]])</f>
        <v>0</v>
      </c>
      <c r="P1986" s="264"/>
      <c r="Q1986" s="265"/>
    </row>
    <row r="1987" spans="1:17" ht="14.25" customHeight="1" x14ac:dyDescent="0.25">
      <c r="A1987" s="258"/>
      <c r="B1987" s="250" t="str">
        <f>IF(Table_1[[#This Row],[SISÄLLÖN NIMI]]="","",1)</f>
        <v/>
      </c>
      <c r="C1987" s="259"/>
      <c r="D1987" s="252" t="s">
        <v>18</v>
      </c>
      <c r="E1987" s="253" t="s">
        <v>18</v>
      </c>
      <c r="F1987" s="260" t="s">
        <v>18</v>
      </c>
      <c r="G1987" s="261" t="s">
        <v>18</v>
      </c>
      <c r="H1987" s="255"/>
      <c r="I1987" s="256" t="str">
        <f>IF(Table_1[[#This Row],[SISÄLLÖN NIMI]]="","",1)</f>
        <v/>
      </c>
      <c r="J1987" s="262"/>
      <c r="K1987" s="263"/>
      <c r="L1987" s="248">
        <f>Table_1[[#This Row],[Kävijämäärä a) lapset]]+Table_1[[#This Row],[Kävijämäärä b) aikuiset]]</f>
        <v>0</v>
      </c>
      <c r="M1987" s="248">
        <f>IF(Table_1[[#This Row],[Kokonaiskävijämäärä]]&lt;1,0,SUM(Table_1[[#This Row],[Kävijämäärä a) lapset]]*Table_1[[#This Row],[Tapaamis-kerrat /osallistuja]]))</f>
        <v>0</v>
      </c>
      <c r="N1987" s="248">
        <f>IF(Table_1[[#This Row],[Kokonaiskävijämäärä]]&lt;1,0,SUM(Table_1[[#This Row],[Kävijämäärä b) aikuiset]]*Table_1[[#This Row],[Tapaamis-kerrat /osallistuja]]))</f>
        <v>0</v>
      </c>
      <c r="O1987" s="248">
        <f>IF(Table_1[[#This Row],[Kokonaiskävijämäärä]]&lt;1,0,Table_1[[#This Row],[Kokonaiskävijämäärä]]*Table_1[[#This Row],[Tapaamis-kerrat /osallistuja]])</f>
        <v>0</v>
      </c>
      <c r="P1987" s="264"/>
      <c r="Q1987" s="265"/>
    </row>
    <row r="1988" spans="1:17" ht="14.25" customHeight="1" x14ac:dyDescent="0.25">
      <c r="A1988" s="258"/>
      <c r="B1988" s="250" t="str">
        <f>IF(Table_1[[#This Row],[SISÄLLÖN NIMI]]="","",1)</f>
        <v/>
      </c>
      <c r="C1988" s="259"/>
      <c r="D1988" s="252" t="s">
        <v>18</v>
      </c>
      <c r="E1988" s="253" t="s">
        <v>18</v>
      </c>
      <c r="F1988" s="260" t="s">
        <v>18</v>
      </c>
      <c r="G1988" s="261" t="s">
        <v>18</v>
      </c>
      <c r="H1988" s="255"/>
      <c r="I1988" s="256" t="str">
        <f>IF(Table_1[[#This Row],[SISÄLLÖN NIMI]]="","",1)</f>
        <v/>
      </c>
      <c r="J1988" s="262"/>
      <c r="K1988" s="263"/>
      <c r="L1988" s="248">
        <f>Table_1[[#This Row],[Kävijämäärä a) lapset]]+Table_1[[#This Row],[Kävijämäärä b) aikuiset]]</f>
        <v>0</v>
      </c>
      <c r="M1988" s="248">
        <f>IF(Table_1[[#This Row],[Kokonaiskävijämäärä]]&lt;1,0,SUM(Table_1[[#This Row],[Kävijämäärä a) lapset]]*Table_1[[#This Row],[Tapaamis-kerrat /osallistuja]]))</f>
        <v>0</v>
      </c>
      <c r="N1988" s="248">
        <f>IF(Table_1[[#This Row],[Kokonaiskävijämäärä]]&lt;1,0,SUM(Table_1[[#This Row],[Kävijämäärä b) aikuiset]]*Table_1[[#This Row],[Tapaamis-kerrat /osallistuja]]))</f>
        <v>0</v>
      </c>
      <c r="O1988" s="248">
        <f>IF(Table_1[[#This Row],[Kokonaiskävijämäärä]]&lt;1,0,Table_1[[#This Row],[Kokonaiskävijämäärä]]*Table_1[[#This Row],[Tapaamis-kerrat /osallistuja]])</f>
        <v>0</v>
      </c>
      <c r="P1988" s="264"/>
      <c r="Q1988" s="265"/>
    </row>
    <row r="1989" spans="1:17" ht="14.25" customHeight="1" x14ac:dyDescent="0.25">
      <c r="A1989" s="258"/>
      <c r="B1989" s="250" t="str">
        <f>IF(Table_1[[#This Row],[SISÄLLÖN NIMI]]="","",1)</f>
        <v/>
      </c>
      <c r="C1989" s="259"/>
      <c r="D1989" s="252" t="s">
        <v>18</v>
      </c>
      <c r="E1989" s="253" t="s">
        <v>18</v>
      </c>
      <c r="F1989" s="260" t="s">
        <v>18</v>
      </c>
      <c r="G1989" s="261" t="s">
        <v>18</v>
      </c>
      <c r="H1989" s="255"/>
      <c r="I1989" s="256" t="str">
        <f>IF(Table_1[[#This Row],[SISÄLLÖN NIMI]]="","",1)</f>
        <v/>
      </c>
      <c r="J1989" s="262"/>
      <c r="K1989" s="263"/>
      <c r="L1989" s="248">
        <f>Table_1[[#This Row],[Kävijämäärä a) lapset]]+Table_1[[#This Row],[Kävijämäärä b) aikuiset]]</f>
        <v>0</v>
      </c>
      <c r="M1989" s="248">
        <f>IF(Table_1[[#This Row],[Kokonaiskävijämäärä]]&lt;1,0,SUM(Table_1[[#This Row],[Kävijämäärä a) lapset]]*Table_1[[#This Row],[Tapaamis-kerrat /osallistuja]]))</f>
        <v>0</v>
      </c>
      <c r="N1989" s="248">
        <f>IF(Table_1[[#This Row],[Kokonaiskävijämäärä]]&lt;1,0,SUM(Table_1[[#This Row],[Kävijämäärä b) aikuiset]]*Table_1[[#This Row],[Tapaamis-kerrat /osallistuja]]))</f>
        <v>0</v>
      </c>
      <c r="O1989" s="248">
        <f>IF(Table_1[[#This Row],[Kokonaiskävijämäärä]]&lt;1,0,Table_1[[#This Row],[Kokonaiskävijämäärä]]*Table_1[[#This Row],[Tapaamis-kerrat /osallistuja]])</f>
        <v>0</v>
      </c>
      <c r="P1989" s="264"/>
      <c r="Q1989" s="265"/>
    </row>
    <row r="1990" spans="1:17" ht="14.25" customHeight="1" x14ac:dyDescent="0.25">
      <c r="A1990" s="258"/>
      <c r="B1990" s="250" t="str">
        <f>IF(Table_1[[#This Row],[SISÄLLÖN NIMI]]="","",1)</f>
        <v/>
      </c>
      <c r="C1990" s="259"/>
      <c r="D1990" s="252" t="s">
        <v>18</v>
      </c>
      <c r="E1990" s="253" t="s">
        <v>18</v>
      </c>
      <c r="F1990" s="260" t="s">
        <v>18</v>
      </c>
      <c r="G1990" s="261" t="s">
        <v>18</v>
      </c>
      <c r="H1990" s="255"/>
      <c r="I1990" s="256" t="str">
        <f>IF(Table_1[[#This Row],[SISÄLLÖN NIMI]]="","",1)</f>
        <v/>
      </c>
      <c r="J1990" s="262"/>
      <c r="K1990" s="263"/>
      <c r="L1990" s="248">
        <f>Table_1[[#This Row],[Kävijämäärä a) lapset]]+Table_1[[#This Row],[Kävijämäärä b) aikuiset]]</f>
        <v>0</v>
      </c>
      <c r="M1990" s="248">
        <f>IF(Table_1[[#This Row],[Kokonaiskävijämäärä]]&lt;1,0,SUM(Table_1[[#This Row],[Kävijämäärä a) lapset]]*Table_1[[#This Row],[Tapaamis-kerrat /osallistuja]]))</f>
        <v>0</v>
      </c>
      <c r="N1990" s="248">
        <f>IF(Table_1[[#This Row],[Kokonaiskävijämäärä]]&lt;1,0,SUM(Table_1[[#This Row],[Kävijämäärä b) aikuiset]]*Table_1[[#This Row],[Tapaamis-kerrat /osallistuja]]))</f>
        <v>0</v>
      </c>
      <c r="O1990" s="248">
        <f>IF(Table_1[[#This Row],[Kokonaiskävijämäärä]]&lt;1,0,Table_1[[#This Row],[Kokonaiskävijämäärä]]*Table_1[[#This Row],[Tapaamis-kerrat /osallistuja]])</f>
        <v>0</v>
      </c>
      <c r="P1990" s="264"/>
      <c r="Q1990" s="265"/>
    </row>
    <row r="1991" spans="1:17" ht="14.25" customHeight="1" x14ac:dyDescent="0.25">
      <c r="A1991" s="258"/>
      <c r="B1991" s="250" t="str">
        <f>IF(Table_1[[#This Row],[SISÄLLÖN NIMI]]="","",1)</f>
        <v/>
      </c>
      <c r="C1991" s="259"/>
      <c r="D1991" s="252" t="s">
        <v>18</v>
      </c>
      <c r="E1991" s="253" t="s">
        <v>18</v>
      </c>
      <c r="F1991" s="260" t="s">
        <v>18</v>
      </c>
      <c r="G1991" s="261" t="s">
        <v>18</v>
      </c>
      <c r="H1991" s="255"/>
      <c r="I1991" s="256" t="str">
        <f>IF(Table_1[[#This Row],[SISÄLLÖN NIMI]]="","",1)</f>
        <v/>
      </c>
      <c r="J1991" s="262"/>
      <c r="K1991" s="263"/>
      <c r="L1991" s="248">
        <f>Table_1[[#This Row],[Kävijämäärä a) lapset]]+Table_1[[#This Row],[Kävijämäärä b) aikuiset]]</f>
        <v>0</v>
      </c>
      <c r="M1991" s="248">
        <f>IF(Table_1[[#This Row],[Kokonaiskävijämäärä]]&lt;1,0,SUM(Table_1[[#This Row],[Kävijämäärä a) lapset]]*Table_1[[#This Row],[Tapaamis-kerrat /osallistuja]]))</f>
        <v>0</v>
      </c>
      <c r="N1991" s="248">
        <f>IF(Table_1[[#This Row],[Kokonaiskävijämäärä]]&lt;1,0,SUM(Table_1[[#This Row],[Kävijämäärä b) aikuiset]]*Table_1[[#This Row],[Tapaamis-kerrat /osallistuja]]))</f>
        <v>0</v>
      </c>
      <c r="O1991" s="248">
        <f>IF(Table_1[[#This Row],[Kokonaiskävijämäärä]]&lt;1,0,Table_1[[#This Row],[Kokonaiskävijämäärä]]*Table_1[[#This Row],[Tapaamis-kerrat /osallistuja]])</f>
        <v>0</v>
      </c>
      <c r="P1991" s="264"/>
      <c r="Q1991" s="265"/>
    </row>
    <row r="1992" spans="1:17" ht="14.25" customHeight="1" x14ac:dyDescent="0.25">
      <c r="A1992" s="258"/>
      <c r="B1992" s="250" t="str">
        <f>IF(Table_1[[#This Row],[SISÄLLÖN NIMI]]="","",1)</f>
        <v/>
      </c>
      <c r="C1992" s="259"/>
      <c r="D1992" s="252" t="s">
        <v>18</v>
      </c>
      <c r="E1992" s="253" t="s">
        <v>18</v>
      </c>
      <c r="F1992" s="260" t="s">
        <v>18</v>
      </c>
      <c r="G1992" s="261" t="s">
        <v>18</v>
      </c>
      <c r="H1992" s="255"/>
      <c r="I1992" s="256" t="str">
        <f>IF(Table_1[[#This Row],[SISÄLLÖN NIMI]]="","",1)</f>
        <v/>
      </c>
      <c r="J1992" s="262"/>
      <c r="K1992" s="263"/>
      <c r="L1992" s="248">
        <f>Table_1[[#This Row],[Kävijämäärä a) lapset]]+Table_1[[#This Row],[Kävijämäärä b) aikuiset]]</f>
        <v>0</v>
      </c>
      <c r="M1992" s="248">
        <f>IF(Table_1[[#This Row],[Kokonaiskävijämäärä]]&lt;1,0,SUM(Table_1[[#This Row],[Kävijämäärä a) lapset]]*Table_1[[#This Row],[Tapaamis-kerrat /osallistuja]]))</f>
        <v>0</v>
      </c>
      <c r="N1992" s="248">
        <f>IF(Table_1[[#This Row],[Kokonaiskävijämäärä]]&lt;1,0,SUM(Table_1[[#This Row],[Kävijämäärä b) aikuiset]]*Table_1[[#This Row],[Tapaamis-kerrat /osallistuja]]))</f>
        <v>0</v>
      </c>
      <c r="O1992" s="248">
        <f>IF(Table_1[[#This Row],[Kokonaiskävijämäärä]]&lt;1,0,Table_1[[#This Row],[Kokonaiskävijämäärä]]*Table_1[[#This Row],[Tapaamis-kerrat /osallistuja]])</f>
        <v>0</v>
      </c>
      <c r="P1992" s="264"/>
      <c r="Q1992" s="265"/>
    </row>
    <row r="1993" spans="1:17" ht="14.25" customHeight="1" x14ac:dyDescent="0.25">
      <c r="A1993" s="258"/>
      <c r="B1993" s="250" t="str">
        <f>IF(Table_1[[#This Row],[SISÄLLÖN NIMI]]="","",1)</f>
        <v/>
      </c>
      <c r="C1993" s="259"/>
      <c r="D1993" s="252" t="s">
        <v>18</v>
      </c>
      <c r="E1993" s="253" t="s">
        <v>18</v>
      </c>
      <c r="F1993" s="260" t="s">
        <v>18</v>
      </c>
      <c r="G1993" s="261" t="s">
        <v>18</v>
      </c>
      <c r="H1993" s="255"/>
      <c r="I1993" s="256" t="str">
        <f>IF(Table_1[[#This Row],[SISÄLLÖN NIMI]]="","",1)</f>
        <v/>
      </c>
      <c r="J1993" s="262"/>
      <c r="K1993" s="263"/>
      <c r="L1993" s="248">
        <f>Table_1[[#This Row],[Kävijämäärä a) lapset]]+Table_1[[#This Row],[Kävijämäärä b) aikuiset]]</f>
        <v>0</v>
      </c>
      <c r="M1993" s="248">
        <f>IF(Table_1[[#This Row],[Kokonaiskävijämäärä]]&lt;1,0,SUM(Table_1[[#This Row],[Kävijämäärä a) lapset]]*Table_1[[#This Row],[Tapaamis-kerrat /osallistuja]]))</f>
        <v>0</v>
      </c>
      <c r="N1993" s="248">
        <f>IF(Table_1[[#This Row],[Kokonaiskävijämäärä]]&lt;1,0,SUM(Table_1[[#This Row],[Kävijämäärä b) aikuiset]]*Table_1[[#This Row],[Tapaamis-kerrat /osallistuja]]))</f>
        <v>0</v>
      </c>
      <c r="O1993" s="248">
        <f>IF(Table_1[[#This Row],[Kokonaiskävijämäärä]]&lt;1,0,Table_1[[#This Row],[Kokonaiskävijämäärä]]*Table_1[[#This Row],[Tapaamis-kerrat /osallistuja]])</f>
        <v>0</v>
      </c>
      <c r="P1993" s="264"/>
      <c r="Q1993" s="265"/>
    </row>
    <row r="1994" spans="1:17" ht="14.25" customHeight="1" x14ac:dyDescent="0.25">
      <c r="A1994" s="258"/>
      <c r="B1994" s="250" t="str">
        <f>IF(Table_1[[#This Row],[SISÄLLÖN NIMI]]="","",1)</f>
        <v/>
      </c>
      <c r="C1994" s="259"/>
      <c r="D1994" s="252" t="s">
        <v>18</v>
      </c>
      <c r="E1994" s="253" t="s">
        <v>18</v>
      </c>
      <c r="F1994" s="260" t="s">
        <v>18</v>
      </c>
      <c r="G1994" s="261" t="s">
        <v>18</v>
      </c>
      <c r="H1994" s="255"/>
      <c r="I1994" s="256" t="str">
        <f>IF(Table_1[[#This Row],[SISÄLLÖN NIMI]]="","",1)</f>
        <v/>
      </c>
      <c r="J1994" s="262"/>
      <c r="K1994" s="263"/>
      <c r="L1994" s="248">
        <f>Table_1[[#This Row],[Kävijämäärä a) lapset]]+Table_1[[#This Row],[Kävijämäärä b) aikuiset]]</f>
        <v>0</v>
      </c>
      <c r="M1994" s="248">
        <f>IF(Table_1[[#This Row],[Kokonaiskävijämäärä]]&lt;1,0,SUM(Table_1[[#This Row],[Kävijämäärä a) lapset]]*Table_1[[#This Row],[Tapaamis-kerrat /osallistuja]]))</f>
        <v>0</v>
      </c>
      <c r="N1994" s="248">
        <f>IF(Table_1[[#This Row],[Kokonaiskävijämäärä]]&lt;1,0,SUM(Table_1[[#This Row],[Kävijämäärä b) aikuiset]]*Table_1[[#This Row],[Tapaamis-kerrat /osallistuja]]))</f>
        <v>0</v>
      </c>
      <c r="O1994" s="248">
        <f>IF(Table_1[[#This Row],[Kokonaiskävijämäärä]]&lt;1,0,Table_1[[#This Row],[Kokonaiskävijämäärä]]*Table_1[[#This Row],[Tapaamis-kerrat /osallistuja]])</f>
        <v>0</v>
      </c>
      <c r="P1994" s="264"/>
      <c r="Q1994" s="265"/>
    </row>
    <row r="1995" spans="1:17" ht="14.25" customHeight="1" x14ac:dyDescent="0.25">
      <c r="A1995" s="258"/>
      <c r="B1995" s="250" t="str">
        <f>IF(Table_1[[#This Row],[SISÄLLÖN NIMI]]="","",1)</f>
        <v/>
      </c>
      <c r="C1995" s="259"/>
      <c r="D1995" s="252" t="s">
        <v>18</v>
      </c>
      <c r="E1995" s="253" t="s">
        <v>18</v>
      </c>
      <c r="F1995" s="260" t="s">
        <v>18</v>
      </c>
      <c r="G1995" s="261" t="s">
        <v>18</v>
      </c>
      <c r="H1995" s="255"/>
      <c r="I1995" s="256" t="str">
        <f>IF(Table_1[[#This Row],[SISÄLLÖN NIMI]]="","",1)</f>
        <v/>
      </c>
      <c r="J1995" s="262"/>
      <c r="K1995" s="263"/>
      <c r="L1995" s="248">
        <f>Table_1[[#This Row],[Kävijämäärä a) lapset]]+Table_1[[#This Row],[Kävijämäärä b) aikuiset]]</f>
        <v>0</v>
      </c>
      <c r="M1995" s="248">
        <f>IF(Table_1[[#This Row],[Kokonaiskävijämäärä]]&lt;1,0,SUM(Table_1[[#This Row],[Kävijämäärä a) lapset]]*Table_1[[#This Row],[Tapaamis-kerrat /osallistuja]]))</f>
        <v>0</v>
      </c>
      <c r="N1995" s="248">
        <f>IF(Table_1[[#This Row],[Kokonaiskävijämäärä]]&lt;1,0,SUM(Table_1[[#This Row],[Kävijämäärä b) aikuiset]]*Table_1[[#This Row],[Tapaamis-kerrat /osallistuja]]))</f>
        <v>0</v>
      </c>
      <c r="O1995" s="248">
        <f>IF(Table_1[[#This Row],[Kokonaiskävijämäärä]]&lt;1,0,Table_1[[#This Row],[Kokonaiskävijämäärä]]*Table_1[[#This Row],[Tapaamis-kerrat /osallistuja]])</f>
        <v>0</v>
      </c>
      <c r="P1995" s="264"/>
      <c r="Q1995" s="265"/>
    </row>
    <row r="1996" spans="1:17" ht="14.25" customHeight="1" x14ac:dyDescent="0.25">
      <c r="A1996" s="258"/>
      <c r="B1996" s="250" t="str">
        <f>IF(Table_1[[#This Row],[SISÄLLÖN NIMI]]="","",1)</f>
        <v/>
      </c>
      <c r="C1996" s="259"/>
      <c r="D1996" s="252" t="s">
        <v>18</v>
      </c>
      <c r="E1996" s="253" t="s">
        <v>18</v>
      </c>
      <c r="F1996" s="260" t="s">
        <v>18</v>
      </c>
      <c r="G1996" s="261" t="s">
        <v>18</v>
      </c>
      <c r="H1996" s="255"/>
      <c r="I1996" s="256" t="str">
        <f>IF(Table_1[[#This Row],[SISÄLLÖN NIMI]]="","",1)</f>
        <v/>
      </c>
      <c r="J1996" s="262"/>
      <c r="K1996" s="263"/>
      <c r="L1996" s="248">
        <f>Table_1[[#This Row],[Kävijämäärä a) lapset]]+Table_1[[#This Row],[Kävijämäärä b) aikuiset]]</f>
        <v>0</v>
      </c>
      <c r="M1996" s="248">
        <f>IF(Table_1[[#This Row],[Kokonaiskävijämäärä]]&lt;1,0,SUM(Table_1[[#This Row],[Kävijämäärä a) lapset]]*Table_1[[#This Row],[Tapaamis-kerrat /osallistuja]]))</f>
        <v>0</v>
      </c>
      <c r="N1996" s="248">
        <f>IF(Table_1[[#This Row],[Kokonaiskävijämäärä]]&lt;1,0,SUM(Table_1[[#This Row],[Kävijämäärä b) aikuiset]]*Table_1[[#This Row],[Tapaamis-kerrat /osallistuja]]))</f>
        <v>0</v>
      </c>
      <c r="O1996" s="248">
        <f>IF(Table_1[[#This Row],[Kokonaiskävijämäärä]]&lt;1,0,Table_1[[#This Row],[Kokonaiskävijämäärä]]*Table_1[[#This Row],[Tapaamis-kerrat /osallistuja]])</f>
        <v>0</v>
      </c>
      <c r="P1996" s="264"/>
      <c r="Q1996" s="265"/>
    </row>
    <row r="1997" spans="1:17" ht="14.25" customHeight="1" x14ac:dyDescent="0.25">
      <c r="A1997" s="258"/>
      <c r="B1997" s="250" t="str">
        <f>IF(Table_1[[#This Row],[SISÄLLÖN NIMI]]="","",1)</f>
        <v/>
      </c>
      <c r="C1997" s="259"/>
      <c r="D1997" s="252" t="s">
        <v>18</v>
      </c>
      <c r="E1997" s="253" t="s">
        <v>18</v>
      </c>
      <c r="F1997" s="260" t="s">
        <v>18</v>
      </c>
      <c r="G1997" s="261" t="s">
        <v>18</v>
      </c>
      <c r="H1997" s="255"/>
      <c r="I1997" s="256" t="str">
        <f>IF(Table_1[[#This Row],[SISÄLLÖN NIMI]]="","",1)</f>
        <v/>
      </c>
      <c r="J1997" s="262"/>
      <c r="K1997" s="263"/>
      <c r="L1997" s="248">
        <f>Table_1[[#This Row],[Kävijämäärä a) lapset]]+Table_1[[#This Row],[Kävijämäärä b) aikuiset]]</f>
        <v>0</v>
      </c>
      <c r="M1997" s="248">
        <f>IF(Table_1[[#This Row],[Kokonaiskävijämäärä]]&lt;1,0,SUM(Table_1[[#This Row],[Kävijämäärä a) lapset]]*Table_1[[#This Row],[Tapaamis-kerrat /osallistuja]]))</f>
        <v>0</v>
      </c>
      <c r="N1997" s="248">
        <f>IF(Table_1[[#This Row],[Kokonaiskävijämäärä]]&lt;1,0,SUM(Table_1[[#This Row],[Kävijämäärä b) aikuiset]]*Table_1[[#This Row],[Tapaamis-kerrat /osallistuja]]))</f>
        <v>0</v>
      </c>
      <c r="O1997" s="248">
        <f>IF(Table_1[[#This Row],[Kokonaiskävijämäärä]]&lt;1,0,Table_1[[#This Row],[Kokonaiskävijämäärä]]*Table_1[[#This Row],[Tapaamis-kerrat /osallistuja]])</f>
        <v>0</v>
      </c>
      <c r="P1997" s="264"/>
      <c r="Q1997" s="265"/>
    </row>
    <row r="1998" spans="1:17" ht="14.25" customHeight="1" x14ac:dyDescent="0.25">
      <c r="A1998" s="258"/>
      <c r="B1998" s="250" t="str">
        <f>IF(Table_1[[#This Row],[SISÄLLÖN NIMI]]="","",1)</f>
        <v/>
      </c>
      <c r="C1998" s="259"/>
      <c r="D1998" s="252" t="s">
        <v>18</v>
      </c>
      <c r="E1998" s="253" t="s">
        <v>18</v>
      </c>
      <c r="F1998" s="260" t="s">
        <v>18</v>
      </c>
      <c r="G1998" s="261" t="s">
        <v>18</v>
      </c>
      <c r="H1998" s="255"/>
      <c r="I1998" s="256" t="str">
        <f>IF(Table_1[[#This Row],[SISÄLLÖN NIMI]]="","",1)</f>
        <v/>
      </c>
      <c r="J1998" s="262"/>
      <c r="K1998" s="263"/>
      <c r="L1998" s="248">
        <f>Table_1[[#This Row],[Kävijämäärä a) lapset]]+Table_1[[#This Row],[Kävijämäärä b) aikuiset]]</f>
        <v>0</v>
      </c>
      <c r="M1998" s="248">
        <f>IF(Table_1[[#This Row],[Kokonaiskävijämäärä]]&lt;1,0,SUM(Table_1[[#This Row],[Kävijämäärä a) lapset]]*Table_1[[#This Row],[Tapaamis-kerrat /osallistuja]]))</f>
        <v>0</v>
      </c>
      <c r="N1998" s="248">
        <f>IF(Table_1[[#This Row],[Kokonaiskävijämäärä]]&lt;1,0,SUM(Table_1[[#This Row],[Kävijämäärä b) aikuiset]]*Table_1[[#This Row],[Tapaamis-kerrat /osallistuja]]))</f>
        <v>0</v>
      </c>
      <c r="O1998" s="248">
        <f>IF(Table_1[[#This Row],[Kokonaiskävijämäärä]]&lt;1,0,Table_1[[#This Row],[Kokonaiskävijämäärä]]*Table_1[[#This Row],[Tapaamis-kerrat /osallistuja]])</f>
        <v>0</v>
      </c>
      <c r="P1998" s="264"/>
      <c r="Q1998" s="265"/>
    </row>
    <row r="1999" spans="1:17" ht="14.25" customHeight="1" x14ac:dyDescent="0.25">
      <c r="A1999" s="258"/>
      <c r="B1999" s="250" t="str">
        <f>IF(Table_1[[#This Row],[SISÄLLÖN NIMI]]="","",1)</f>
        <v/>
      </c>
      <c r="C1999" s="259"/>
      <c r="D1999" s="252" t="s">
        <v>18</v>
      </c>
      <c r="E1999" s="253" t="s">
        <v>18</v>
      </c>
      <c r="F1999" s="260" t="s">
        <v>18</v>
      </c>
      <c r="G1999" s="261" t="s">
        <v>18</v>
      </c>
      <c r="H1999" s="255"/>
      <c r="I1999" s="256" t="str">
        <f>IF(Table_1[[#This Row],[SISÄLLÖN NIMI]]="","",1)</f>
        <v/>
      </c>
      <c r="J1999" s="262"/>
      <c r="K1999" s="263"/>
      <c r="L1999" s="248">
        <f>Table_1[[#This Row],[Kävijämäärä a) lapset]]+Table_1[[#This Row],[Kävijämäärä b) aikuiset]]</f>
        <v>0</v>
      </c>
      <c r="M1999" s="248">
        <f>IF(Table_1[[#This Row],[Kokonaiskävijämäärä]]&lt;1,0,SUM(Table_1[[#This Row],[Kävijämäärä a) lapset]]*Table_1[[#This Row],[Tapaamis-kerrat /osallistuja]]))</f>
        <v>0</v>
      </c>
      <c r="N1999" s="248">
        <f>IF(Table_1[[#This Row],[Kokonaiskävijämäärä]]&lt;1,0,SUM(Table_1[[#This Row],[Kävijämäärä b) aikuiset]]*Table_1[[#This Row],[Tapaamis-kerrat /osallistuja]]))</f>
        <v>0</v>
      </c>
      <c r="O1999" s="248">
        <f>IF(Table_1[[#This Row],[Kokonaiskävijämäärä]]&lt;1,0,Table_1[[#This Row],[Kokonaiskävijämäärä]]*Table_1[[#This Row],[Tapaamis-kerrat /osallistuja]])</f>
        <v>0</v>
      </c>
      <c r="P1999" s="264"/>
      <c r="Q1999" s="265"/>
    </row>
    <row r="2000" spans="1:17" ht="14.25" customHeight="1" x14ac:dyDescent="0.25">
      <c r="A2000" s="258"/>
      <c r="B2000" s="250" t="str">
        <f>IF(Table_1[[#This Row],[SISÄLLÖN NIMI]]="","",1)</f>
        <v/>
      </c>
      <c r="C2000" s="259"/>
      <c r="D2000" s="252" t="s">
        <v>18</v>
      </c>
      <c r="E2000" s="253" t="s">
        <v>18</v>
      </c>
      <c r="F2000" s="260" t="s">
        <v>18</v>
      </c>
      <c r="G2000" s="261" t="s">
        <v>18</v>
      </c>
      <c r="H2000" s="255"/>
      <c r="I2000" s="256" t="str">
        <f>IF(Table_1[[#This Row],[SISÄLLÖN NIMI]]="","",1)</f>
        <v/>
      </c>
      <c r="J2000" s="262"/>
      <c r="K2000" s="263"/>
      <c r="L2000" s="248">
        <f>Table_1[[#This Row],[Kävijämäärä a) lapset]]+Table_1[[#This Row],[Kävijämäärä b) aikuiset]]</f>
        <v>0</v>
      </c>
      <c r="M2000" s="248">
        <f>IF(Table_1[[#This Row],[Kokonaiskävijämäärä]]&lt;1,0,SUM(Table_1[[#This Row],[Kävijämäärä a) lapset]]*Table_1[[#This Row],[Tapaamis-kerrat /osallistuja]]))</f>
        <v>0</v>
      </c>
      <c r="N2000" s="248">
        <f>IF(Table_1[[#This Row],[Kokonaiskävijämäärä]]&lt;1,0,SUM(Table_1[[#This Row],[Kävijämäärä b) aikuiset]]*Table_1[[#This Row],[Tapaamis-kerrat /osallistuja]]))</f>
        <v>0</v>
      </c>
      <c r="O2000" s="248">
        <f>IF(Table_1[[#This Row],[Kokonaiskävijämäärä]]&lt;1,0,Table_1[[#This Row],[Kokonaiskävijämäärä]]*Table_1[[#This Row],[Tapaamis-kerrat /osallistuja]])</f>
        <v>0</v>
      </c>
      <c r="P2000" s="264"/>
      <c r="Q2000" s="265"/>
    </row>
    <row r="2001" spans="1:17" ht="14.25" customHeight="1" x14ac:dyDescent="0.25">
      <c r="A2001" s="258"/>
      <c r="B2001" s="250" t="str">
        <f>IF(Table_1[[#This Row],[SISÄLLÖN NIMI]]="","",1)</f>
        <v/>
      </c>
      <c r="C2001" s="259"/>
      <c r="D2001" s="252" t="s">
        <v>18</v>
      </c>
      <c r="E2001" s="253" t="s">
        <v>18</v>
      </c>
      <c r="F2001" s="260" t="s">
        <v>18</v>
      </c>
      <c r="G2001" s="261" t="s">
        <v>18</v>
      </c>
      <c r="H2001" s="255"/>
      <c r="I2001" s="256" t="str">
        <f>IF(Table_1[[#This Row],[SISÄLLÖN NIMI]]="","",1)</f>
        <v/>
      </c>
      <c r="J2001" s="262"/>
      <c r="K2001" s="263"/>
      <c r="L2001" s="248">
        <f>Table_1[[#This Row],[Kävijämäärä a) lapset]]+Table_1[[#This Row],[Kävijämäärä b) aikuiset]]</f>
        <v>0</v>
      </c>
      <c r="M2001" s="248">
        <f>IF(Table_1[[#This Row],[Kokonaiskävijämäärä]]&lt;1,0,SUM(Table_1[[#This Row],[Kävijämäärä a) lapset]]*Table_1[[#This Row],[Tapaamis-kerrat /osallistuja]]))</f>
        <v>0</v>
      </c>
      <c r="N2001" s="248">
        <f>IF(Table_1[[#This Row],[Kokonaiskävijämäärä]]&lt;1,0,SUM(Table_1[[#This Row],[Kävijämäärä b) aikuiset]]*Table_1[[#This Row],[Tapaamis-kerrat /osallistuja]]))</f>
        <v>0</v>
      </c>
      <c r="O2001" s="248">
        <f>IF(Table_1[[#This Row],[Kokonaiskävijämäärä]]&lt;1,0,Table_1[[#This Row],[Kokonaiskävijämäärä]]*Table_1[[#This Row],[Tapaamis-kerrat /osallistuja]])</f>
        <v>0</v>
      </c>
      <c r="P2001" s="264"/>
      <c r="Q2001" s="265"/>
    </row>
    <row r="2002" spans="1:17" ht="14.25" customHeight="1" x14ac:dyDescent="0.25">
      <c r="A2002" s="258"/>
      <c r="B2002" s="250" t="str">
        <f>IF(Table_1[[#This Row],[SISÄLLÖN NIMI]]="","",1)</f>
        <v/>
      </c>
      <c r="C2002" s="259"/>
      <c r="D2002" s="252" t="s">
        <v>18</v>
      </c>
      <c r="E2002" s="253" t="s">
        <v>18</v>
      </c>
      <c r="F2002" s="260" t="s">
        <v>18</v>
      </c>
      <c r="G2002" s="261" t="s">
        <v>18</v>
      </c>
      <c r="H2002" s="255"/>
      <c r="I2002" s="256" t="str">
        <f>IF(Table_1[[#This Row],[SISÄLLÖN NIMI]]="","",1)</f>
        <v/>
      </c>
      <c r="J2002" s="262"/>
      <c r="K2002" s="263"/>
      <c r="L2002" s="248">
        <f>Table_1[[#This Row],[Kävijämäärä a) lapset]]+Table_1[[#This Row],[Kävijämäärä b) aikuiset]]</f>
        <v>0</v>
      </c>
      <c r="M2002" s="248">
        <f>IF(Table_1[[#This Row],[Kokonaiskävijämäärä]]&lt;1,0,SUM(Table_1[[#This Row],[Kävijämäärä a) lapset]]*Table_1[[#This Row],[Tapaamis-kerrat /osallistuja]]))</f>
        <v>0</v>
      </c>
      <c r="N2002" s="248">
        <f>IF(Table_1[[#This Row],[Kokonaiskävijämäärä]]&lt;1,0,SUM(Table_1[[#This Row],[Kävijämäärä b) aikuiset]]*Table_1[[#This Row],[Tapaamis-kerrat /osallistuja]]))</f>
        <v>0</v>
      </c>
      <c r="O2002" s="248">
        <f>IF(Table_1[[#This Row],[Kokonaiskävijämäärä]]&lt;1,0,Table_1[[#This Row],[Kokonaiskävijämäärä]]*Table_1[[#This Row],[Tapaamis-kerrat /osallistuja]])</f>
        <v>0</v>
      </c>
      <c r="P2002" s="264"/>
      <c r="Q2002" s="265"/>
    </row>
    <row r="2003" spans="1:17" ht="14.25" customHeight="1" x14ac:dyDescent="0.25">
      <c r="A2003" s="258"/>
      <c r="B2003" s="250" t="str">
        <f>IF(Table_1[[#This Row],[SISÄLLÖN NIMI]]="","",1)</f>
        <v/>
      </c>
      <c r="C2003" s="259"/>
      <c r="D2003" s="252" t="s">
        <v>18</v>
      </c>
      <c r="E2003" s="253" t="s">
        <v>18</v>
      </c>
      <c r="F2003" s="260" t="s">
        <v>18</v>
      </c>
      <c r="G2003" s="261" t="s">
        <v>18</v>
      </c>
      <c r="H2003" s="255"/>
      <c r="I2003" s="256" t="str">
        <f>IF(Table_1[[#This Row],[SISÄLLÖN NIMI]]="","",1)</f>
        <v/>
      </c>
      <c r="J2003" s="262"/>
      <c r="K2003" s="263"/>
      <c r="L2003" s="248">
        <f>Table_1[[#This Row],[Kävijämäärä a) lapset]]+Table_1[[#This Row],[Kävijämäärä b) aikuiset]]</f>
        <v>0</v>
      </c>
      <c r="M2003" s="248">
        <f>IF(Table_1[[#This Row],[Kokonaiskävijämäärä]]&lt;1,0,SUM(Table_1[[#This Row],[Kävijämäärä a) lapset]]*Table_1[[#This Row],[Tapaamis-kerrat /osallistuja]]))</f>
        <v>0</v>
      </c>
      <c r="N2003" s="248">
        <f>IF(Table_1[[#This Row],[Kokonaiskävijämäärä]]&lt;1,0,SUM(Table_1[[#This Row],[Kävijämäärä b) aikuiset]]*Table_1[[#This Row],[Tapaamis-kerrat /osallistuja]]))</f>
        <v>0</v>
      </c>
      <c r="O2003" s="248">
        <f>IF(Table_1[[#This Row],[Kokonaiskävijämäärä]]&lt;1,0,Table_1[[#This Row],[Kokonaiskävijämäärä]]*Table_1[[#This Row],[Tapaamis-kerrat /osallistuja]])</f>
        <v>0</v>
      </c>
      <c r="P2003" s="264"/>
      <c r="Q2003" s="265"/>
    </row>
    <row r="2004" spans="1:17" ht="14.25" customHeight="1" thickBot="1" x14ac:dyDescent="0.3">
      <c r="A2004" s="240"/>
      <c r="B2004" s="247">
        <f>SUBTOTAL(109,B$3:$B2003)</f>
        <v>0</v>
      </c>
      <c r="C2004" s="241"/>
      <c r="D2004" s="241"/>
      <c r="E2004" s="240"/>
      <c r="F2004" s="241"/>
      <c r="G2004" s="240"/>
      <c r="H2004" s="240"/>
      <c r="I2004" s="247">
        <f>SUBTOTAL(109,$I$3:I2003)</f>
        <v>0</v>
      </c>
      <c r="J2004" s="247">
        <f>SUBTOTAL(109,$J$3:J2003)</f>
        <v>0</v>
      </c>
      <c r="K2004" s="247">
        <f>SUBTOTAL(109,$K$3:K2003)</f>
        <v>0</v>
      </c>
      <c r="L2004" s="247">
        <f>SUBTOTAL(109,$L$3:L2003)</f>
        <v>0</v>
      </c>
      <c r="M2004" s="247">
        <f>SUBTOTAL(109,$M$3:M2003)</f>
        <v>0</v>
      </c>
      <c r="N2004" s="247">
        <f>SUBTOTAL(109,$N$3:N2003)</f>
        <v>0</v>
      </c>
      <c r="O2004" s="247">
        <f>SUBTOTAL(109,$O$3:O2003)</f>
        <v>0</v>
      </c>
      <c r="P2004" s="28"/>
      <c r="Q2004" s="28"/>
    </row>
    <row r="2005" spans="1:17" ht="14.25" customHeight="1" thickTop="1" x14ac:dyDescent="0.25">
      <c r="A2005" s="2"/>
      <c r="B2005" s="2"/>
      <c r="C2005" s="1"/>
      <c r="D2005" s="1"/>
      <c r="E2005" s="1"/>
      <c r="F2005" s="1"/>
      <c r="G2005" s="1"/>
      <c r="H2005" s="1"/>
      <c r="I2005" s="1"/>
      <c r="J2005" s="1"/>
      <c r="K2005" s="1"/>
      <c r="L2005" s="1"/>
      <c r="M2005" s="1"/>
      <c r="N2005" s="1"/>
      <c r="O2005" s="1"/>
      <c r="P2005" s="28"/>
      <c r="Q2005" s="28"/>
    </row>
    <row r="2006" spans="1:17" ht="14.25" customHeight="1" x14ac:dyDescent="0.25">
      <c r="A2006" s="2"/>
      <c r="B2006" s="2"/>
      <c r="C2006" s="1"/>
      <c r="D2006" s="1"/>
      <c r="E2006" s="1"/>
      <c r="F2006" s="1"/>
      <c r="G2006" s="1"/>
      <c r="H2006" s="1"/>
      <c r="I2006" s="1"/>
      <c r="J2006" s="1"/>
      <c r="K2006" s="1"/>
      <c r="L2006" s="1"/>
      <c r="M2006" s="1"/>
      <c r="N2006" s="1"/>
      <c r="O2006" s="1"/>
      <c r="P2006" s="28"/>
      <c r="Q2006" s="28"/>
    </row>
    <row r="2007" spans="1:17" ht="14.25" customHeight="1" x14ac:dyDescent="0.25">
      <c r="A2007" s="2"/>
      <c r="B2007" s="2"/>
      <c r="C2007" s="1"/>
      <c r="D2007" s="1"/>
      <c r="E2007" s="1"/>
      <c r="F2007" s="1"/>
      <c r="G2007" s="1"/>
      <c r="H2007" s="1"/>
      <c r="I2007" s="1"/>
      <c r="J2007" s="1"/>
      <c r="K2007" s="1"/>
      <c r="L2007" s="1"/>
      <c r="M2007" s="1"/>
      <c r="N2007" s="1"/>
      <c r="O2007" s="1"/>
      <c r="P2007" s="28"/>
      <c r="Q2007" s="28"/>
    </row>
    <row r="2008" spans="1:17" ht="14.25" customHeight="1" x14ac:dyDescent="0.25">
      <c r="A2008" s="2"/>
      <c r="B2008" s="2"/>
      <c r="C2008" s="1"/>
      <c r="D2008" s="1"/>
      <c r="E2008" s="1"/>
      <c r="F2008" s="1"/>
      <c r="G2008" s="1"/>
      <c r="H2008" s="1"/>
      <c r="I2008" s="1"/>
      <c r="J2008" s="1"/>
      <c r="K2008" s="1"/>
      <c r="L2008" s="1"/>
      <c r="M2008" s="1"/>
      <c r="N2008" s="1"/>
      <c r="O2008" s="1"/>
      <c r="P2008" s="1"/>
      <c r="Q2008" s="1"/>
    </row>
    <row r="2009" spans="1:17" ht="14.25" customHeight="1" x14ac:dyDescent="0.25">
      <c r="A2009" s="2"/>
      <c r="B2009" s="2"/>
      <c r="C2009" s="1"/>
      <c r="D2009" s="1"/>
      <c r="E2009" s="1"/>
      <c r="F2009" s="1"/>
      <c r="G2009" s="1"/>
      <c r="H2009" s="1"/>
      <c r="I2009" s="1"/>
      <c r="J2009" s="1"/>
      <c r="K2009" s="1"/>
      <c r="L2009" s="1"/>
      <c r="M2009" s="1"/>
      <c r="N2009" s="1"/>
      <c r="O2009" s="1"/>
      <c r="P2009" s="1"/>
      <c r="Q2009" s="1"/>
    </row>
    <row r="2010" spans="1:17" ht="14.25" customHeight="1" x14ac:dyDescent="0.25">
      <c r="A2010" s="2"/>
      <c r="B2010" s="2"/>
      <c r="C2010" s="1"/>
      <c r="D2010" s="1"/>
      <c r="E2010" s="1"/>
      <c r="F2010" s="1"/>
      <c r="G2010" s="1"/>
      <c r="H2010" s="1"/>
      <c r="I2010" s="1"/>
      <c r="J2010" s="1"/>
      <c r="K2010" s="1"/>
      <c r="L2010" s="1"/>
      <c r="M2010" s="1"/>
      <c r="N2010" s="1"/>
      <c r="O2010" s="1"/>
      <c r="P2010" s="1"/>
      <c r="Q2010" s="1"/>
    </row>
    <row r="2011" spans="1:17" ht="14.25" customHeight="1" x14ac:dyDescent="0.25">
      <c r="A2011" s="2"/>
      <c r="B2011" s="2"/>
      <c r="C2011" s="1"/>
      <c r="D2011" s="1"/>
      <c r="E2011" s="1"/>
      <c r="F2011" s="1"/>
      <c r="G2011" s="1"/>
      <c r="H2011" s="1"/>
      <c r="I2011" s="1"/>
      <c r="J2011" s="1"/>
      <c r="K2011" s="1"/>
      <c r="L2011" s="1"/>
      <c r="M2011" s="1"/>
      <c r="N2011" s="1"/>
      <c r="O2011" s="1"/>
      <c r="P2011" s="1"/>
      <c r="Q2011" s="1"/>
    </row>
    <row r="2012" spans="1:17" ht="14.25" customHeight="1" x14ac:dyDescent="0.25">
      <c r="A2012" s="2"/>
      <c r="B2012" s="2"/>
      <c r="C2012" s="1"/>
      <c r="D2012" s="1"/>
      <c r="E2012" s="1"/>
      <c r="F2012" s="1"/>
      <c r="G2012" s="1"/>
      <c r="H2012" s="1"/>
      <c r="I2012" s="1"/>
      <c r="J2012" s="1"/>
      <c r="K2012" s="1"/>
      <c r="L2012" s="1"/>
      <c r="M2012" s="1"/>
      <c r="N2012" s="1"/>
      <c r="O2012" s="1"/>
      <c r="P2012" s="1"/>
      <c r="Q2012" s="1"/>
    </row>
    <row r="2013" spans="1:17" ht="14.25" customHeight="1" x14ac:dyDescent="0.25">
      <c r="A2013" s="2"/>
      <c r="B2013" s="2"/>
      <c r="C2013" s="1"/>
      <c r="D2013" s="1"/>
      <c r="E2013" s="1"/>
      <c r="F2013" s="1"/>
      <c r="G2013" s="1"/>
      <c r="H2013" s="1"/>
      <c r="I2013" s="1"/>
      <c r="J2013" s="1"/>
      <c r="K2013" s="1"/>
      <c r="L2013" s="1"/>
      <c r="M2013" s="1"/>
      <c r="N2013" s="1"/>
      <c r="O2013" s="1"/>
      <c r="P2013" s="1"/>
      <c r="Q2013" s="1"/>
    </row>
    <row r="2014" spans="1:17" ht="14.25" customHeight="1" x14ac:dyDescent="0.25">
      <c r="A2014" s="2"/>
      <c r="B2014" s="2"/>
      <c r="C2014" s="1"/>
      <c r="D2014" s="1"/>
      <c r="E2014" s="1"/>
      <c r="F2014" s="1"/>
      <c r="G2014" s="1"/>
      <c r="H2014" s="1"/>
      <c r="I2014" s="1"/>
      <c r="J2014" s="1"/>
      <c r="K2014" s="1"/>
      <c r="L2014" s="1"/>
      <c r="M2014" s="1"/>
      <c r="N2014" s="1"/>
      <c r="O2014" s="1"/>
      <c r="P2014" s="1"/>
      <c r="Q2014" s="1"/>
    </row>
    <row r="2015" spans="1:17" ht="14.25" customHeight="1" x14ac:dyDescent="0.25">
      <c r="A2015" s="2"/>
      <c r="B2015" s="2"/>
      <c r="C2015" s="1"/>
      <c r="D2015" s="1"/>
      <c r="E2015" s="1"/>
      <c r="F2015" s="1"/>
      <c r="G2015" s="1"/>
      <c r="H2015" s="1"/>
      <c r="I2015" s="1"/>
      <c r="J2015" s="1"/>
      <c r="K2015" s="1"/>
      <c r="L2015" s="1"/>
      <c r="M2015" s="1"/>
      <c r="N2015" s="1"/>
      <c r="O2015" s="1"/>
      <c r="P2015" s="1"/>
      <c r="Q2015" s="1"/>
    </row>
    <row r="2016" spans="1:17" ht="14.25" customHeight="1" x14ac:dyDescent="0.25">
      <c r="A2016" s="2"/>
      <c r="B2016" s="2"/>
      <c r="C2016" s="1"/>
      <c r="D2016" s="1"/>
      <c r="E2016" s="1"/>
      <c r="F2016" s="1"/>
      <c r="G2016" s="1"/>
      <c r="H2016" s="1"/>
      <c r="I2016" s="1"/>
      <c r="J2016" s="1"/>
      <c r="K2016" s="1"/>
      <c r="L2016" s="1"/>
      <c r="M2016" s="1"/>
      <c r="N2016" s="1"/>
      <c r="O2016" s="1"/>
      <c r="P2016" s="1"/>
      <c r="Q2016" s="1"/>
    </row>
    <row r="2017" spans="1:17" ht="14.25" customHeight="1" x14ac:dyDescent="0.25">
      <c r="A2017" s="2"/>
      <c r="B2017" s="2"/>
      <c r="C2017" s="1"/>
      <c r="D2017" s="1"/>
      <c r="E2017" s="1"/>
      <c r="F2017" s="1"/>
      <c r="G2017" s="1"/>
      <c r="H2017" s="1"/>
      <c r="I2017" s="1"/>
      <c r="J2017" s="1"/>
      <c r="K2017" s="1"/>
      <c r="L2017" s="1"/>
      <c r="M2017" s="1"/>
      <c r="N2017" s="1"/>
      <c r="O2017" s="1"/>
      <c r="P2017" s="1"/>
      <c r="Q2017" s="1"/>
    </row>
    <row r="2018" spans="1:17" ht="14.25" customHeight="1" x14ac:dyDescent="0.25">
      <c r="A2018" s="2"/>
      <c r="B2018" s="2"/>
      <c r="C2018" s="1"/>
      <c r="D2018" s="1"/>
      <c r="E2018" s="1"/>
      <c r="F2018" s="1"/>
      <c r="G2018" s="1"/>
      <c r="H2018" s="1"/>
      <c r="I2018" s="1"/>
      <c r="J2018" s="1"/>
      <c r="K2018" s="1"/>
      <c r="L2018" s="1"/>
      <c r="M2018" s="1"/>
      <c r="N2018" s="1"/>
      <c r="O2018" s="1"/>
      <c r="P2018" s="1"/>
      <c r="Q2018" s="1"/>
    </row>
    <row r="2019" spans="1:17" ht="14.25" customHeight="1" x14ac:dyDescent="0.25">
      <c r="A2019" s="2"/>
      <c r="B2019" s="2"/>
      <c r="C2019" s="1"/>
      <c r="D2019" s="1"/>
      <c r="E2019" s="1"/>
      <c r="F2019" s="1"/>
      <c r="G2019" s="1"/>
      <c r="H2019" s="1"/>
      <c r="I2019" s="1"/>
      <c r="J2019" s="1"/>
      <c r="K2019" s="1"/>
      <c r="L2019" s="1"/>
      <c r="M2019" s="1"/>
      <c r="N2019" s="1"/>
      <c r="O2019" s="1"/>
      <c r="P2019" s="1"/>
      <c r="Q2019" s="1"/>
    </row>
    <row r="2020" spans="1:17" ht="14.25" customHeight="1" x14ac:dyDescent="0.25">
      <c r="A2020" s="2"/>
      <c r="B2020" s="2"/>
      <c r="C2020" s="1"/>
      <c r="D2020" s="1"/>
      <c r="E2020" s="1"/>
      <c r="F2020" s="1"/>
      <c r="G2020" s="1"/>
      <c r="H2020" s="1"/>
      <c r="I2020" s="1"/>
      <c r="J2020" s="1"/>
      <c r="K2020" s="1"/>
      <c r="L2020" s="1"/>
      <c r="M2020" s="1"/>
      <c r="N2020" s="1"/>
      <c r="O2020" s="1"/>
      <c r="P2020" s="1"/>
      <c r="Q2020" s="1"/>
    </row>
    <row r="2021" spans="1:17" ht="14.25" customHeight="1" x14ac:dyDescent="0.25">
      <c r="A2021" s="2"/>
      <c r="B2021" s="2"/>
      <c r="C2021" s="1"/>
      <c r="D2021" s="1"/>
      <c r="E2021" s="1"/>
      <c r="F2021" s="1"/>
      <c r="G2021" s="1"/>
      <c r="H2021" s="1"/>
      <c r="I2021" s="1"/>
      <c r="J2021" s="1"/>
      <c r="K2021" s="1"/>
      <c r="L2021" s="1"/>
      <c r="M2021" s="1"/>
      <c r="N2021" s="1"/>
      <c r="O2021" s="1"/>
      <c r="P2021" s="1"/>
      <c r="Q2021" s="1"/>
    </row>
    <row r="2022" spans="1:17" ht="14.25" customHeight="1" x14ac:dyDescent="0.25">
      <c r="A2022" s="2"/>
      <c r="B2022" s="2"/>
      <c r="C2022" s="1"/>
      <c r="D2022" s="1"/>
      <c r="E2022" s="1"/>
      <c r="F2022" s="1"/>
      <c r="G2022" s="1"/>
      <c r="H2022" s="1"/>
      <c r="I2022" s="1"/>
      <c r="J2022" s="1"/>
      <c r="K2022" s="1"/>
      <c r="L2022" s="1"/>
      <c r="M2022" s="1"/>
      <c r="N2022" s="1"/>
      <c r="O2022" s="1"/>
      <c r="P2022" s="1"/>
      <c r="Q2022" s="1"/>
    </row>
    <row r="2023" spans="1:17" ht="14.25" customHeight="1" x14ac:dyDescent="0.25">
      <c r="A2023" s="2"/>
      <c r="B2023" s="2"/>
      <c r="C2023" s="1"/>
      <c r="D2023" s="1"/>
      <c r="E2023" s="1"/>
      <c r="F2023" s="1"/>
      <c r="G2023" s="1"/>
      <c r="H2023" s="1"/>
      <c r="I2023" s="1"/>
      <c r="J2023" s="1"/>
      <c r="K2023" s="1"/>
      <c r="L2023" s="1"/>
      <c r="M2023" s="1"/>
      <c r="N2023" s="1"/>
      <c r="O2023" s="1"/>
      <c r="P2023" s="1"/>
      <c r="Q2023" s="1"/>
    </row>
    <row r="2024" spans="1:17" ht="14.25" customHeight="1" x14ac:dyDescent="0.25">
      <c r="A2024" s="2"/>
      <c r="B2024" s="2"/>
      <c r="C2024" s="1"/>
      <c r="D2024" s="1"/>
      <c r="E2024" s="1"/>
      <c r="F2024" s="1"/>
      <c r="G2024" s="1"/>
      <c r="H2024" s="1"/>
      <c r="I2024" s="1"/>
      <c r="J2024" s="1"/>
      <c r="K2024" s="1"/>
      <c r="L2024" s="1"/>
      <c r="M2024" s="1"/>
      <c r="N2024" s="1"/>
      <c r="O2024" s="1"/>
      <c r="P2024" s="1"/>
      <c r="Q2024" s="1"/>
    </row>
    <row r="2025" spans="1:17" ht="14.25" customHeight="1" x14ac:dyDescent="0.25">
      <c r="A2025" s="2"/>
      <c r="B2025" s="2"/>
      <c r="C2025" s="1"/>
      <c r="D2025" s="1"/>
      <c r="E2025" s="1"/>
      <c r="F2025" s="1"/>
      <c r="G2025" s="1"/>
      <c r="H2025" s="1"/>
      <c r="I2025" s="1"/>
      <c r="J2025" s="1"/>
      <c r="K2025" s="1"/>
      <c r="L2025" s="1"/>
      <c r="M2025" s="1"/>
      <c r="N2025" s="1"/>
      <c r="O2025" s="1"/>
      <c r="P2025" s="1"/>
      <c r="Q2025" s="1"/>
    </row>
    <row r="2026" spans="1:17" ht="14.25" customHeight="1" x14ac:dyDescent="0.25">
      <c r="A2026" s="2"/>
      <c r="B2026" s="2"/>
      <c r="C2026" s="1"/>
      <c r="D2026" s="1"/>
      <c r="E2026" s="1"/>
      <c r="F2026" s="1"/>
      <c r="G2026" s="1"/>
      <c r="H2026" s="1"/>
      <c r="I2026" s="1"/>
      <c r="J2026" s="1"/>
      <c r="K2026" s="1"/>
      <c r="L2026" s="1"/>
      <c r="M2026" s="1"/>
      <c r="N2026" s="1"/>
      <c r="O2026" s="1"/>
      <c r="P2026" s="1"/>
      <c r="Q2026" s="1"/>
    </row>
    <row r="2027" spans="1:17" ht="14.25" customHeight="1" x14ac:dyDescent="0.25">
      <c r="A2027" s="2"/>
      <c r="B2027" s="2"/>
      <c r="C2027" s="1"/>
      <c r="D2027" s="1"/>
      <c r="E2027" s="1"/>
      <c r="F2027" s="1"/>
      <c r="G2027" s="1"/>
      <c r="H2027" s="1"/>
      <c r="I2027" s="1"/>
      <c r="J2027" s="1"/>
      <c r="K2027" s="1"/>
      <c r="L2027" s="1"/>
      <c r="M2027" s="1"/>
      <c r="N2027" s="1"/>
      <c r="O2027" s="1"/>
      <c r="P2027" s="1"/>
      <c r="Q2027" s="1"/>
    </row>
    <row r="2028" spans="1:17" ht="14.25" customHeight="1" x14ac:dyDescent="0.25">
      <c r="A2028" s="2"/>
      <c r="B2028" s="2"/>
      <c r="C2028" s="1"/>
      <c r="D2028" s="1"/>
      <c r="E2028" s="1"/>
      <c r="F2028" s="1"/>
      <c r="G2028" s="1"/>
      <c r="H2028" s="1"/>
      <c r="I2028" s="1"/>
      <c r="J2028" s="1"/>
      <c r="K2028" s="1"/>
      <c r="L2028" s="1"/>
      <c r="M2028" s="1"/>
      <c r="N2028" s="1"/>
      <c r="O2028" s="1"/>
      <c r="P2028" s="1"/>
      <c r="Q2028" s="1"/>
    </row>
    <row r="2029" spans="1:17" ht="14.25" customHeight="1" x14ac:dyDescent="0.25">
      <c r="A2029" s="2"/>
      <c r="B2029" s="2"/>
      <c r="C2029" s="1"/>
      <c r="D2029" s="1"/>
      <c r="E2029" s="1"/>
      <c r="F2029" s="1"/>
      <c r="G2029" s="1"/>
      <c r="H2029" s="1"/>
      <c r="I2029" s="1"/>
      <c r="J2029" s="1"/>
      <c r="K2029" s="1"/>
      <c r="L2029" s="1"/>
      <c r="M2029" s="1"/>
      <c r="N2029" s="1"/>
      <c r="O2029" s="1"/>
      <c r="P2029" s="1"/>
      <c r="Q2029" s="1"/>
    </row>
    <row r="2030" spans="1:17" ht="14.25" customHeight="1" x14ac:dyDescent="0.25">
      <c r="A2030" s="2"/>
      <c r="B2030" s="2"/>
      <c r="C2030" s="1"/>
      <c r="D2030" s="1"/>
      <c r="E2030" s="1"/>
      <c r="F2030" s="1"/>
      <c r="G2030" s="1"/>
      <c r="H2030" s="1"/>
      <c r="I2030" s="1"/>
      <c r="J2030" s="1"/>
      <c r="K2030" s="1"/>
      <c r="L2030" s="1"/>
      <c r="M2030" s="1"/>
      <c r="N2030" s="1"/>
      <c r="O2030" s="1"/>
      <c r="P2030" s="1"/>
      <c r="Q2030" s="1"/>
    </row>
    <row r="2031" spans="1:17" ht="14.25" customHeight="1" x14ac:dyDescent="0.25">
      <c r="A2031" s="2"/>
      <c r="B2031" s="2"/>
      <c r="C2031" s="1"/>
      <c r="D2031" s="1"/>
      <c r="E2031" s="1"/>
      <c r="F2031" s="1"/>
      <c r="G2031" s="1"/>
      <c r="H2031" s="1"/>
      <c r="I2031" s="1"/>
      <c r="J2031" s="1"/>
      <c r="K2031" s="1"/>
      <c r="L2031" s="1"/>
      <c r="M2031" s="1"/>
      <c r="N2031" s="1"/>
      <c r="O2031" s="1"/>
      <c r="P2031" s="1"/>
      <c r="Q2031" s="1"/>
    </row>
    <row r="2032" spans="1:17" ht="14.25" customHeight="1" x14ac:dyDescent="0.25">
      <c r="A2032" s="2"/>
      <c r="B2032" s="2"/>
      <c r="C2032" s="1"/>
      <c r="D2032" s="1"/>
      <c r="E2032" s="1"/>
      <c r="F2032" s="1"/>
      <c r="G2032" s="1"/>
      <c r="H2032" s="1"/>
      <c r="I2032" s="1"/>
      <c r="J2032" s="1"/>
      <c r="K2032" s="1"/>
      <c r="L2032" s="1"/>
      <c r="M2032" s="1"/>
      <c r="N2032" s="1"/>
      <c r="O2032" s="1"/>
      <c r="P2032" s="1"/>
      <c r="Q2032" s="1"/>
    </row>
    <row r="2033" spans="1:17" ht="14.25" customHeight="1" x14ac:dyDescent="0.25">
      <c r="A2033" s="2"/>
      <c r="B2033" s="2"/>
      <c r="C2033" s="1"/>
      <c r="D2033" s="1"/>
      <c r="E2033" s="1"/>
      <c r="F2033" s="1"/>
      <c r="G2033" s="1"/>
      <c r="H2033" s="1"/>
      <c r="I2033" s="1"/>
      <c r="J2033" s="1"/>
      <c r="K2033" s="1"/>
      <c r="L2033" s="1"/>
      <c r="M2033" s="1"/>
      <c r="N2033" s="1"/>
      <c r="O2033" s="1"/>
      <c r="P2033" s="1"/>
      <c r="Q2033" s="1"/>
    </row>
    <row r="2034" spans="1:17" ht="14.25" customHeight="1" x14ac:dyDescent="0.25">
      <c r="A2034" s="2"/>
      <c r="B2034" s="2"/>
      <c r="C2034" s="1"/>
      <c r="D2034" s="1"/>
      <c r="E2034" s="1"/>
      <c r="F2034" s="1"/>
      <c r="G2034" s="1"/>
      <c r="H2034" s="1"/>
      <c r="I2034" s="1"/>
      <c r="J2034" s="1"/>
      <c r="K2034" s="1"/>
      <c r="L2034" s="1"/>
      <c r="M2034" s="1"/>
      <c r="N2034" s="1"/>
      <c r="O2034" s="1"/>
      <c r="P2034" s="1"/>
      <c r="Q2034" s="1"/>
    </row>
    <row r="2035" spans="1:17" ht="14.25" customHeight="1" x14ac:dyDescent="0.25">
      <c r="A2035" s="2"/>
      <c r="B2035" s="2"/>
      <c r="C2035" s="1"/>
      <c r="D2035" s="1"/>
      <c r="E2035" s="1"/>
      <c r="F2035" s="1"/>
      <c r="G2035" s="1"/>
      <c r="H2035" s="1"/>
      <c r="I2035" s="1"/>
      <c r="J2035" s="1"/>
      <c r="K2035" s="1"/>
      <c r="L2035" s="1"/>
      <c r="M2035" s="1"/>
      <c r="N2035" s="1"/>
      <c r="O2035" s="1"/>
      <c r="P2035" s="1"/>
      <c r="Q2035" s="1"/>
    </row>
    <row r="2036" spans="1:17" ht="14.25" customHeight="1" x14ac:dyDescent="0.25">
      <c r="A2036" s="2"/>
      <c r="B2036" s="2"/>
      <c r="C2036" s="1"/>
      <c r="D2036" s="1"/>
      <c r="E2036" s="1"/>
      <c r="F2036" s="1"/>
      <c r="G2036" s="1"/>
      <c r="H2036" s="1"/>
      <c r="I2036" s="1"/>
      <c r="J2036" s="1"/>
      <c r="K2036" s="1"/>
      <c r="L2036" s="1"/>
      <c r="M2036" s="1"/>
      <c r="N2036" s="1"/>
      <c r="O2036" s="1"/>
      <c r="P2036" s="1"/>
      <c r="Q2036" s="1"/>
    </row>
    <row r="2037" spans="1:17" ht="14.25" customHeight="1" x14ac:dyDescent="0.25">
      <c r="A2037" s="2"/>
      <c r="B2037" s="2"/>
      <c r="C2037" s="1"/>
      <c r="D2037" s="1"/>
      <c r="E2037" s="1"/>
      <c r="F2037" s="1"/>
      <c r="G2037" s="1"/>
      <c r="H2037" s="1"/>
      <c r="I2037" s="1"/>
      <c r="J2037" s="1"/>
      <c r="K2037" s="1"/>
      <c r="L2037" s="1"/>
      <c r="M2037" s="1"/>
      <c r="N2037" s="1"/>
      <c r="O2037" s="1"/>
      <c r="P2037" s="1"/>
      <c r="Q2037" s="1"/>
    </row>
    <row r="2038" spans="1:17" ht="14.25" customHeight="1" x14ac:dyDescent="0.25">
      <c r="A2038" s="2"/>
      <c r="B2038" s="2"/>
      <c r="C2038" s="1"/>
      <c r="D2038" s="1"/>
      <c r="E2038" s="1"/>
      <c r="F2038" s="1"/>
      <c r="G2038" s="1"/>
      <c r="H2038" s="1"/>
      <c r="I2038" s="1"/>
      <c r="J2038" s="1"/>
      <c r="K2038" s="1"/>
      <c r="L2038" s="1"/>
      <c r="M2038" s="1"/>
      <c r="N2038" s="1"/>
      <c r="O2038" s="1"/>
      <c r="P2038" s="1"/>
      <c r="Q2038" s="1"/>
    </row>
    <row r="2039" spans="1:17" ht="14.25" customHeight="1" x14ac:dyDescent="0.25">
      <c r="A2039" s="2"/>
      <c r="B2039" s="2"/>
      <c r="C2039" s="1"/>
      <c r="D2039" s="1"/>
      <c r="E2039" s="1"/>
      <c r="F2039" s="1"/>
      <c r="G2039" s="1"/>
      <c r="H2039" s="1"/>
      <c r="I2039" s="1"/>
      <c r="J2039" s="1"/>
      <c r="K2039" s="1"/>
      <c r="L2039" s="1"/>
      <c r="M2039" s="1"/>
      <c r="N2039" s="1"/>
      <c r="O2039" s="1"/>
      <c r="P2039" s="1"/>
      <c r="Q2039" s="1"/>
    </row>
    <row r="2040" spans="1:17" ht="14.25" customHeight="1" x14ac:dyDescent="0.25">
      <c r="A2040" s="2"/>
      <c r="B2040" s="2"/>
      <c r="C2040" s="1"/>
      <c r="D2040" s="1"/>
      <c r="E2040" s="1"/>
      <c r="F2040" s="1"/>
      <c r="G2040" s="1"/>
      <c r="H2040" s="1"/>
      <c r="I2040" s="1"/>
      <c r="J2040" s="1"/>
      <c r="K2040" s="1"/>
      <c r="L2040" s="1"/>
      <c r="M2040" s="1"/>
      <c r="N2040" s="1"/>
      <c r="O2040" s="1"/>
      <c r="P2040" s="1"/>
      <c r="Q2040" s="1"/>
    </row>
    <row r="2041" spans="1:17" ht="14.25" customHeight="1" x14ac:dyDescent="0.25">
      <c r="A2041" s="2"/>
      <c r="B2041" s="2"/>
      <c r="C2041" s="1"/>
      <c r="D2041" s="1"/>
      <c r="E2041" s="1"/>
      <c r="F2041" s="1"/>
      <c r="G2041" s="1"/>
      <c r="H2041" s="1"/>
      <c r="I2041" s="1"/>
      <c r="J2041" s="1"/>
      <c r="K2041" s="1"/>
      <c r="L2041" s="1"/>
      <c r="M2041" s="1"/>
      <c r="N2041" s="1"/>
      <c r="O2041" s="1"/>
      <c r="P2041" s="1"/>
      <c r="Q2041" s="1"/>
    </row>
    <row r="2042" spans="1:17" ht="14.25" customHeight="1" x14ac:dyDescent="0.25">
      <c r="A2042" s="2"/>
      <c r="B2042" s="2"/>
      <c r="C2042" s="1"/>
      <c r="D2042" s="1"/>
      <c r="E2042" s="1"/>
      <c r="F2042" s="1"/>
      <c r="G2042" s="1"/>
      <c r="H2042" s="1"/>
      <c r="I2042" s="1"/>
      <c r="J2042" s="1"/>
      <c r="K2042" s="1"/>
      <c r="L2042" s="1"/>
      <c r="M2042" s="1"/>
      <c r="N2042" s="1"/>
      <c r="O2042" s="1"/>
      <c r="P2042" s="1"/>
      <c r="Q2042" s="1"/>
    </row>
    <row r="2043" spans="1:17" ht="14.25" customHeight="1" x14ac:dyDescent="0.25">
      <c r="A2043" s="2"/>
      <c r="B2043" s="2"/>
      <c r="C2043" s="1"/>
      <c r="D2043" s="1"/>
      <c r="E2043" s="1"/>
      <c r="F2043" s="1"/>
      <c r="G2043" s="1"/>
      <c r="H2043" s="1"/>
      <c r="I2043" s="1"/>
      <c r="J2043" s="1"/>
      <c r="K2043" s="1"/>
      <c r="L2043" s="1"/>
      <c r="M2043" s="1"/>
      <c r="N2043" s="1"/>
      <c r="O2043" s="1"/>
      <c r="P2043" s="1"/>
      <c r="Q2043" s="1"/>
    </row>
    <row r="2044" spans="1:17" ht="14.25" customHeight="1" x14ac:dyDescent="0.25">
      <c r="A2044" s="2"/>
      <c r="B2044" s="2"/>
      <c r="C2044" s="1"/>
      <c r="D2044" s="1"/>
      <c r="E2044" s="1"/>
      <c r="F2044" s="1"/>
      <c r="G2044" s="1"/>
      <c r="H2044" s="1"/>
      <c r="I2044" s="1"/>
      <c r="J2044" s="1"/>
      <c r="K2044" s="1"/>
      <c r="L2044" s="1"/>
      <c r="M2044" s="1"/>
      <c r="N2044" s="1"/>
      <c r="O2044" s="1"/>
      <c r="P2044" s="1"/>
      <c r="Q2044" s="1"/>
    </row>
    <row r="2045" spans="1:17" ht="14.25" customHeight="1" x14ac:dyDescent="0.25">
      <c r="A2045" s="2"/>
      <c r="B2045" s="2"/>
      <c r="C2045" s="1"/>
      <c r="D2045" s="1"/>
      <c r="E2045" s="1"/>
      <c r="F2045" s="1"/>
      <c r="G2045" s="1"/>
      <c r="H2045" s="1"/>
      <c r="I2045" s="1"/>
      <c r="J2045" s="1"/>
      <c r="K2045" s="1"/>
      <c r="L2045" s="1"/>
      <c r="M2045" s="1"/>
      <c r="N2045" s="1"/>
      <c r="O2045" s="1"/>
      <c r="P2045" s="1"/>
      <c r="Q2045" s="1"/>
    </row>
    <row r="2046" spans="1:17" ht="14.25" customHeight="1" x14ac:dyDescent="0.25">
      <c r="A2046" s="2"/>
      <c r="B2046" s="2"/>
      <c r="C2046" s="1"/>
      <c r="D2046" s="1"/>
      <c r="E2046" s="1"/>
      <c r="F2046" s="1"/>
      <c r="G2046" s="1"/>
      <c r="H2046" s="1"/>
      <c r="I2046" s="1"/>
      <c r="J2046" s="1"/>
      <c r="K2046" s="1"/>
      <c r="L2046" s="1"/>
      <c r="M2046" s="1"/>
      <c r="N2046" s="1"/>
      <c r="O2046" s="1"/>
      <c r="P2046" s="1"/>
      <c r="Q2046" s="1"/>
    </row>
    <row r="2047" spans="1:17" ht="14.25" customHeight="1" x14ac:dyDescent="0.25">
      <c r="A2047" s="2"/>
      <c r="B2047" s="2"/>
      <c r="C2047" s="1"/>
      <c r="D2047" s="1"/>
      <c r="E2047" s="1"/>
      <c r="F2047" s="1"/>
      <c r="G2047" s="1"/>
      <c r="H2047" s="1"/>
      <c r="I2047" s="1"/>
      <c r="J2047" s="1"/>
      <c r="K2047" s="1"/>
      <c r="L2047" s="1"/>
      <c r="M2047" s="1"/>
      <c r="N2047" s="1"/>
      <c r="O2047" s="1"/>
      <c r="P2047" s="1"/>
      <c r="Q2047" s="1"/>
    </row>
    <row r="2048" spans="1:17" ht="14.25" customHeight="1" x14ac:dyDescent="0.25">
      <c r="A2048" s="2"/>
      <c r="B2048" s="2"/>
      <c r="C2048" s="1"/>
      <c r="D2048" s="1"/>
      <c r="E2048" s="1"/>
      <c r="F2048" s="1"/>
      <c r="G2048" s="1"/>
      <c r="H2048" s="1"/>
      <c r="I2048" s="1"/>
      <c r="J2048" s="1"/>
      <c r="K2048" s="1"/>
      <c r="L2048" s="1"/>
      <c r="M2048" s="1"/>
      <c r="N2048" s="1"/>
      <c r="O2048" s="1"/>
      <c r="P2048" s="1"/>
      <c r="Q2048" s="1"/>
    </row>
    <row r="2049" spans="1:17" ht="14.25" customHeight="1" x14ac:dyDescent="0.25">
      <c r="A2049" s="2"/>
      <c r="B2049" s="2"/>
      <c r="C2049" s="1"/>
      <c r="D2049" s="1"/>
      <c r="E2049" s="1"/>
      <c r="F2049" s="1"/>
      <c r="G2049" s="1"/>
      <c r="H2049" s="1"/>
      <c r="I2049" s="1"/>
      <c r="J2049" s="1"/>
      <c r="K2049" s="1"/>
      <c r="L2049" s="1"/>
      <c r="M2049" s="1"/>
      <c r="N2049" s="1"/>
      <c r="O2049" s="1"/>
      <c r="P2049" s="1"/>
      <c r="Q2049" s="1"/>
    </row>
    <row r="2050" spans="1:17" ht="14.25" customHeight="1" x14ac:dyDescent="0.25">
      <c r="A2050" s="2"/>
      <c r="B2050" s="2"/>
      <c r="C2050" s="1"/>
      <c r="D2050" s="1"/>
      <c r="E2050" s="1"/>
      <c r="F2050" s="1"/>
      <c r="G2050" s="1"/>
      <c r="H2050" s="1"/>
      <c r="I2050" s="1"/>
      <c r="J2050" s="1"/>
      <c r="K2050" s="1"/>
      <c r="L2050" s="1"/>
      <c r="M2050" s="1"/>
      <c r="N2050" s="1"/>
      <c r="O2050" s="1"/>
      <c r="P2050" s="1"/>
      <c r="Q2050" s="1"/>
    </row>
    <row r="2051" spans="1:17" ht="14.25" customHeight="1" x14ac:dyDescent="0.25">
      <c r="A2051" s="2"/>
      <c r="B2051" s="2"/>
      <c r="C2051" s="1"/>
      <c r="D2051" s="1"/>
      <c r="E2051" s="1"/>
      <c r="F2051" s="1"/>
      <c r="G2051" s="1"/>
      <c r="H2051" s="1"/>
      <c r="I2051" s="1"/>
      <c r="J2051" s="1"/>
      <c r="K2051" s="1"/>
      <c r="L2051" s="1"/>
      <c r="M2051" s="1"/>
      <c r="N2051" s="1"/>
      <c r="O2051" s="1"/>
      <c r="P2051" s="1"/>
      <c r="Q2051" s="1"/>
    </row>
    <row r="2052" spans="1:17" ht="14.25" customHeight="1" x14ac:dyDescent="0.25">
      <c r="A2052" s="2"/>
      <c r="B2052" s="2"/>
      <c r="C2052" s="1"/>
      <c r="D2052" s="1"/>
      <c r="E2052" s="1"/>
      <c r="F2052" s="1"/>
      <c r="G2052" s="1"/>
      <c r="H2052" s="1"/>
      <c r="I2052" s="1"/>
      <c r="J2052" s="1"/>
      <c r="K2052" s="1"/>
      <c r="L2052" s="1"/>
      <c r="M2052" s="1"/>
      <c r="N2052" s="1"/>
      <c r="O2052" s="1"/>
      <c r="P2052" s="1"/>
      <c r="Q2052" s="1"/>
    </row>
    <row r="2053" spans="1:17" ht="14.25" customHeight="1" x14ac:dyDescent="0.25">
      <c r="A2053" s="2"/>
      <c r="B2053" s="2"/>
      <c r="C2053" s="1"/>
      <c r="D2053" s="1"/>
      <c r="E2053" s="1"/>
      <c r="F2053" s="1"/>
      <c r="G2053" s="1"/>
      <c r="H2053" s="1"/>
      <c r="I2053" s="1"/>
      <c r="J2053" s="1"/>
      <c r="K2053" s="1"/>
      <c r="L2053" s="1"/>
      <c r="M2053" s="1"/>
      <c r="N2053" s="1"/>
      <c r="O2053" s="1"/>
      <c r="P2053" s="1"/>
      <c r="Q2053" s="1"/>
    </row>
    <row r="2054" spans="1:17" ht="14.25" customHeight="1" x14ac:dyDescent="0.25">
      <c r="A2054" s="2"/>
      <c r="B2054" s="2"/>
      <c r="C2054" s="1"/>
      <c r="D2054" s="1"/>
      <c r="E2054" s="1"/>
      <c r="F2054" s="1"/>
      <c r="G2054" s="1"/>
      <c r="H2054" s="1"/>
      <c r="I2054" s="1"/>
      <c r="J2054" s="1"/>
      <c r="K2054" s="1"/>
      <c r="L2054" s="1"/>
      <c r="M2054" s="1"/>
      <c r="N2054" s="1"/>
      <c r="O2054" s="1"/>
      <c r="P2054" s="1"/>
      <c r="Q2054" s="1"/>
    </row>
    <row r="2055" spans="1:17" ht="14.25" customHeight="1" x14ac:dyDescent="0.25">
      <c r="A2055" s="2"/>
      <c r="B2055" s="2"/>
      <c r="C2055" s="1"/>
      <c r="D2055" s="1"/>
      <c r="E2055" s="1"/>
      <c r="F2055" s="1"/>
      <c r="G2055" s="1"/>
      <c r="H2055" s="1"/>
      <c r="I2055" s="1"/>
      <c r="J2055" s="1"/>
      <c r="K2055" s="1"/>
      <c r="L2055" s="1"/>
      <c r="M2055" s="1"/>
      <c r="N2055" s="1"/>
      <c r="O2055" s="1"/>
      <c r="P2055" s="1"/>
      <c r="Q2055" s="1"/>
    </row>
    <row r="2056" spans="1:17" ht="14.25" customHeight="1" x14ac:dyDescent="0.25">
      <c r="A2056" s="2"/>
      <c r="B2056" s="2"/>
      <c r="C2056" s="1"/>
      <c r="D2056" s="1"/>
      <c r="E2056" s="1"/>
      <c r="F2056" s="1"/>
      <c r="G2056" s="1"/>
      <c r="H2056" s="1"/>
      <c r="I2056" s="1"/>
      <c r="J2056" s="1"/>
      <c r="K2056" s="1"/>
      <c r="L2056" s="1"/>
      <c r="M2056" s="1"/>
      <c r="N2056" s="1"/>
      <c r="O2056" s="1"/>
      <c r="P2056" s="1"/>
      <c r="Q2056" s="1"/>
    </row>
    <row r="2057" spans="1:17" ht="14.25" customHeight="1" x14ac:dyDescent="0.25">
      <c r="A2057" s="2"/>
      <c r="B2057" s="2"/>
      <c r="C2057" s="1"/>
      <c r="D2057" s="1"/>
      <c r="E2057" s="1"/>
      <c r="F2057" s="1"/>
      <c r="G2057" s="1"/>
      <c r="H2057" s="1"/>
      <c r="I2057" s="1"/>
      <c r="J2057" s="1"/>
      <c r="K2057" s="1"/>
      <c r="L2057" s="1"/>
      <c r="M2057" s="1"/>
      <c r="N2057" s="1"/>
      <c r="O2057" s="1"/>
      <c r="P2057" s="1"/>
      <c r="Q2057" s="1"/>
    </row>
    <row r="2058" spans="1:17" ht="14.25" customHeight="1" x14ac:dyDescent="0.25">
      <c r="A2058" s="2"/>
      <c r="B2058" s="2"/>
      <c r="C2058" s="1"/>
      <c r="D2058" s="1"/>
      <c r="E2058" s="1"/>
      <c r="F2058" s="1"/>
      <c r="G2058" s="1"/>
      <c r="H2058" s="1"/>
      <c r="I2058" s="1"/>
      <c r="J2058" s="1"/>
      <c r="K2058" s="1"/>
      <c r="L2058" s="1"/>
      <c r="M2058" s="1"/>
      <c r="N2058" s="1"/>
      <c r="O2058" s="1"/>
      <c r="P2058" s="1"/>
      <c r="Q2058" s="1"/>
    </row>
    <row r="2059" spans="1:17" ht="14.25" customHeight="1" x14ac:dyDescent="0.25">
      <c r="A2059" s="2"/>
      <c r="B2059" s="2"/>
      <c r="C2059" s="1"/>
      <c r="D2059" s="1"/>
      <c r="E2059" s="1"/>
      <c r="F2059" s="1"/>
      <c r="G2059" s="1"/>
      <c r="H2059" s="1"/>
      <c r="I2059" s="1"/>
      <c r="J2059" s="1"/>
      <c r="K2059" s="1"/>
      <c r="L2059" s="1"/>
      <c r="M2059" s="1"/>
      <c r="N2059" s="1"/>
      <c r="O2059" s="1"/>
      <c r="P2059" s="1"/>
      <c r="Q2059" s="1"/>
    </row>
    <row r="2060" spans="1:17" ht="14.25" customHeight="1" x14ac:dyDescent="0.25">
      <c r="A2060" s="2"/>
      <c r="B2060" s="2"/>
      <c r="C2060" s="1"/>
      <c r="D2060" s="1"/>
      <c r="E2060" s="1"/>
      <c r="F2060" s="1"/>
      <c r="G2060" s="1"/>
      <c r="H2060" s="1"/>
      <c r="I2060" s="1"/>
      <c r="J2060" s="1"/>
      <c r="K2060" s="1"/>
      <c r="L2060" s="1"/>
      <c r="M2060" s="1"/>
      <c r="N2060" s="1"/>
      <c r="O2060" s="1"/>
      <c r="P2060" s="1"/>
      <c r="Q2060" s="1"/>
    </row>
    <row r="2061" spans="1:17" ht="14.25" customHeight="1" x14ac:dyDescent="0.25">
      <c r="A2061" s="2"/>
      <c r="B2061" s="2"/>
      <c r="C2061" s="1"/>
      <c r="D2061" s="1"/>
      <c r="E2061" s="1"/>
      <c r="F2061" s="1"/>
      <c r="G2061" s="1"/>
      <c r="H2061" s="1"/>
      <c r="I2061" s="1"/>
      <c r="J2061" s="1"/>
      <c r="K2061" s="1"/>
      <c r="L2061" s="1"/>
      <c r="M2061" s="1"/>
      <c r="N2061" s="1"/>
      <c r="O2061" s="1"/>
      <c r="P2061" s="1"/>
      <c r="Q2061" s="1"/>
    </row>
    <row r="2062" spans="1:17" ht="14.25" customHeight="1" x14ac:dyDescent="0.25">
      <c r="A2062" s="2"/>
      <c r="B2062" s="2"/>
      <c r="C2062" s="1"/>
      <c r="D2062" s="1"/>
      <c r="E2062" s="1"/>
      <c r="F2062" s="1"/>
      <c r="G2062" s="1"/>
      <c r="H2062" s="1"/>
      <c r="I2062" s="1"/>
      <c r="J2062" s="1"/>
      <c r="K2062" s="1"/>
      <c r="L2062" s="1"/>
      <c r="M2062" s="1"/>
      <c r="N2062" s="1"/>
      <c r="O2062" s="1"/>
      <c r="P2062" s="1"/>
      <c r="Q2062" s="1"/>
    </row>
    <row r="2063" spans="1:17" ht="14.25" customHeight="1" x14ac:dyDescent="0.25">
      <c r="A2063" s="2"/>
      <c r="B2063" s="2"/>
      <c r="C2063" s="1"/>
      <c r="D2063" s="1"/>
      <c r="E2063" s="1"/>
      <c r="F2063" s="1"/>
      <c r="G2063" s="1"/>
      <c r="H2063" s="1"/>
      <c r="I2063" s="1"/>
      <c r="J2063" s="1"/>
      <c r="K2063" s="1"/>
      <c r="L2063" s="1"/>
      <c r="M2063" s="1"/>
      <c r="N2063" s="1"/>
      <c r="O2063" s="1"/>
      <c r="P2063" s="1"/>
      <c r="Q2063" s="1"/>
    </row>
    <row r="2064" spans="1:17" ht="14.25" customHeight="1" x14ac:dyDescent="0.25">
      <c r="A2064" s="2"/>
      <c r="B2064" s="2"/>
      <c r="C2064" s="1"/>
      <c r="D2064" s="1"/>
      <c r="E2064" s="1"/>
      <c r="F2064" s="1"/>
      <c r="G2064" s="1"/>
      <c r="H2064" s="1"/>
      <c r="I2064" s="1"/>
      <c r="J2064" s="1"/>
      <c r="K2064" s="1"/>
      <c r="L2064" s="1"/>
      <c r="M2064" s="1"/>
      <c r="N2064" s="1"/>
      <c r="O2064" s="1"/>
      <c r="P2064" s="1"/>
      <c r="Q2064" s="1"/>
    </row>
    <row r="2065" spans="1:17" ht="14.25" customHeight="1" x14ac:dyDescent="0.25">
      <c r="A2065" s="2"/>
      <c r="B2065" s="2"/>
      <c r="C2065" s="1"/>
      <c r="D2065" s="1"/>
      <c r="E2065" s="1"/>
      <c r="F2065" s="1"/>
      <c r="G2065" s="1"/>
      <c r="H2065" s="1"/>
      <c r="I2065" s="1"/>
      <c r="J2065" s="1"/>
      <c r="K2065" s="1"/>
      <c r="L2065" s="1"/>
      <c r="M2065" s="1"/>
      <c r="N2065" s="1"/>
      <c r="O2065" s="1"/>
      <c r="P2065" s="1"/>
      <c r="Q2065" s="1"/>
    </row>
    <row r="2066" spans="1:17" ht="14.25" customHeight="1" x14ac:dyDescent="0.25">
      <c r="A2066" s="2"/>
      <c r="B2066" s="2"/>
      <c r="C2066" s="1"/>
      <c r="D2066" s="1"/>
      <c r="E2066" s="1"/>
      <c r="F2066" s="1"/>
      <c r="G2066" s="1"/>
      <c r="H2066" s="1"/>
      <c r="I2066" s="1"/>
      <c r="J2066" s="1"/>
      <c r="K2066" s="1"/>
      <c r="L2066" s="1"/>
      <c r="M2066" s="1"/>
      <c r="N2066" s="1"/>
      <c r="O2066" s="1"/>
      <c r="P2066" s="1"/>
      <c r="Q2066" s="1"/>
    </row>
    <row r="2067" spans="1:17" ht="14.25" customHeight="1" x14ac:dyDescent="0.25">
      <c r="A2067" s="2"/>
      <c r="B2067" s="2"/>
      <c r="C2067" s="1"/>
      <c r="D2067" s="1"/>
      <c r="E2067" s="1"/>
      <c r="F2067" s="1"/>
      <c r="G2067" s="1"/>
      <c r="H2067" s="1"/>
      <c r="I2067" s="1"/>
      <c r="J2067" s="1"/>
      <c r="K2067" s="1"/>
      <c r="L2067" s="1"/>
      <c r="M2067" s="1"/>
      <c r="N2067" s="1"/>
      <c r="O2067" s="1"/>
      <c r="P2067" s="1"/>
      <c r="Q2067" s="1"/>
    </row>
    <row r="2068" spans="1:17" ht="14.25" customHeight="1" x14ac:dyDescent="0.25">
      <c r="A2068" s="2"/>
      <c r="B2068" s="2"/>
      <c r="C2068" s="1"/>
      <c r="D2068" s="1"/>
      <c r="E2068" s="1"/>
      <c r="F2068" s="1"/>
      <c r="G2068" s="1"/>
      <c r="H2068" s="1"/>
      <c r="I2068" s="1"/>
      <c r="J2068" s="1"/>
      <c r="K2068" s="1"/>
      <c r="L2068" s="1"/>
      <c r="M2068" s="1"/>
      <c r="N2068" s="1"/>
      <c r="O2068" s="1"/>
      <c r="P2068" s="1"/>
      <c r="Q2068" s="1"/>
    </row>
    <row r="2069" spans="1:17" ht="14.25" customHeight="1" x14ac:dyDescent="0.25">
      <c r="A2069" s="2"/>
      <c r="B2069" s="2"/>
      <c r="C2069" s="1"/>
      <c r="D2069" s="1"/>
      <c r="E2069" s="1"/>
      <c r="F2069" s="1"/>
      <c r="G2069" s="1"/>
      <c r="H2069" s="1"/>
      <c r="I2069" s="1"/>
      <c r="J2069" s="1"/>
      <c r="K2069" s="1"/>
      <c r="L2069" s="1"/>
      <c r="M2069" s="1"/>
      <c r="N2069" s="1"/>
      <c r="O2069" s="1"/>
      <c r="P2069" s="1"/>
      <c r="Q2069" s="1"/>
    </row>
    <row r="2070" spans="1:17" ht="14.25" customHeight="1" x14ac:dyDescent="0.25">
      <c r="A2070" s="2"/>
      <c r="B2070" s="2"/>
      <c r="C2070" s="1"/>
      <c r="D2070" s="1"/>
      <c r="E2070" s="1"/>
      <c r="F2070" s="1"/>
      <c r="G2070" s="1"/>
      <c r="H2070" s="1"/>
      <c r="I2070" s="1"/>
      <c r="J2070" s="1"/>
      <c r="K2070" s="1"/>
      <c r="L2070" s="1"/>
      <c r="M2070" s="1"/>
      <c r="N2070" s="1"/>
      <c r="O2070" s="1"/>
      <c r="P2070" s="1"/>
      <c r="Q2070" s="1"/>
    </row>
    <row r="2071" spans="1:17" ht="14.25" customHeight="1" x14ac:dyDescent="0.25">
      <c r="A2071" s="2"/>
      <c r="B2071" s="2"/>
      <c r="C2071" s="1"/>
      <c r="D2071" s="1"/>
      <c r="E2071" s="1"/>
      <c r="F2071" s="1"/>
      <c r="G2071" s="1"/>
      <c r="H2071" s="1"/>
      <c r="I2071" s="1"/>
      <c r="J2071" s="1"/>
      <c r="K2071" s="1"/>
      <c r="L2071" s="1"/>
      <c r="M2071" s="1"/>
      <c r="N2071" s="1"/>
      <c r="O2071" s="1"/>
      <c r="P2071" s="1"/>
      <c r="Q2071" s="1"/>
    </row>
    <row r="2072" spans="1:17" ht="14.25" customHeight="1" x14ac:dyDescent="0.25">
      <c r="A2072" s="2"/>
      <c r="B2072" s="2"/>
      <c r="C2072" s="1"/>
      <c r="D2072" s="1"/>
      <c r="E2072" s="1"/>
      <c r="F2072" s="1"/>
      <c r="G2072" s="1"/>
      <c r="H2072" s="1"/>
      <c r="I2072" s="1"/>
      <c r="J2072" s="1"/>
      <c r="K2072" s="1"/>
      <c r="L2072" s="1"/>
      <c r="M2072" s="1"/>
      <c r="N2072" s="1"/>
      <c r="O2072" s="1"/>
      <c r="P2072" s="1"/>
      <c r="Q2072" s="1"/>
    </row>
    <row r="2073" spans="1:17" ht="14.25" customHeight="1" x14ac:dyDescent="0.25">
      <c r="A2073" s="2"/>
      <c r="B2073" s="2"/>
      <c r="C2073" s="1"/>
      <c r="D2073" s="1"/>
      <c r="E2073" s="1"/>
      <c r="F2073" s="1"/>
      <c r="G2073" s="1"/>
      <c r="H2073" s="1"/>
      <c r="I2073" s="1"/>
      <c r="J2073" s="1"/>
      <c r="K2073" s="1"/>
      <c r="L2073" s="1"/>
      <c r="M2073" s="1"/>
      <c r="N2073" s="1"/>
      <c r="O2073" s="1"/>
      <c r="P2073" s="1"/>
      <c r="Q2073" s="1"/>
    </row>
    <row r="2074" spans="1:17" ht="14.25" customHeight="1" x14ac:dyDescent="0.25">
      <c r="A2074" s="2"/>
      <c r="B2074" s="2"/>
      <c r="C2074" s="1"/>
      <c r="D2074" s="1"/>
      <c r="E2074" s="1"/>
      <c r="F2074" s="1"/>
      <c r="G2074" s="1"/>
      <c r="H2074" s="1"/>
      <c r="I2074" s="1"/>
      <c r="J2074" s="1"/>
      <c r="K2074" s="1"/>
      <c r="L2074" s="1"/>
      <c r="M2074" s="1"/>
      <c r="N2074" s="1"/>
      <c r="O2074" s="1"/>
      <c r="P2074" s="1"/>
      <c r="Q2074" s="1"/>
    </row>
    <row r="2075" spans="1:17" ht="14.25" customHeight="1" x14ac:dyDescent="0.25">
      <c r="A2075" s="2"/>
      <c r="B2075" s="2"/>
      <c r="C2075" s="1"/>
      <c r="D2075" s="1"/>
      <c r="E2075" s="1"/>
      <c r="F2075" s="1"/>
      <c r="G2075" s="1"/>
      <c r="H2075" s="1"/>
      <c r="I2075" s="1"/>
      <c r="J2075" s="1"/>
      <c r="K2075" s="1"/>
      <c r="L2075" s="1"/>
      <c r="M2075" s="1"/>
      <c r="N2075" s="1"/>
      <c r="O2075" s="1"/>
      <c r="P2075" s="1"/>
      <c r="Q2075" s="1"/>
    </row>
    <row r="2076" spans="1:17" ht="14.25" customHeight="1" x14ac:dyDescent="0.25">
      <c r="A2076" s="2"/>
      <c r="B2076" s="2"/>
      <c r="C2076" s="1"/>
      <c r="D2076" s="1"/>
      <c r="E2076" s="1"/>
      <c r="F2076" s="1"/>
      <c r="G2076" s="1"/>
      <c r="H2076" s="1"/>
      <c r="I2076" s="1"/>
      <c r="J2076" s="1"/>
      <c r="K2076" s="1"/>
      <c r="L2076" s="1"/>
      <c r="M2076" s="1"/>
      <c r="N2076" s="1"/>
      <c r="O2076" s="1"/>
      <c r="P2076" s="1"/>
      <c r="Q2076" s="1"/>
    </row>
    <row r="2077" spans="1:17" ht="14.25" customHeight="1" x14ac:dyDescent="0.25">
      <c r="A2077" s="2"/>
      <c r="B2077" s="2"/>
      <c r="C2077" s="1"/>
      <c r="D2077" s="1"/>
      <c r="E2077" s="1"/>
      <c r="F2077" s="1"/>
      <c r="G2077" s="1"/>
      <c r="H2077" s="1"/>
      <c r="I2077" s="1"/>
      <c r="J2077" s="1"/>
      <c r="K2077" s="1"/>
      <c r="L2077" s="1"/>
      <c r="M2077" s="1"/>
      <c r="N2077" s="1"/>
      <c r="O2077" s="1"/>
      <c r="P2077" s="1"/>
      <c r="Q2077" s="1"/>
    </row>
    <row r="2078" spans="1:17" ht="14.25" customHeight="1" x14ac:dyDescent="0.25">
      <c r="A2078" s="2"/>
      <c r="B2078" s="2"/>
      <c r="C2078" s="1"/>
      <c r="D2078" s="1"/>
      <c r="E2078" s="1"/>
      <c r="F2078" s="1"/>
      <c r="G2078" s="1"/>
      <c r="H2078" s="1"/>
      <c r="I2078" s="1"/>
      <c r="J2078" s="1"/>
      <c r="K2078" s="1"/>
      <c r="L2078" s="1"/>
      <c r="M2078" s="1"/>
      <c r="N2078" s="1"/>
      <c r="O2078" s="1"/>
      <c r="P2078" s="1"/>
      <c r="Q2078" s="1"/>
    </row>
    <row r="2079" spans="1:17" ht="14.25" customHeight="1" x14ac:dyDescent="0.25">
      <c r="A2079" s="2"/>
      <c r="B2079" s="2"/>
      <c r="C2079" s="1"/>
      <c r="D2079" s="1"/>
      <c r="E2079" s="1"/>
      <c r="F2079" s="1"/>
      <c r="G2079" s="1"/>
      <c r="H2079" s="1"/>
      <c r="I2079" s="1"/>
      <c r="J2079" s="1"/>
      <c r="K2079" s="1"/>
      <c r="L2079" s="1"/>
      <c r="M2079" s="1"/>
      <c r="N2079" s="1"/>
      <c r="O2079" s="1"/>
      <c r="P2079" s="1"/>
      <c r="Q2079" s="1"/>
    </row>
    <row r="2080" spans="1:17" ht="14.25" customHeight="1" x14ac:dyDescent="0.25">
      <c r="A2080" s="2"/>
      <c r="B2080" s="2"/>
      <c r="C2080" s="1"/>
      <c r="D2080" s="1"/>
      <c r="E2080" s="1"/>
      <c r="F2080" s="1"/>
      <c r="G2080" s="1"/>
      <c r="H2080" s="1"/>
      <c r="I2080" s="1"/>
      <c r="J2080" s="1"/>
      <c r="K2080" s="1"/>
      <c r="L2080" s="1"/>
      <c r="M2080" s="1"/>
      <c r="N2080" s="1"/>
      <c r="O2080" s="1"/>
      <c r="P2080" s="1"/>
      <c r="Q2080" s="1"/>
    </row>
    <row r="2081" spans="1:17" ht="14.25" customHeight="1" x14ac:dyDescent="0.25">
      <c r="A2081" s="2"/>
      <c r="B2081" s="2"/>
      <c r="C2081" s="1"/>
      <c r="D2081" s="1"/>
      <c r="E2081" s="1"/>
      <c r="F2081" s="1"/>
      <c r="G2081" s="1"/>
      <c r="H2081" s="1"/>
      <c r="I2081" s="1"/>
      <c r="J2081" s="1"/>
      <c r="K2081" s="1"/>
      <c r="L2081" s="1"/>
      <c r="M2081" s="1"/>
      <c r="N2081" s="1"/>
      <c r="O2081" s="1"/>
      <c r="P2081" s="1"/>
      <c r="Q2081" s="1"/>
    </row>
    <row r="2082" spans="1:17" ht="14.25" customHeight="1" x14ac:dyDescent="0.25">
      <c r="A2082" s="2"/>
      <c r="B2082" s="2"/>
      <c r="C2082" s="1"/>
      <c r="D2082" s="1"/>
      <c r="E2082" s="1"/>
      <c r="F2082" s="1"/>
      <c r="G2082" s="1"/>
      <c r="H2082" s="1"/>
      <c r="I2082" s="1"/>
      <c r="J2082" s="1"/>
      <c r="K2082" s="1"/>
      <c r="L2082" s="1"/>
      <c r="M2082" s="1"/>
      <c r="N2082" s="1"/>
      <c r="O2082" s="1"/>
      <c r="P2082" s="1"/>
      <c r="Q2082" s="1"/>
    </row>
    <row r="2083" spans="1:17" ht="14.25" customHeight="1" x14ac:dyDescent="0.25">
      <c r="A2083" s="2"/>
      <c r="B2083" s="2"/>
      <c r="C2083" s="1"/>
      <c r="D2083" s="1"/>
      <c r="E2083" s="1"/>
      <c r="F2083" s="1"/>
      <c r="G2083" s="1"/>
      <c r="H2083" s="1"/>
      <c r="I2083" s="1"/>
      <c r="J2083" s="1"/>
      <c r="K2083" s="1"/>
      <c r="L2083" s="1"/>
      <c r="M2083" s="1"/>
      <c r="N2083" s="1"/>
      <c r="O2083" s="1"/>
      <c r="P2083" s="1"/>
      <c r="Q2083" s="1"/>
    </row>
    <row r="2084" spans="1:17" ht="14.25" customHeight="1" x14ac:dyDescent="0.25">
      <c r="A2084" s="2"/>
      <c r="B2084" s="2"/>
      <c r="C2084" s="1"/>
      <c r="D2084" s="1"/>
      <c r="E2084" s="1"/>
      <c r="F2084" s="1"/>
      <c r="G2084" s="1"/>
      <c r="H2084" s="1"/>
      <c r="I2084" s="1"/>
      <c r="J2084" s="1"/>
      <c r="K2084" s="1"/>
      <c r="L2084" s="1"/>
      <c r="M2084" s="1"/>
      <c r="N2084" s="1"/>
      <c r="O2084" s="1"/>
      <c r="P2084" s="1"/>
      <c r="Q2084" s="1"/>
    </row>
    <row r="2085" spans="1:17" ht="14.25" customHeight="1" x14ac:dyDescent="0.25">
      <c r="A2085" s="2"/>
      <c r="B2085" s="2"/>
      <c r="C2085" s="1"/>
      <c r="D2085" s="1"/>
      <c r="E2085" s="1"/>
      <c r="F2085" s="1"/>
      <c r="G2085" s="1"/>
      <c r="H2085" s="1"/>
      <c r="I2085" s="1"/>
      <c r="J2085" s="1"/>
      <c r="K2085" s="1"/>
      <c r="L2085" s="1"/>
      <c r="M2085" s="1"/>
      <c r="N2085" s="1"/>
      <c r="O2085" s="1"/>
      <c r="P2085" s="1"/>
      <c r="Q2085" s="1"/>
    </row>
    <row r="2086" spans="1:17" ht="14.25" customHeight="1" x14ac:dyDescent="0.25">
      <c r="A2086" s="2"/>
      <c r="B2086" s="2"/>
      <c r="C2086" s="1"/>
      <c r="D2086" s="1"/>
      <c r="E2086" s="1"/>
      <c r="F2086" s="1"/>
      <c r="G2086" s="1"/>
      <c r="H2086" s="1"/>
      <c r="I2086" s="1"/>
      <c r="J2086" s="1"/>
      <c r="K2086" s="1"/>
      <c r="L2086" s="1"/>
      <c r="M2086" s="1"/>
      <c r="N2086" s="1"/>
      <c r="O2086" s="1"/>
      <c r="P2086" s="1"/>
      <c r="Q2086" s="1"/>
    </row>
    <row r="2087" spans="1:17" ht="14.25" customHeight="1" x14ac:dyDescent="0.25">
      <c r="A2087" s="2"/>
      <c r="B2087" s="2"/>
      <c r="C2087" s="1"/>
      <c r="D2087" s="1"/>
      <c r="E2087" s="1"/>
      <c r="F2087" s="1"/>
      <c r="G2087" s="1"/>
      <c r="H2087" s="1"/>
      <c r="I2087" s="1"/>
      <c r="J2087" s="1"/>
      <c r="K2087" s="1"/>
      <c r="L2087" s="1"/>
      <c r="M2087" s="1"/>
      <c r="N2087" s="1"/>
      <c r="O2087" s="1"/>
      <c r="P2087" s="1"/>
      <c r="Q2087" s="1"/>
    </row>
    <row r="2088" spans="1:17" ht="14.25" customHeight="1" x14ac:dyDescent="0.25">
      <c r="A2088" s="2"/>
      <c r="B2088" s="2"/>
      <c r="C2088" s="1"/>
      <c r="D2088" s="1"/>
      <c r="E2088" s="1"/>
      <c r="F2088" s="1"/>
      <c r="G2088" s="1"/>
      <c r="H2088" s="1"/>
      <c r="I2088" s="1"/>
      <c r="J2088" s="1"/>
      <c r="K2088" s="1"/>
      <c r="L2088" s="1"/>
      <c r="M2088" s="1"/>
      <c r="N2088" s="1"/>
      <c r="O2088" s="1"/>
      <c r="P2088" s="1"/>
      <c r="Q2088" s="1"/>
    </row>
    <row r="2089" spans="1:17" ht="14.25" customHeight="1" x14ac:dyDescent="0.25">
      <c r="A2089" s="2"/>
      <c r="B2089" s="2"/>
      <c r="C2089" s="1"/>
      <c r="D2089" s="1"/>
      <c r="E2089" s="1"/>
      <c r="F2089" s="1"/>
      <c r="G2089" s="1"/>
      <c r="H2089" s="1"/>
      <c r="I2089" s="1"/>
      <c r="J2089" s="1"/>
      <c r="K2089" s="1"/>
      <c r="L2089" s="1"/>
      <c r="M2089" s="1"/>
      <c r="N2089" s="1"/>
      <c r="O2089" s="1"/>
      <c r="P2089" s="1"/>
      <c r="Q2089" s="1"/>
    </row>
    <row r="2090" spans="1:17" ht="14.25" customHeight="1" x14ac:dyDescent="0.25">
      <c r="A2090" s="2"/>
      <c r="B2090" s="2"/>
      <c r="C2090" s="1"/>
      <c r="D2090" s="1"/>
      <c r="E2090" s="1"/>
      <c r="F2090" s="1"/>
      <c r="G2090" s="1"/>
      <c r="H2090" s="1"/>
      <c r="I2090" s="1"/>
      <c r="J2090" s="1"/>
      <c r="K2090" s="1"/>
      <c r="L2090" s="1"/>
      <c r="M2090" s="1"/>
      <c r="N2090" s="1"/>
      <c r="O2090" s="1"/>
      <c r="P2090" s="1"/>
      <c r="Q2090" s="1"/>
    </row>
    <row r="2091" spans="1:17" ht="14.25" customHeight="1" x14ac:dyDescent="0.25">
      <c r="A2091" s="2"/>
      <c r="B2091" s="2"/>
      <c r="C2091" s="1"/>
      <c r="D2091" s="1"/>
      <c r="E2091" s="1"/>
      <c r="F2091" s="1"/>
      <c r="G2091" s="1"/>
      <c r="H2091" s="1"/>
      <c r="I2091" s="1"/>
      <c r="J2091" s="1"/>
      <c r="K2091" s="1"/>
      <c r="L2091" s="1"/>
      <c r="M2091" s="1"/>
      <c r="N2091" s="1"/>
      <c r="O2091" s="1"/>
      <c r="P2091" s="1"/>
      <c r="Q2091" s="1"/>
    </row>
    <row r="2092" spans="1:17" ht="14.25" customHeight="1" x14ac:dyDescent="0.25">
      <c r="A2092" s="2"/>
      <c r="B2092" s="2"/>
      <c r="C2092" s="1"/>
      <c r="D2092" s="1"/>
      <c r="E2092" s="1"/>
      <c r="F2092" s="1"/>
      <c r="G2092" s="1"/>
      <c r="H2092" s="1"/>
      <c r="I2092" s="1"/>
      <c r="J2092" s="1"/>
      <c r="K2092" s="1"/>
      <c r="L2092" s="1"/>
      <c r="M2092" s="1"/>
      <c r="N2092" s="1"/>
      <c r="O2092" s="1"/>
      <c r="P2092" s="1"/>
      <c r="Q2092" s="1"/>
    </row>
    <row r="2093" spans="1:17" ht="14.25" customHeight="1" x14ac:dyDescent="0.25">
      <c r="A2093" s="2"/>
      <c r="B2093" s="2"/>
      <c r="C2093" s="1"/>
      <c r="D2093" s="1"/>
      <c r="E2093" s="1"/>
      <c r="F2093" s="1"/>
      <c r="G2093" s="1"/>
      <c r="H2093" s="1"/>
      <c r="I2093" s="1"/>
      <c r="J2093" s="1"/>
      <c r="K2093" s="1"/>
      <c r="L2093" s="1"/>
      <c r="M2093" s="1"/>
      <c r="N2093" s="1"/>
      <c r="O2093" s="1"/>
      <c r="P2093" s="1"/>
      <c r="Q2093" s="1"/>
    </row>
    <row r="2094" spans="1:17" ht="14.25" customHeight="1" x14ac:dyDescent="0.25">
      <c r="A2094" s="2"/>
      <c r="B2094" s="2"/>
      <c r="C2094" s="1"/>
      <c r="D2094" s="1"/>
      <c r="E2094" s="1"/>
      <c r="F2094" s="1"/>
      <c r="G2094" s="1"/>
      <c r="H2094" s="1"/>
      <c r="I2094" s="1"/>
      <c r="J2094" s="1"/>
      <c r="K2094" s="1"/>
      <c r="L2094" s="1"/>
      <c r="M2094" s="1"/>
      <c r="N2094" s="1"/>
      <c r="O2094" s="1"/>
      <c r="P2094" s="1"/>
      <c r="Q2094" s="1"/>
    </row>
    <row r="2095" spans="1:17" ht="14.25" customHeight="1" x14ac:dyDescent="0.25">
      <c r="A2095" s="2"/>
      <c r="B2095" s="2"/>
      <c r="C2095" s="1"/>
      <c r="D2095" s="1"/>
      <c r="E2095" s="1"/>
      <c r="F2095" s="1"/>
      <c r="G2095" s="1"/>
      <c r="H2095" s="1"/>
      <c r="I2095" s="1"/>
      <c r="J2095" s="1"/>
      <c r="K2095" s="1"/>
      <c r="L2095" s="1"/>
      <c r="M2095" s="1"/>
      <c r="N2095" s="1"/>
      <c r="O2095" s="1"/>
      <c r="P2095" s="1"/>
      <c r="Q2095" s="1"/>
    </row>
    <row r="2096" spans="1:17" ht="14.25" customHeight="1" x14ac:dyDescent="0.25">
      <c r="A2096" s="2"/>
      <c r="B2096" s="2"/>
      <c r="C2096" s="1"/>
      <c r="D2096" s="1"/>
      <c r="E2096" s="1"/>
      <c r="F2096" s="1"/>
      <c r="G2096" s="1"/>
      <c r="H2096" s="1"/>
      <c r="I2096" s="1"/>
      <c r="J2096" s="1"/>
      <c r="K2096" s="1"/>
      <c r="L2096" s="1"/>
      <c r="M2096" s="1"/>
      <c r="N2096" s="1"/>
      <c r="O2096" s="1"/>
      <c r="P2096" s="1"/>
      <c r="Q2096" s="1"/>
    </row>
    <row r="2097" spans="1:17" ht="14.25" customHeight="1" x14ac:dyDescent="0.25">
      <c r="A2097" s="2"/>
      <c r="B2097" s="2"/>
      <c r="C2097" s="1"/>
      <c r="D2097" s="1"/>
      <c r="E2097" s="1"/>
      <c r="F2097" s="1"/>
      <c r="G2097" s="1"/>
      <c r="H2097" s="1"/>
      <c r="I2097" s="1"/>
      <c r="J2097" s="1"/>
      <c r="K2097" s="1"/>
      <c r="L2097" s="1"/>
      <c r="M2097" s="1"/>
      <c r="N2097" s="1"/>
      <c r="O2097" s="1"/>
      <c r="P2097" s="1"/>
      <c r="Q2097" s="1"/>
    </row>
    <row r="2098" spans="1:17" ht="14.25" customHeight="1" x14ac:dyDescent="0.25">
      <c r="A2098" s="2"/>
      <c r="B2098" s="2"/>
      <c r="C2098" s="1"/>
      <c r="D2098" s="1"/>
      <c r="E2098" s="1"/>
      <c r="F2098" s="1"/>
      <c r="G2098" s="1"/>
      <c r="H2098" s="1"/>
      <c r="I2098" s="1"/>
      <c r="J2098" s="1"/>
      <c r="K2098" s="1"/>
      <c r="L2098" s="1"/>
      <c r="M2098" s="1"/>
      <c r="N2098" s="1"/>
      <c r="O2098" s="1"/>
      <c r="P2098" s="1"/>
      <c r="Q2098" s="1"/>
    </row>
    <row r="2099" spans="1:17" ht="14.25" customHeight="1" x14ac:dyDescent="0.25">
      <c r="A2099" s="2"/>
      <c r="B2099" s="2"/>
      <c r="C2099" s="1"/>
      <c r="D2099" s="1"/>
      <c r="E2099" s="1"/>
      <c r="F2099" s="1"/>
      <c r="G2099" s="1"/>
      <c r="H2099" s="1"/>
      <c r="I2099" s="1"/>
      <c r="J2099" s="1"/>
      <c r="K2099" s="1"/>
      <c r="L2099" s="1"/>
      <c r="M2099" s="1"/>
      <c r="N2099" s="1"/>
      <c r="O2099" s="1"/>
      <c r="P2099" s="1"/>
      <c r="Q2099" s="1"/>
    </row>
    <row r="2100" spans="1:17" ht="14.25" customHeight="1" x14ac:dyDescent="0.25">
      <c r="A2100" s="2"/>
      <c r="B2100" s="2"/>
      <c r="C2100" s="1"/>
      <c r="D2100" s="1"/>
      <c r="E2100" s="1"/>
      <c r="F2100" s="1"/>
      <c r="G2100" s="1"/>
      <c r="H2100" s="1"/>
      <c r="I2100" s="1"/>
      <c r="J2100" s="1"/>
      <c r="K2100" s="1"/>
      <c r="L2100" s="1"/>
      <c r="M2100" s="1"/>
      <c r="N2100" s="1"/>
      <c r="O2100" s="1"/>
      <c r="P2100" s="1"/>
      <c r="Q2100" s="1"/>
    </row>
    <row r="2101" spans="1:17" ht="14.25" customHeight="1" x14ac:dyDescent="0.25">
      <c r="A2101" s="2"/>
      <c r="B2101" s="2"/>
      <c r="C2101" s="1"/>
      <c r="D2101" s="1"/>
      <c r="E2101" s="1"/>
      <c r="F2101" s="1"/>
      <c r="G2101" s="1"/>
      <c r="H2101" s="1"/>
      <c r="I2101" s="1"/>
      <c r="J2101" s="1"/>
      <c r="K2101" s="1"/>
      <c r="L2101" s="1"/>
      <c r="M2101" s="1"/>
      <c r="N2101" s="1"/>
      <c r="O2101" s="1"/>
      <c r="P2101" s="1"/>
      <c r="Q2101" s="1"/>
    </row>
    <row r="2102" spans="1:17" ht="14.25" customHeight="1" x14ac:dyDescent="0.25">
      <c r="A2102" s="2"/>
      <c r="B2102" s="2"/>
      <c r="C2102" s="1"/>
      <c r="D2102" s="1"/>
      <c r="E2102" s="1"/>
      <c r="F2102" s="1"/>
      <c r="G2102" s="1"/>
      <c r="H2102" s="1"/>
      <c r="I2102" s="1"/>
      <c r="J2102" s="1"/>
      <c r="K2102" s="1"/>
      <c r="L2102" s="1"/>
      <c r="M2102" s="1"/>
      <c r="N2102" s="1"/>
      <c r="O2102" s="1"/>
      <c r="P2102" s="1"/>
      <c r="Q2102" s="1"/>
    </row>
    <row r="2103" spans="1:17" ht="14.25" customHeight="1" x14ac:dyDescent="0.25">
      <c r="A2103" s="2"/>
      <c r="B2103" s="2"/>
      <c r="C2103" s="1"/>
      <c r="D2103" s="1"/>
      <c r="E2103" s="1"/>
      <c r="F2103" s="1"/>
      <c r="G2103" s="1"/>
      <c r="H2103" s="1"/>
      <c r="I2103" s="1"/>
      <c r="J2103" s="1"/>
      <c r="K2103" s="1"/>
      <c r="L2103" s="1"/>
      <c r="M2103" s="1"/>
      <c r="N2103" s="1"/>
      <c r="O2103" s="1"/>
      <c r="P2103" s="1"/>
      <c r="Q2103" s="1"/>
    </row>
    <row r="2104" spans="1:17" ht="14.25" customHeight="1" x14ac:dyDescent="0.25">
      <c r="A2104" s="2"/>
      <c r="B2104" s="2"/>
      <c r="C2104" s="1"/>
      <c r="D2104" s="1"/>
      <c r="E2104" s="1"/>
      <c r="F2104" s="1"/>
      <c r="G2104" s="1"/>
      <c r="H2104" s="1"/>
      <c r="I2104" s="1"/>
      <c r="J2104" s="1"/>
      <c r="K2104" s="1"/>
      <c r="L2104" s="1"/>
      <c r="M2104" s="1"/>
      <c r="N2104" s="1"/>
      <c r="O2104" s="1"/>
      <c r="P2104" s="1"/>
      <c r="Q2104" s="1"/>
    </row>
    <row r="2105" spans="1:17" ht="14.25" customHeight="1" x14ac:dyDescent="0.25">
      <c r="A2105" s="2"/>
      <c r="B2105" s="2"/>
      <c r="C2105" s="1"/>
      <c r="D2105" s="1"/>
      <c r="E2105" s="1"/>
      <c r="F2105" s="1"/>
      <c r="G2105" s="1"/>
      <c r="H2105" s="1"/>
      <c r="I2105" s="1"/>
      <c r="J2105" s="1"/>
      <c r="K2105" s="1"/>
      <c r="L2105" s="1"/>
      <c r="M2105" s="1"/>
      <c r="N2105" s="1"/>
      <c r="O2105" s="1"/>
      <c r="P2105" s="1"/>
      <c r="Q2105" s="1"/>
    </row>
    <row r="2106" spans="1:17" ht="14.25" customHeight="1" x14ac:dyDescent="0.25">
      <c r="A2106" s="2"/>
      <c r="B2106" s="2"/>
      <c r="C2106" s="1"/>
      <c r="D2106" s="1"/>
      <c r="E2106" s="1"/>
      <c r="F2106" s="1"/>
      <c r="G2106" s="1"/>
      <c r="H2106" s="1"/>
      <c r="I2106" s="1"/>
      <c r="J2106" s="1"/>
      <c r="K2106" s="1"/>
      <c r="L2106" s="1"/>
      <c r="M2106" s="1"/>
      <c r="N2106" s="1"/>
      <c r="O2106" s="1"/>
      <c r="P2106" s="1"/>
      <c r="Q2106" s="1"/>
    </row>
    <row r="2107" spans="1:17" ht="14.25" customHeight="1" x14ac:dyDescent="0.25">
      <c r="A2107" s="2"/>
      <c r="B2107" s="2"/>
      <c r="C2107" s="1"/>
      <c r="D2107" s="1"/>
      <c r="E2107" s="1"/>
      <c r="F2107" s="1"/>
      <c r="G2107" s="1"/>
      <c r="H2107" s="1"/>
      <c r="I2107" s="1"/>
      <c r="J2107" s="1"/>
      <c r="K2107" s="1"/>
      <c r="L2107" s="1"/>
      <c r="M2107" s="1"/>
      <c r="N2107" s="1"/>
      <c r="O2107" s="1"/>
      <c r="P2107" s="1"/>
      <c r="Q2107" s="1"/>
    </row>
    <row r="2108" spans="1:17" ht="14.25" customHeight="1" x14ac:dyDescent="0.25">
      <c r="A2108" s="2"/>
      <c r="B2108" s="2"/>
      <c r="C2108" s="1"/>
      <c r="D2108" s="1"/>
      <c r="E2108" s="1"/>
      <c r="F2108" s="1"/>
      <c r="G2108" s="1"/>
      <c r="H2108" s="1"/>
      <c r="I2108" s="1"/>
      <c r="J2108" s="1"/>
      <c r="K2108" s="1"/>
      <c r="L2108" s="1"/>
      <c r="M2108" s="1"/>
      <c r="N2108" s="1"/>
      <c r="O2108" s="1"/>
      <c r="P2108" s="1"/>
      <c r="Q2108" s="1"/>
    </row>
    <row r="2109" spans="1:17" ht="14.25" customHeight="1" x14ac:dyDescent="0.25">
      <c r="A2109" s="2"/>
      <c r="B2109" s="2"/>
      <c r="C2109" s="1"/>
      <c r="D2109" s="1"/>
      <c r="E2109" s="1"/>
      <c r="F2109" s="1"/>
      <c r="G2109" s="1"/>
      <c r="H2109" s="1"/>
      <c r="I2109" s="1"/>
      <c r="J2109" s="1"/>
      <c r="K2109" s="1"/>
      <c r="L2109" s="1"/>
      <c r="M2109" s="1"/>
      <c r="N2109" s="1"/>
      <c r="O2109" s="1"/>
      <c r="P2109" s="1"/>
      <c r="Q2109" s="1"/>
    </row>
    <row r="2110" spans="1:17" ht="14.25" customHeight="1" x14ac:dyDescent="0.25">
      <c r="A2110" s="2"/>
      <c r="B2110" s="2"/>
      <c r="C2110" s="1"/>
      <c r="D2110" s="1"/>
      <c r="E2110" s="1"/>
      <c r="F2110" s="1"/>
      <c r="G2110" s="1"/>
      <c r="H2110" s="1"/>
      <c r="I2110" s="1"/>
      <c r="J2110" s="1"/>
      <c r="K2110" s="1"/>
      <c r="L2110" s="1"/>
      <c r="M2110" s="1"/>
      <c r="N2110" s="1"/>
      <c r="O2110" s="1"/>
      <c r="P2110" s="1"/>
      <c r="Q2110" s="1"/>
    </row>
    <row r="2111" spans="1:17" ht="14.25" customHeight="1" x14ac:dyDescent="0.25">
      <c r="A2111" s="2"/>
      <c r="B2111" s="2"/>
      <c r="C2111" s="1"/>
      <c r="D2111" s="1"/>
      <c r="E2111" s="1"/>
      <c r="F2111" s="1"/>
      <c r="G2111" s="1"/>
      <c r="H2111" s="1"/>
      <c r="I2111" s="1"/>
      <c r="J2111" s="1"/>
      <c r="K2111" s="1"/>
      <c r="L2111" s="1"/>
      <c r="M2111" s="1"/>
      <c r="N2111" s="1"/>
      <c r="O2111" s="1"/>
      <c r="P2111" s="1"/>
      <c r="Q2111" s="1"/>
    </row>
    <row r="2112" spans="1:17" ht="14.25" customHeight="1" x14ac:dyDescent="0.25">
      <c r="A2112" s="2"/>
      <c r="B2112" s="2"/>
      <c r="C2112" s="1"/>
      <c r="D2112" s="1"/>
      <c r="E2112" s="1"/>
      <c r="F2112" s="1"/>
      <c r="G2112" s="1"/>
      <c r="H2112" s="1"/>
      <c r="I2112" s="1"/>
      <c r="J2112" s="1"/>
      <c r="K2112" s="1"/>
      <c r="L2112" s="1"/>
      <c r="M2112" s="1"/>
      <c r="N2112" s="1"/>
      <c r="O2112" s="1"/>
      <c r="P2112" s="1"/>
      <c r="Q2112" s="1"/>
    </row>
    <row r="2113" spans="1:17" ht="14.25" customHeight="1" x14ac:dyDescent="0.25">
      <c r="A2113" s="2"/>
      <c r="B2113" s="2"/>
      <c r="C2113" s="1"/>
      <c r="D2113" s="1"/>
      <c r="E2113" s="1"/>
      <c r="F2113" s="1"/>
      <c r="G2113" s="1"/>
      <c r="H2113" s="1"/>
      <c r="I2113" s="1"/>
      <c r="J2113" s="1"/>
      <c r="K2113" s="1"/>
      <c r="L2113" s="1"/>
      <c r="M2113" s="1"/>
      <c r="N2113" s="1"/>
      <c r="O2113" s="1"/>
      <c r="P2113" s="1"/>
      <c r="Q2113" s="1"/>
    </row>
    <row r="2114" spans="1:17" ht="14.25" customHeight="1" x14ac:dyDescent="0.25">
      <c r="A2114" s="2"/>
      <c r="B2114" s="2"/>
      <c r="C2114" s="1"/>
      <c r="D2114" s="1"/>
      <c r="E2114" s="1"/>
      <c r="F2114" s="1"/>
      <c r="G2114" s="1"/>
      <c r="H2114" s="1"/>
      <c r="I2114" s="1"/>
      <c r="J2114" s="1"/>
      <c r="K2114" s="1"/>
      <c r="L2114" s="1"/>
      <c r="M2114" s="1"/>
      <c r="N2114" s="1"/>
      <c r="O2114" s="1"/>
      <c r="P2114" s="1"/>
      <c r="Q2114" s="1"/>
    </row>
    <row r="2115" spans="1:17" ht="14.25" customHeight="1" x14ac:dyDescent="0.25">
      <c r="A2115" s="2"/>
      <c r="B2115" s="2"/>
      <c r="C2115" s="1"/>
      <c r="D2115" s="1"/>
      <c r="E2115" s="1"/>
      <c r="F2115" s="1"/>
      <c r="G2115" s="1"/>
      <c r="H2115" s="1"/>
      <c r="I2115" s="1"/>
      <c r="J2115" s="1"/>
      <c r="K2115" s="1"/>
      <c r="L2115" s="1"/>
      <c r="M2115" s="1"/>
      <c r="N2115" s="1"/>
      <c r="O2115" s="1"/>
      <c r="P2115" s="1"/>
      <c r="Q2115" s="1"/>
    </row>
    <row r="2116" spans="1:17" ht="14.25" customHeight="1" x14ac:dyDescent="0.25">
      <c r="A2116" s="2"/>
      <c r="B2116" s="2"/>
      <c r="C2116" s="1"/>
      <c r="D2116" s="1"/>
      <c r="E2116" s="1"/>
      <c r="F2116" s="1"/>
      <c r="G2116" s="1"/>
      <c r="H2116" s="1"/>
      <c r="I2116" s="1"/>
      <c r="J2116" s="1"/>
      <c r="K2116" s="1"/>
      <c r="L2116" s="1"/>
      <c r="M2116" s="1"/>
      <c r="N2116" s="1"/>
      <c r="O2116" s="1"/>
      <c r="P2116" s="1"/>
      <c r="Q2116" s="1"/>
    </row>
    <row r="2117" spans="1:17" ht="14.25" customHeight="1" x14ac:dyDescent="0.25">
      <c r="A2117" s="2"/>
      <c r="B2117" s="2"/>
      <c r="C2117" s="1"/>
      <c r="D2117" s="1"/>
      <c r="E2117" s="1"/>
      <c r="F2117" s="1"/>
      <c r="G2117" s="1"/>
      <c r="H2117" s="1"/>
      <c r="I2117" s="1"/>
      <c r="J2117" s="1"/>
      <c r="K2117" s="1"/>
      <c r="L2117" s="1"/>
      <c r="M2117" s="1"/>
      <c r="N2117" s="1"/>
      <c r="O2117" s="1"/>
      <c r="P2117" s="1"/>
      <c r="Q2117" s="1"/>
    </row>
    <row r="2118" spans="1:17" ht="14.25" customHeight="1" x14ac:dyDescent="0.25">
      <c r="A2118" s="2"/>
      <c r="B2118" s="2"/>
      <c r="C2118" s="1"/>
      <c r="D2118" s="1"/>
      <c r="E2118" s="1"/>
      <c r="F2118" s="1"/>
      <c r="G2118" s="1"/>
      <c r="H2118" s="1"/>
      <c r="I2118" s="1"/>
      <c r="J2118" s="1"/>
      <c r="K2118" s="1"/>
      <c r="L2118" s="1"/>
      <c r="M2118" s="1"/>
      <c r="N2118" s="1"/>
      <c r="O2118" s="1"/>
      <c r="P2118" s="1"/>
      <c r="Q2118" s="1"/>
    </row>
    <row r="2119" spans="1:17" ht="14.25" customHeight="1" x14ac:dyDescent="0.25">
      <c r="A2119" s="2"/>
      <c r="B2119" s="2"/>
      <c r="C2119" s="1"/>
      <c r="D2119" s="1"/>
      <c r="E2119" s="1"/>
      <c r="F2119" s="1"/>
      <c r="G2119" s="1"/>
      <c r="H2119" s="1"/>
      <c r="I2119" s="1"/>
      <c r="J2119" s="1"/>
      <c r="K2119" s="1"/>
      <c r="L2119" s="1"/>
      <c r="M2119" s="1"/>
      <c r="N2119" s="1"/>
      <c r="O2119" s="1"/>
      <c r="P2119" s="1"/>
      <c r="Q2119" s="1"/>
    </row>
    <row r="2120" spans="1:17" ht="14.25" customHeight="1" x14ac:dyDescent="0.25">
      <c r="A2120" s="2"/>
      <c r="B2120" s="2"/>
      <c r="C2120" s="1"/>
      <c r="D2120" s="1"/>
      <c r="E2120" s="1"/>
      <c r="F2120" s="1"/>
      <c r="G2120" s="1"/>
      <c r="H2120" s="1"/>
      <c r="I2120" s="1"/>
      <c r="J2120" s="1"/>
      <c r="K2120" s="1"/>
      <c r="L2120" s="1"/>
      <c r="M2120" s="1"/>
      <c r="N2120" s="1"/>
      <c r="O2120" s="1"/>
      <c r="P2120" s="1"/>
      <c r="Q2120" s="1"/>
    </row>
    <row r="2121" spans="1:17" ht="14.25" customHeight="1" x14ac:dyDescent="0.25">
      <c r="A2121" s="2"/>
      <c r="B2121" s="2"/>
      <c r="C2121" s="1"/>
      <c r="D2121" s="1"/>
      <c r="E2121" s="1"/>
      <c r="F2121" s="1"/>
      <c r="G2121" s="1"/>
      <c r="H2121" s="1"/>
      <c r="I2121" s="1"/>
      <c r="J2121" s="1"/>
      <c r="K2121" s="1"/>
      <c r="L2121" s="1"/>
      <c r="M2121" s="1"/>
      <c r="N2121" s="1"/>
      <c r="O2121" s="1"/>
      <c r="P2121" s="1"/>
      <c r="Q2121" s="1"/>
    </row>
    <row r="2122" spans="1:17" ht="14.25" customHeight="1" x14ac:dyDescent="0.25">
      <c r="A2122" s="2"/>
      <c r="B2122" s="2"/>
      <c r="C2122" s="1"/>
      <c r="D2122" s="1"/>
      <c r="E2122" s="1"/>
      <c r="F2122" s="1"/>
      <c r="G2122" s="1"/>
      <c r="H2122" s="1"/>
      <c r="I2122" s="1"/>
      <c r="J2122" s="1"/>
      <c r="K2122" s="1"/>
      <c r="L2122" s="1"/>
      <c r="M2122" s="1"/>
      <c r="N2122" s="1"/>
      <c r="O2122" s="1"/>
      <c r="P2122" s="1"/>
      <c r="Q2122" s="1"/>
    </row>
    <row r="2123" spans="1:17" ht="14.25" customHeight="1" x14ac:dyDescent="0.25">
      <c r="A2123" s="2"/>
      <c r="B2123" s="2"/>
      <c r="C2123" s="1"/>
      <c r="D2123" s="1"/>
      <c r="E2123" s="1"/>
      <c r="F2123" s="1"/>
      <c r="G2123" s="1"/>
      <c r="H2123" s="1"/>
      <c r="I2123" s="1"/>
      <c r="J2123" s="1"/>
      <c r="K2123" s="1"/>
      <c r="L2123" s="1"/>
      <c r="M2123" s="1"/>
      <c r="N2123" s="1"/>
      <c r="O2123" s="1"/>
      <c r="P2123" s="1"/>
      <c r="Q2123" s="1"/>
    </row>
    <row r="2124" spans="1:17" ht="14.25" customHeight="1" x14ac:dyDescent="0.25">
      <c r="A2124" s="2"/>
      <c r="B2124" s="2"/>
      <c r="C2124" s="1"/>
      <c r="D2124" s="1"/>
      <c r="E2124" s="1"/>
      <c r="F2124" s="1"/>
      <c r="G2124" s="1"/>
      <c r="H2124" s="1"/>
      <c r="I2124" s="1"/>
      <c r="J2124" s="1"/>
      <c r="K2124" s="1"/>
      <c r="L2124" s="1"/>
      <c r="M2124" s="1"/>
      <c r="N2124" s="1"/>
      <c r="O2124" s="1"/>
      <c r="P2124" s="1"/>
      <c r="Q2124" s="1"/>
    </row>
    <row r="2125" spans="1:17" ht="14.25" customHeight="1" x14ac:dyDescent="0.25">
      <c r="A2125" s="2"/>
      <c r="B2125" s="2"/>
      <c r="C2125" s="1"/>
      <c r="D2125" s="1"/>
      <c r="E2125" s="1"/>
      <c r="F2125" s="1"/>
      <c r="G2125" s="1"/>
      <c r="H2125" s="1"/>
      <c r="I2125" s="1"/>
      <c r="J2125" s="1"/>
      <c r="K2125" s="1"/>
      <c r="L2125" s="1"/>
      <c r="M2125" s="1"/>
      <c r="N2125" s="1"/>
      <c r="O2125" s="1"/>
      <c r="P2125" s="1"/>
      <c r="Q2125" s="1"/>
    </row>
    <row r="2126" spans="1:17" ht="14.25" customHeight="1" x14ac:dyDescent="0.25">
      <c r="A2126" s="2"/>
      <c r="B2126" s="2"/>
      <c r="C2126" s="1"/>
      <c r="D2126" s="1"/>
      <c r="E2126" s="1"/>
      <c r="F2126" s="1"/>
      <c r="G2126" s="1"/>
      <c r="H2126" s="1"/>
      <c r="I2126" s="1"/>
      <c r="J2126" s="1"/>
      <c r="K2126" s="1"/>
      <c r="L2126" s="1"/>
      <c r="M2126" s="1"/>
      <c r="N2126" s="1"/>
      <c r="O2126" s="1"/>
      <c r="P2126" s="1"/>
      <c r="Q2126" s="1"/>
    </row>
    <row r="2127" spans="1:17" ht="14.25" customHeight="1" x14ac:dyDescent="0.25">
      <c r="A2127" s="2"/>
      <c r="B2127" s="2"/>
      <c r="C2127" s="1"/>
      <c r="D2127" s="1"/>
      <c r="E2127" s="1"/>
      <c r="F2127" s="1"/>
      <c r="G2127" s="1"/>
      <c r="H2127" s="1"/>
      <c r="I2127" s="1"/>
      <c r="J2127" s="1"/>
      <c r="K2127" s="1"/>
      <c r="L2127" s="1"/>
      <c r="M2127" s="1"/>
      <c r="N2127" s="1"/>
      <c r="O2127" s="1"/>
      <c r="P2127" s="1"/>
      <c r="Q2127" s="1"/>
    </row>
    <row r="2128" spans="1:17" ht="14.25" customHeight="1" x14ac:dyDescent="0.25">
      <c r="A2128" s="2"/>
      <c r="B2128" s="2"/>
      <c r="C2128" s="1"/>
      <c r="D2128" s="1"/>
      <c r="E2128" s="1"/>
      <c r="F2128" s="1"/>
      <c r="G2128" s="1"/>
      <c r="H2128" s="1"/>
      <c r="I2128" s="1"/>
      <c r="J2128" s="1"/>
      <c r="K2128" s="1"/>
      <c r="L2128" s="1"/>
      <c r="M2128" s="1"/>
      <c r="N2128" s="1"/>
      <c r="O2128" s="1"/>
      <c r="P2128" s="1"/>
      <c r="Q2128" s="1"/>
    </row>
    <row r="2129" spans="1:17" ht="14.25" customHeight="1" x14ac:dyDescent="0.25">
      <c r="A2129" s="2"/>
      <c r="B2129" s="2"/>
      <c r="C2129" s="1"/>
      <c r="D2129" s="1"/>
      <c r="E2129" s="1"/>
      <c r="F2129" s="1"/>
      <c r="G2129" s="1"/>
      <c r="H2129" s="1"/>
      <c r="I2129" s="1"/>
      <c r="J2129" s="1"/>
      <c r="K2129" s="1"/>
      <c r="L2129" s="1"/>
      <c r="M2129" s="1"/>
      <c r="N2129" s="1"/>
      <c r="O2129" s="1"/>
      <c r="P2129" s="1"/>
      <c r="Q2129" s="1"/>
    </row>
    <row r="2130" spans="1:17" ht="14.25" customHeight="1" x14ac:dyDescent="0.25">
      <c r="A2130" s="2"/>
      <c r="B2130" s="2"/>
      <c r="C2130" s="1"/>
      <c r="D2130" s="1"/>
      <c r="E2130" s="1"/>
      <c r="F2130" s="1"/>
      <c r="G2130" s="1"/>
      <c r="H2130" s="1"/>
      <c r="I2130" s="1"/>
      <c r="J2130" s="1"/>
      <c r="K2130" s="1"/>
      <c r="L2130" s="1"/>
      <c r="M2130" s="1"/>
      <c r="N2130" s="1"/>
      <c r="O2130" s="1"/>
      <c r="P2130" s="1"/>
      <c r="Q2130" s="1"/>
    </row>
    <row r="2131" spans="1:17" ht="14.25" customHeight="1" x14ac:dyDescent="0.25">
      <c r="A2131" s="2"/>
      <c r="B2131" s="2"/>
      <c r="C2131" s="1"/>
      <c r="D2131" s="1"/>
      <c r="E2131" s="1"/>
      <c r="F2131" s="1"/>
      <c r="G2131" s="1"/>
      <c r="H2131" s="1"/>
      <c r="I2131" s="1"/>
      <c r="J2131" s="1"/>
      <c r="K2131" s="1"/>
      <c r="L2131" s="1"/>
      <c r="M2131" s="1"/>
      <c r="N2131" s="1"/>
      <c r="O2131" s="1"/>
      <c r="P2131" s="1"/>
      <c r="Q2131" s="1"/>
    </row>
    <row r="2132" spans="1:17" ht="14.25" customHeight="1" x14ac:dyDescent="0.25">
      <c r="A2132" s="2"/>
      <c r="B2132" s="2"/>
      <c r="C2132" s="1"/>
      <c r="D2132" s="1"/>
      <c r="E2132" s="1"/>
      <c r="F2132" s="1"/>
      <c r="G2132" s="1"/>
      <c r="H2132" s="1"/>
      <c r="I2132" s="1"/>
      <c r="J2132" s="1"/>
      <c r="K2132" s="1"/>
      <c r="L2132" s="1"/>
      <c r="M2132" s="1"/>
      <c r="N2132" s="1"/>
      <c r="O2132" s="1"/>
      <c r="P2132" s="1"/>
      <c r="Q2132" s="1"/>
    </row>
    <row r="2133" spans="1:17" ht="14.25" customHeight="1" x14ac:dyDescent="0.25">
      <c r="A2133" s="2"/>
      <c r="B2133" s="2"/>
      <c r="C2133" s="1"/>
      <c r="D2133" s="1"/>
      <c r="E2133" s="1"/>
      <c r="F2133" s="1"/>
      <c r="G2133" s="1"/>
      <c r="H2133" s="1"/>
      <c r="I2133" s="1"/>
      <c r="J2133" s="1"/>
      <c r="K2133" s="1"/>
      <c r="L2133" s="1"/>
      <c r="M2133" s="1"/>
      <c r="N2133" s="1"/>
      <c r="O2133" s="1"/>
      <c r="P2133" s="1"/>
      <c r="Q2133" s="1"/>
    </row>
    <row r="2134" spans="1:17" ht="14.25" customHeight="1" x14ac:dyDescent="0.25">
      <c r="A2134" s="2"/>
      <c r="B2134" s="2"/>
      <c r="C2134" s="1"/>
      <c r="D2134" s="1"/>
      <c r="E2134" s="1"/>
      <c r="F2134" s="1"/>
      <c r="G2134" s="1"/>
      <c r="H2134" s="1"/>
      <c r="I2134" s="1"/>
      <c r="J2134" s="1"/>
      <c r="K2134" s="1"/>
      <c r="L2134" s="1"/>
      <c r="M2134" s="1"/>
      <c r="N2134" s="1"/>
      <c r="O2134" s="1"/>
      <c r="P2134" s="1"/>
      <c r="Q2134" s="1"/>
    </row>
    <row r="2135" spans="1:17" ht="14.25" customHeight="1" x14ac:dyDescent="0.25">
      <c r="A2135" s="2"/>
      <c r="B2135" s="2"/>
      <c r="C2135" s="1"/>
      <c r="D2135" s="1"/>
      <c r="E2135" s="1"/>
      <c r="F2135" s="1"/>
      <c r="G2135" s="1"/>
      <c r="H2135" s="1"/>
      <c r="I2135" s="1"/>
      <c r="J2135" s="1"/>
      <c r="K2135" s="1"/>
      <c r="L2135" s="1"/>
      <c r="M2135" s="1"/>
      <c r="N2135" s="1"/>
      <c r="O2135" s="1"/>
      <c r="P2135" s="1"/>
      <c r="Q2135" s="1"/>
    </row>
    <row r="2136" spans="1:17" ht="14.25" customHeight="1" x14ac:dyDescent="0.25">
      <c r="A2136" s="2"/>
      <c r="B2136" s="2"/>
      <c r="C2136" s="1"/>
      <c r="D2136" s="1"/>
      <c r="E2136" s="1"/>
      <c r="F2136" s="1"/>
      <c r="G2136" s="1"/>
      <c r="H2136" s="1"/>
      <c r="I2136" s="1"/>
      <c r="J2136" s="1"/>
      <c r="K2136" s="1"/>
      <c r="L2136" s="1"/>
      <c r="M2136" s="1"/>
      <c r="N2136" s="1"/>
      <c r="O2136" s="1"/>
      <c r="P2136" s="1"/>
      <c r="Q2136" s="1"/>
    </row>
    <row r="2137" spans="1:17" ht="14.25" customHeight="1" x14ac:dyDescent="0.25">
      <c r="A2137" s="2"/>
      <c r="B2137" s="2"/>
      <c r="C2137" s="1"/>
      <c r="D2137" s="1"/>
      <c r="E2137" s="1"/>
      <c r="F2137" s="1"/>
      <c r="G2137" s="1"/>
      <c r="H2137" s="1"/>
      <c r="I2137" s="1"/>
      <c r="J2137" s="1"/>
      <c r="K2137" s="1"/>
      <c r="L2137" s="1"/>
      <c r="M2137" s="1"/>
      <c r="N2137" s="1"/>
      <c r="O2137" s="1"/>
      <c r="P2137" s="1"/>
      <c r="Q2137" s="1"/>
    </row>
    <row r="2138" spans="1:17" ht="14.25" customHeight="1" x14ac:dyDescent="0.25">
      <c r="A2138" s="2"/>
      <c r="B2138" s="2"/>
      <c r="C2138" s="1"/>
      <c r="D2138" s="1"/>
      <c r="E2138" s="1"/>
      <c r="F2138" s="1"/>
      <c r="G2138" s="1"/>
      <c r="H2138" s="1"/>
      <c r="I2138" s="1"/>
      <c r="J2138" s="1"/>
      <c r="K2138" s="1"/>
      <c r="L2138" s="1"/>
      <c r="M2138" s="1"/>
      <c r="N2138" s="1"/>
      <c r="O2138" s="1"/>
      <c r="P2138" s="1"/>
      <c r="Q2138" s="1"/>
    </row>
    <row r="2139" spans="1:17" ht="14.25" customHeight="1" x14ac:dyDescent="0.25">
      <c r="A2139" s="2"/>
      <c r="B2139" s="2"/>
      <c r="C2139" s="1"/>
      <c r="D2139" s="1"/>
      <c r="E2139" s="1"/>
      <c r="F2139" s="1"/>
      <c r="G2139" s="1"/>
      <c r="H2139" s="1"/>
      <c r="I2139" s="1"/>
      <c r="J2139" s="1"/>
      <c r="K2139" s="1"/>
      <c r="L2139" s="1"/>
      <c r="M2139" s="1"/>
      <c r="N2139" s="1"/>
      <c r="O2139" s="1"/>
      <c r="P2139" s="1"/>
      <c r="Q2139" s="1"/>
    </row>
    <row r="2140" spans="1:17" ht="14.25" customHeight="1" x14ac:dyDescent="0.25">
      <c r="A2140" s="2"/>
      <c r="B2140" s="2"/>
      <c r="C2140" s="1"/>
      <c r="D2140" s="1"/>
      <c r="E2140" s="1"/>
      <c r="F2140" s="1"/>
      <c r="G2140" s="1"/>
      <c r="H2140" s="1"/>
      <c r="I2140" s="1"/>
      <c r="J2140" s="1"/>
      <c r="K2140" s="1"/>
      <c r="L2140" s="1"/>
      <c r="M2140" s="1"/>
      <c r="N2140" s="1"/>
      <c r="O2140" s="1"/>
      <c r="P2140" s="1"/>
      <c r="Q2140" s="1"/>
    </row>
    <row r="2141" spans="1:17" ht="14.25" customHeight="1" x14ac:dyDescent="0.25">
      <c r="A2141" s="2"/>
      <c r="B2141" s="2"/>
      <c r="C2141" s="1"/>
      <c r="D2141" s="1"/>
      <c r="E2141" s="1"/>
      <c r="F2141" s="1"/>
      <c r="G2141" s="1"/>
      <c r="H2141" s="1"/>
      <c r="I2141" s="1"/>
      <c r="J2141" s="1"/>
      <c r="K2141" s="1"/>
      <c r="L2141" s="1"/>
      <c r="M2141" s="1"/>
      <c r="N2141" s="1"/>
      <c r="O2141" s="1"/>
      <c r="P2141" s="1"/>
      <c r="Q2141" s="1"/>
    </row>
    <row r="2142" spans="1:17" ht="14.25" customHeight="1" x14ac:dyDescent="0.25">
      <c r="A2142" s="2"/>
      <c r="B2142" s="2"/>
      <c r="C2142" s="1"/>
      <c r="D2142" s="1"/>
      <c r="E2142" s="1"/>
      <c r="F2142" s="1"/>
      <c r="G2142" s="1"/>
      <c r="H2142" s="1"/>
      <c r="I2142" s="1"/>
      <c r="J2142" s="1"/>
      <c r="K2142" s="1"/>
      <c r="L2142" s="1"/>
      <c r="M2142" s="1"/>
      <c r="N2142" s="1"/>
      <c r="O2142" s="1"/>
      <c r="P2142" s="1"/>
      <c r="Q2142" s="1"/>
    </row>
    <row r="2143" spans="1:17" ht="14.25" customHeight="1" x14ac:dyDescent="0.25">
      <c r="A2143" s="2"/>
      <c r="B2143" s="2"/>
      <c r="C2143" s="1"/>
      <c r="D2143" s="1"/>
      <c r="E2143" s="1"/>
      <c r="F2143" s="1"/>
      <c r="G2143" s="1"/>
      <c r="H2143" s="1"/>
      <c r="I2143" s="1"/>
      <c r="J2143" s="1"/>
      <c r="K2143" s="1"/>
      <c r="L2143" s="1"/>
      <c r="M2143" s="1"/>
      <c r="N2143" s="1"/>
      <c r="O2143" s="1"/>
      <c r="P2143" s="1"/>
      <c r="Q2143" s="1"/>
    </row>
    <row r="2144" spans="1:17" ht="14.25" customHeight="1" x14ac:dyDescent="0.25">
      <c r="A2144" s="2"/>
      <c r="B2144" s="2"/>
      <c r="C2144" s="1"/>
      <c r="D2144" s="1"/>
      <c r="E2144" s="1"/>
      <c r="F2144" s="1"/>
      <c r="G2144" s="1"/>
      <c r="H2144" s="1"/>
      <c r="I2144" s="1"/>
      <c r="J2144" s="1"/>
      <c r="K2144" s="1"/>
      <c r="L2144" s="1"/>
      <c r="M2144" s="1"/>
      <c r="N2144" s="1"/>
      <c r="O2144" s="1"/>
      <c r="P2144" s="1"/>
      <c r="Q2144" s="1"/>
    </row>
    <row r="2145" spans="1:17" ht="14.25" customHeight="1" x14ac:dyDescent="0.25">
      <c r="A2145" s="2"/>
      <c r="B2145" s="2"/>
      <c r="C2145" s="1"/>
      <c r="D2145" s="1"/>
      <c r="E2145" s="1"/>
      <c r="F2145" s="1"/>
      <c r="G2145" s="1"/>
      <c r="H2145" s="1"/>
      <c r="I2145" s="1"/>
      <c r="J2145" s="1"/>
      <c r="K2145" s="1"/>
      <c r="L2145" s="1"/>
      <c r="M2145" s="1"/>
      <c r="N2145" s="1"/>
      <c r="O2145" s="1"/>
      <c r="P2145" s="1"/>
      <c r="Q2145" s="1"/>
    </row>
    <row r="2146" spans="1:17" ht="14.25" customHeight="1" x14ac:dyDescent="0.25">
      <c r="A2146" s="2"/>
      <c r="B2146" s="2"/>
      <c r="C2146" s="1"/>
      <c r="D2146" s="1"/>
      <c r="E2146" s="1"/>
      <c r="F2146" s="1"/>
      <c r="G2146" s="1"/>
      <c r="H2146" s="1"/>
      <c r="I2146" s="1"/>
      <c r="J2146" s="1"/>
      <c r="K2146" s="1"/>
      <c r="L2146" s="1"/>
      <c r="M2146" s="1"/>
      <c r="N2146" s="1"/>
      <c r="O2146" s="1"/>
      <c r="P2146" s="1"/>
      <c r="Q2146" s="1"/>
    </row>
    <row r="2147" spans="1:17" ht="14.25" customHeight="1" x14ac:dyDescent="0.25">
      <c r="A2147" s="2"/>
      <c r="B2147" s="2"/>
      <c r="C2147" s="1"/>
      <c r="D2147" s="1"/>
      <c r="E2147" s="1"/>
      <c r="F2147" s="1"/>
      <c r="G2147" s="1"/>
      <c r="H2147" s="1"/>
      <c r="I2147" s="1"/>
      <c r="J2147" s="1"/>
      <c r="K2147" s="1"/>
      <c r="L2147" s="1"/>
      <c r="M2147" s="1"/>
      <c r="N2147" s="1"/>
      <c r="O2147" s="1"/>
      <c r="P2147" s="1"/>
      <c r="Q2147" s="1"/>
    </row>
    <row r="2148" spans="1:17" ht="14.25" customHeight="1" x14ac:dyDescent="0.25">
      <c r="A2148" s="2"/>
      <c r="B2148" s="2"/>
      <c r="C2148" s="1"/>
      <c r="D2148" s="1"/>
      <c r="E2148" s="1"/>
      <c r="F2148" s="1"/>
      <c r="G2148" s="1"/>
      <c r="H2148" s="1"/>
      <c r="I2148" s="1"/>
      <c r="J2148" s="1"/>
      <c r="K2148" s="1"/>
      <c r="L2148" s="1"/>
      <c r="M2148" s="1"/>
      <c r="N2148" s="1"/>
      <c r="O2148" s="1"/>
      <c r="P2148" s="1"/>
      <c r="Q2148" s="1"/>
    </row>
    <row r="2149" spans="1:17" ht="14.25" customHeight="1" x14ac:dyDescent="0.25">
      <c r="A2149" s="2"/>
      <c r="B2149" s="2"/>
      <c r="C2149" s="1"/>
      <c r="D2149" s="1"/>
      <c r="E2149" s="1"/>
      <c r="F2149" s="1"/>
      <c r="G2149" s="1"/>
      <c r="H2149" s="1"/>
      <c r="I2149" s="1"/>
      <c r="J2149" s="1"/>
      <c r="K2149" s="1"/>
      <c r="L2149" s="1"/>
      <c r="M2149" s="1"/>
      <c r="N2149" s="1"/>
      <c r="O2149" s="1"/>
      <c r="P2149" s="1"/>
      <c r="Q2149" s="1"/>
    </row>
    <row r="2150" spans="1:17" ht="14.25" customHeight="1" x14ac:dyDescent="0.25">
      <c r="A2150" s="2"/>
      <c r="B2150" s="2"/>
      <c r="C2150" s="1"/>
      <c r="D2150" s="1"/>
      <c r="E2150" s="1"/>
      <c r="F2150" s="1"/>
      <c r="G2150" s="1"/>
      <c r="H2150" s="1"/>
      <c r="I2150" s="1"/>
      <c r="J2150" s="1"/>
      <c r="K2150" s="1"/>
      <c r="L2150" s="1"/>
      <c r="M2150" s="1"/>
      <c r="N2150" s="1"/>
      <c r="O2150" s="1"/>
      <c r="P2150" s="1"/>
      <c r="Q2150" s="1"/>
    </row>
    <row r="2151" spans="1:17" ht="14.25" customHeight="1" x14ac:dyDescent="0.25">
      <c r="A2151" s="2"/>
      <c r="B2151" s="2"/>
      <c r="C2151" s="1"/>
      <c r="D2151" s="1"/>
      <c r="E2151" s="1"/>
      <c r="F2151" s="1"/>
      <c r="G2151" s="1"/>
      <c r="H2151" s="1"/>
      <c r="I2151" s="1"/>
      <c r="J2151" s="1"/>
      <c r="K2151" s="1"/>
      <c r="L2151" s="1"/>
      <c r="M2151" s="1"/>
      <c r="N2151" s="1"/>
      <c r="O2151" s="1"/>
      <c r="P2151" s="1"/>
      <c r="Q2151" s="1"/>
    </row>
    <row r="2152" spans="1:17" ht="14.25" customHeight="1" x14ac:dyDescent="0.25">
      <c r="A2152" s="2"/>
      <c r="B2152" s="2"/>
      <c r="C2152" s="1"/>
      <c r="D2152" s="1"/>
      <c r="E2152" s="1"/>
      <c r="F2152" s="1"/>
      <c r="G2152" s="1"/>
      <c r="H2152" s="1"/>
      <c r="I2152" s="1"/>
      <c r="J2152" s="1"/>
      <c r="K2152" s="1"/>
      <c r="L2152" s="1"/>
      <c r="M2152" s="1"/>
      <c r="N2152" s="1"/>
      <c r="O2152" s="1"/>
      <c r="P2152" s="1"/>
      <c r="Q2152" s="1"/>
    </row>
    <row r="2153" spans="1:17" ht="14.25" customHeight="1" x14ac:dyDescent="0.25">
      <c r="A2153" s="2"/>
      <c r="B2153" s="2"/>
      <c r="C2153" s="1"/>
      <c r="D2153" s="1"/>
      <c r="E2153" s="1"/>
      <c r="F2153" s="1"/>
      <c r="G2153" s="1"/>
      <c r="H2153" s="1"/>
      <c r="I2153" s="1"/>
      <c r="J2153" s="1"/>
      <c r="K2153" s="1"/>
      <c r="L2153" s="1"/>
      <c r="M2153" s="1"/>
      <c r="N2153" s="1"/>
      <c r="O2153" s="1"/>
      <c r="P2153" s="1"/>
      <c r="Q2153" s="1"/>
    </row>
    <row r="2154" spans="1:17" ht="14.25" customHeight="1" x14ac:dyDescent="0.25">
      <c r="A2154" s="2"/>
      <c r="B2154" s="2"/>
      <c r="C2154" s="1"/>
      <c r="D2154" s="1"/>
      <c r="E2154" s="1"/>
      <c r="F2154" s="1"/>
      <c r="G2154" s="1"/>
      <c r="H2154" s="1"/>
      <c r="I2154" s="1"/>
      <c r="J2154" s="1"/>
      <c r="K2154" s="1"/>
      <c r="L2154" s="1"/>
      <c r="M2154" s="1"/>
      <c r="N2154" s="1"/>
      <c r="O2154" s="1"/>
      <c r="P2154" s="1"/>
      <c r="Q2154" s="1"/>
    </row>
    <row r="2155" spans="1:17" ht="14.25" customHeight="1" x14ac:dyDescent="0.25">
      <c r="A2155" s="2"/>
      <c r="B2155" s="2"/>
      <c r="C2155" s="1"/>
      <c r="D2155" s="1"/>
      <c r="E2155" s="1"/>
      <c r="F2155" s="1"/>
      <c r="G2155" s="1"/>
      <c r="H2155" s="1"/>
      <c r="I2155" s="1"/>
      <c r="J2155" s="1"/>
      <c r="K2155" s="1"/>
      <c r="L2155" s="1"/>
      <c r="M2155" s="1"/>
      <c r="N2155" s="1"/>
      <c r="O2155" s="1"/>
      <c r="P2155" s="1"/>
      <c r="Q2155" s="1"/>
    </row>
    <row r="2156" spans="1:17" ht="14.25" customHeight="1" x14ac:dyDescent="0.25">
      <c r="A2156" s="2"/>
      <c r="B2156" s="2"/>
      <c r="C2156" s="1"/>
      <c r="D2156" s="1"/>
      <c r="E2156" s="1"/>
      <c r="F2156" s="1"/>
      <c r="G2156" s="1"/>
      <c r="H2156" s="1"/>
      <c r="I2156" s="1"/>
      <c r="J2156" s="1"/>
      <c r="K2156" s="1"/>
      <c r="L2156" s="1"/>
      <c r="M2156" s="1"/>
      <c r="N2156" s="1"/>
      <c r="O2156" s="1"/>
      <c r="P2156" s="1"/>
      <c r="Q2156" s="1"/>
    </row>
    <row r="2157" spans="1:17" ht="14.25" customHeight="1" x14ac:dyDescent="0.25">
      <c r="A2157" s="2"/>
      <c r="B2157" s="2"/>
      <c r="C2157" s="1"/>
      <c r="D2157" s="1"/>
      <c r="E2157" s="1"/>
      <c r="F2157" s="1"/>
      <c r="G2157" s="1"/>
      <c r="H2157" s="1"/>
      <c r="I2157" s="1"/>
      <c r="J2157" s="1"/>
      <c r="K2157" s="1"/>
      <c r="L2157" s="1"/>
      <c r="M2157" s="1"/>
      <c r="N2157" s="1"/>
      <c r="O2157" s="1"/>
      <c r="P2157" s="1"/>
      <c r="Q2157" s="1"/>
    </row>
    <row r="2158" spans="1:17" ht="14.25" customHeight="1" x14ac:dyDescent="0.25">
      <c r="A2158" s="2"/>
      <c r="B2158" s="2"/>
      <c r="C2158" s="1"/>
      <c r="D2158" s="1"/>
      <c r="E2158" s="1"/>
      <c r="F2158" s="1"/>
      <c r="G2158" s="1"/>
      <c r="H2158" s="1"/>
      <c r="I2158" s="1"/>
      <c r="J2158" s="1"/>
      <c r="K2158" s="1"/>
      <c r="L2158" s="1"/>
      <c r="M2158" s="1"/>
      <c r="N2158" s="1"/>
      <c r="O2158" s="1"/>
      <c r="P2158" s="1"/>
      <c r="Q2158" s="1"/>
    </row>
    <row r="2159" spans="1:17" ht="14.25" customHeight="1" x14ac:dyDescent="0.25">
      <c r="A2159" s="2"/>
      <c r="B2159" s="2"/>
      <c r="C2159" s="1"/>
      <c r="D2159" s="1"/>
      <c r="E2159" s="1"/>
      <c r="F2159" s="1"/>
      <c r="G2159" s="1"/>
      <c r="H2159" s="1"/>
      <c r="I2159" s="1"/>
      <c r="J2159" s="1"/>
      <c r="K2159" s="1"/>
      <c r="L2159" s="1"/>
      <c r="M2159" s="1"/>
      <c r="N2159" s="1"/>
      <c r="O2159" s="1"/>
      <c r="P2159" s="1"/>
      <c r="Q2159" s="1"/>
    </row>
    <row r="2160" spans="1:17" ht="14.25" customHeight="1" x14ac:dyDescent="0.25">
      <c r="A2160" s="2"/>
      <c r="B2160" s="2"/>
      <c r="C2160" s="1"/>
      <c r="D2160" s="1"/>
      <c r="E2160" s="1"/>
      <c r="F2160" s="1"/>
      <c r="G2160" s="1"/>
      <c r="H2160" s="1"/>
      <c r="I2160" s="1"/>
      <c r="J2160" s="1"/>
      <c r="K2160" s="1"/>
      <c r="L2160" s="1"/>
      <c r="M2160" s="1"/>
      <c r="N2160" s="1"/>
      <c r="O2160" s="1"/>
      <c r="P2160" s="1"/>
      <c r="Q2160" s="1"/>
    </row>
    <row r="2161" spans="1:17" ht="14.25" customHeight="1" x14ac:dyDescent="0.25">
      <c r="A2161" s="2"/>
      <c r="B2161" s="2"/>
      <c r="C2161" s="1"/>
      <c r="D2161" s="1"/>
      <c r="E2161" s="1"/>
      <c r="F2161" s="1"/>
      <c r="G2161" s="1"/>
      <c r="H2161" s="1"/>
      <c r="I2161" s="1"/>
      <c r="J2161" s="1"/>
      <c r="K2161" s="1"/>
      <c r="L2161" s="1"/>
      <c r="M2161" s="1"/>
      <c r="N2161" s="1"/>
      <c r="O2161" s="1"/>
      <c r="P2161" s="1"/>
      <c r="Q2161" s="1"/>
    </row>
    <row r="2162" spans="1:17" ht="14.25" customHeight="1" x14ac:dyDescent="0.25">
      <c r="A2162" s="2"/>
      <c r="B2162" s="2"/>
      <c r="C2162" s="1"/>
      <c r="D2162" s="1"/>
      <c r="E2162" s="1"/>
      <c r="F2162" s="1"/>
      <c r="G2162" s="1"/>
      <c r="H2162" s="1"/>
      <c r="I2162" s="1"/>
      <c r="J2162" s="1"/>
      <c r="K2162" s="1"/>
      <c r="L2162" s="1"/>
      <c r="M2162" s="1"/>
      <c r="N2162" s="1"/>
      <c r="O2162" s="1"/>
      <c r="P2162" s="1"/>
      <c r="Q2162" s="1"/>
    </row>
    <row r="2163" spans="1:17" ht="14.25" customHeight="1" x14ac:dyDescent="0.25">
      <c r="A2163" s="2"/>
      <c r="B2163" s="2"/>
      <c r="C2163" s="1"/>
      <c r="D2163" s="1"/>
      <c r="E2163" s="1"/>
      <c r="F2163" s="1"/>
      <c r="G2163" s="1"/>
      <c r="H2163" s="1"/>
      <c r="I2163" s="1"/>
      <c r="J2163" s="1"/>
      <c r="K2163" s="1"/>
      <c r="L2163" s="1"/>
      <c r="M2163" s="1"/>
      <c r="N2163" s="1"/>
      <c r="O2163" s="1"/>
      <c r="P2163" s="1"/>
      <c r="Q2163" s="1"/>
    </row>
    <row r="2164" spans="1:17" ht="14.25" customHeight="1" x14ac:dyDescent="0.25">
      <c r="A2164" s="2"/>
      <c r="B2164" s="2"/>
      <c r="C2164" s="1"/>
      <c r="D2164" s="1"/>
      <c r="E2164" s="1"/>
      <c r="F2164" s="1"/>
      <c r="G2164" s="1"/>
      <c r="H2164" s="1"/>
      <c r="I2164" s="1"/>
      <c r="J2164" s="1"/>
      <c r="K2164" s="1"/>
      <c r="L2164" s="1"/>
      <c r="M2164" s="1"/>
      <c r="N2164" s="1"/>
      <c r="O2164" s="1"/>
      <c r="P2164" s="1"/>
      <c r="Q2164" s="1"/>
    </row>
    <row r="2165" spans="1:17" ht="14.25" customHeight="1" x14ac:dyDescent="0.25">
      <c r="A2165" s="2"/>
      <c r="B2165" s="2"/>
      <c r="C2165" s="1"/>
      <c r="D2165" s="1"/>
      <c r="E2165" s="1"/>
      <c r="F2165" s="1"/>
      <c r="G2165" s="1"/>
      <c r="H2165" s="1"/>
      <c r="I2165" s="1"/>
      <c r="J2165" s="1"/>
      <c r="K2165" s="1"/>
      <c r="L2165" s="1"/>
      <c r="M2165" s="1"/>
      <c r="N2165" s="1"/>
      <c r="O2165" s="1"/>
      <c r="P2165" s="1"/>
      <c r="Q2165" s="1"/>
    </row>
    <row r="2166" spans="1:17" ht="14.25" customHeight="1" x14ac:dyDescent="0.25">
      <c r="A2166" s="2"/>
      <c r="B2166" s="2"/>
      <c r="C2166" s="1"/>
      <c r="D2166" s="1"/>
      <c r="E2166" s="1"/>
      <c r="F2166" s="1"/>
      <c r="G2166" s="1"/>
      <c r="H2166" s="1"/>
      <c r="I2166" s="1"/>
      <c r="J2166" s="1"/>
      <c r="K2166" s="1"/>
      <c r="L2166" s="1"/>
      <c r="M2166" s="1"/>
      <c r="N2166" s="1"/>
      <c r="O2166" s="1"/>
      <c r="P2166" s="1"/>
      <c r="Q2166" s="1"/>
    </row>
    <row r="2167" spans="1:17" ht="14.25" customHeight="1" x14ac:dyDescent="0.25">
      <c r="A2167" s="2"/>
      <c r="B2167" s="2"/>
      <c r="C2167" s="1"/>
      <c r="D2167" s="1"/>
      <c r="E2167" s="1"/>
      <c r="F2167" s="1"/>
      <c r="G2167" s="1"/>
      <c r="H2167" s="1"/>
      <c r="I2167" s="1"/>
      <c r="J2167" s="1"/>
      <c r="K2167" s="1"/>
      <c r="L2167" s="1"/>
      <c r="M2167" s="1"/>
      <c r="N2167" s="1"/>
      <c r="O2167" s="1"/>
      <c r="P2167" s="1"/>
      <c r="Q2167" s="1"/>
    </row>
    <row r="2168" spans="1:17" ht="14.25" customHeight="1" x14ac:dyDescent="0.25">
      <c r="A2168" s="2"/>
      <c r="B2168" s="2"/>
      <c r="C2168" s="1"/>
      <c r="D2168" s="1"/>
      <c r="E2168" s="1"/>
      <c r="F2168" s="1"/>
      <c r="G2168" s="1"/>
      <c r="H2168" s="1"/>
      <c r="I2168" s="1"/>
      <c r="J2168" s="1"/>
      <c r="K2168" s="1"/>
      <c r="L2168" s="1"/>
      <c r="M2168" s="1"/>
      <c r="N2168" s="1"/>
      <c r="O2168" s="1"/>
      <c r="P2168" s="1"/>
      <c r="Q2168" s="1"/>
    </row>
    <row r="2169" spans="1:17" ht="14.25" customHeight="1" x14ac:dyDescent="0.25">
      <c r="A2169" s="2"/>
      <c r="B2169" s="2"/>
      <c r="C2169" s="1"/>
      <c r="D2169" s="1"/>
      <c r="E2169" s="1"/>
      <c r="F2169" s="1"/>
      <c r="G2169" s="1"/>
      <c r="H2169" s="1"/>
      <c r="I2169" s="1"/>
      <c r="J2169" s="1"/>
      <c r="K2169" s="1"/>
      <c r="L2169" s="1"/>
      <c r="M2169" s="1"/>
      <c r="N2169" s="1"/>
      <c r="O2169" s="1"/>
      <c r="P2169" s="1"/>
      <c r="Q2169" s="1"/>
    </row>
    <row r="2170" spans="1:17" ht="14.25" customHeight="1" x14ac:dyDescent="0.25">
      <c r="A2170" s="2"/>
      <c r="B2170" s="2"/>
      <c r="C2170" s="1"/>
      <c r="D2170" s="1"/>
      <c r="E2170" s="1"/>
      <c r="F2170" s="1"/>
      <c r="G2170" s="1"/>
      <c r="H2170" s="1"/>
      <c r="I2170" s="1"/>
      <c r="J2170" s="1"/>
      <c r="K2170" s="1"/>
      <c r="L2170" s="1"/>
      <c r="M2170" s="1"/>
      <c r="N2170" s="1"/>
      <c r="O2170" s="1"/>
      <c r="P2170" s="1"/>
      <c r="Q2170" s="1"/>
    </row>
    <row r="2171" spans="1:17" ht="14.25" customHeight="1" x14ac:dyDescent="0.25">
      <c r="A2171" s="2"/>
      <c r="B2171" s="2"/>
      <c r="C2171" s="1"/>
      <c r="D2171" s="1"/>
      <c r="E2171" s="1"/>
      <c r="F2171" s="1"/>
      <c r="G2171" s="1"/>
      <c r="H2171" s="1"/>
      <c r="I2171" s="1"/>
      <c r="J2171" s="1"/>
      <c r="K2171" s="1"/>
      <c r="L2171" s="1"/>
      <c r="M2171" s="1"/>
      <c r="N2171" s="1"/>
      <c r="O2171" s="1"/>
      <c r="P2171" s="1"/>
      <c r="Q2171" s="1"/>
    </row>
    <row r="2172" spans="1:17" ht="14.25" customHeight="1" x14ac:dyDescent="0.25">
      <c r="A2172" s="2"/>
      <c r="B2172" s="2"/>
      <c r="C2172" s="1"/>
      <c r="D2172" s="1"/>
      <c r="E2172" s="1"/>
      <c r="F2172" s="1"/>
      <c r="G2172" s="1"/>
      <c r="H2172" s="1"/>
      <c r="I2172" s="1"/>
      <c r="J2172" s="1"/>
      <c r="K2172" s="1"/>
      <c r="L2172" s="1"/>
      <c r="M2172" s="1"/>
      <c r="N2172" s="1"/>
      <c r="O2172" s="1"/>
      <c r="P2172" s="1"/>
      <c r="Q2172" s="1"/>
    </row>
    <row r="2173" spans="1:17" ht="14.25" customHeight="1" x14ac:dyDescent="0.25">
      <c r="A2173" s="2"/>
      <c r="B2173" s="2"/>
      <c r="C2173" s="1"/>
      <c r="D2173" s="1"/>
      <c r="E2173" s="1"/>
      <c r="F2173" s="1"/>
      <c r="G2173" s="1"/>
      <c r="H2173" s="1"/>
      <c r="I2173" s="1"/>
      <c r="J2173" s="1"/>
      <c r="K2173" s="1"/>
      <c r="L2173" s="1"/>
      <c r="M2173" s="1"/>
      <c r="N2173" s="1"/>
      <c r="O2173" s="1"/>
      <c r="P2173" s="1"/>
      <c r="Q2173" s="1"/>
    </row>
    <row r="2174" spans="1:17" ht="14.25" customHeight="1" x14ac:dyDescent="0.25">
      <c r="A2174" s="2"/>
      <c r="B2174" s="2"/>
      <c r="C2174" s="1"/>
      <c r="D2174" s="1"/>
      <c r="E2174" s="1"/>
      <c r="F2174" s="1"/>
      <c r="G2174" s="1"/>
      <c r="H2174" s="1"/>
      <c r="I2174" s="1"/>
      <c r="J2174" s="1"/>
      <c r="K2174" s="1"/>
      <c r="L2174" s="1"/>
      <c r="M2174" s="1"/>
      <c r="N2174" s="1"/>
      <c r="O2174" s="1"/>
      <c r="P2174" s="1"/>
      <c r="Q2174" s="1"/>
    </row>
    <row r="2175" spans="1:17" ht="14.25" customHeight="1" x14ac:dyDescent="0.25">
      <c r="A2175" s="2"/>
      <c r="B2175" s="2"/>
      <c r="C2175" s="1"/>
      <c r="D2175" s="1"/>
      <c r="E2175" s="1"/>
      <c r="F2175" s="1"/>
      <c r="G2175" s="1"/>
      <c r="H2175" s="1"/>
      <c r="I2175" s="1"/>
      <c r="J2175" s="1"/>
      <c r="K2175" s="1"/>
      <c r="L2175" s="1"/>
      <c r="M2175" s="1"/>
      <c r="N2175" s="1"/>
      <c r="O2175" s="1"/>
      <c r="P2175" s="1"/>
      <c r="Q2175" s="1"/>
    </row>
    <row r="2176" spans="1:17" ht="14.25" customHeight="1" x14ac:dyDescent="0.25">
      <c r="A2176" s="2"/>
      <c r="B2176" s="2"/>
      <c r="C2176" s="1"/>
      <c r="D2176" s="1"/>
      <c r="E2176" s="1"/>
      <c r="F2176" s="1"/>
      <c r="G2176" s="1"/>
      <c r="H2176" s="1"/>
      <c r="I2176" s="1"/>
      <c r="J2176" s="1"/>
      <c r="K2176" s="1"/>
      <c r="L2176" s="1"/>
      <c r="M2176" s="1"/>
      <c r="N2176" s="1"/>
      <c r="O2176" s="1"/>
      <c r="P2176" s="1"/>
      <c r="Q2176" s="1"/>
    </row>
    <row r="2177" spans="1:17" ht="14.25" customHeight="1" x14ac:dyDescent="0.25">
      <c r="A2177" s="2"/>
      <c r="B2177" s="2"/>
      <c r="C2177" s="1"/>
      <c r="D2177" s="1"/>
      <c r="E2177" s="1"/>
      <c r="F2177" s="1"/>
      <c r="G2177" s="1"/>
      <c r="H2177" s="1"/>
      <c r="I2177" s="1"/>
      <c r="J2177" s="1"/>
      <c r="K2177" s="1"/>
      <c r="L2177" s="1"/>
      <c r="M2177" s="1"/>
      <c r="N2177" s="1"/>
      <c r="O2177" s="1"/>
      <c r="P2177" s="1"/>
      <c r="Q2177" s="1"/>
    </row>
    <row r="2178" spans="1:17" ht="14.25" customHeight="1" x14ac:dyDescent="0.25">
      <c r="A2178" s="2"/>
      <c r="B2178" s="2"/>
      <c r="C2178" s="1"/>
      <c r="D2178" s="1"/>
      <c r="E2178" s="1"/>
      <c r="F2178" s="1"/>
      <c r="G2178" s="1"/>
      <c r="H2178" s="1"/>
      <c r="I2178" s="1"/>
      <c r="J2178" s="1"/>
      <c r="K2178" s="1"/>
      <c r="L2178" s="1"/>
      <c r="M2178" s="1"/>
      <c r="N2178" s="1"/>
      <c r="O2178" s="1"/>
      <c r="P2178" s="1"/>
      <c r="Q2178" s="1"/>
    </row>
    <row r="2179" spans="1:17" ht="14.25" customHeight="1" x14ac:dyDescent="0.25">
      <c r="A2179" s="2"/>
      <c r="B2179" s="2"/>
      <c r="C2179" s="1"/>
      <c r="D2179" s="1"/>
      <c r="E2179" s="1"/>
      <c r="F2179" s="1"/>
      <c r="G2179" s="1"/>
      <c r="H2179" s="1"/>
      <c r="I2179" s="1"/>
      <c r="J2179" s="1"/>
      <c r="K2179" s="1"/>
      <c r="L2179" s="1"/>
      <c r="M2179" s="1"/>
      <c r="N2179" s="1"/>
      <c r="O2179" s="1"/>
      <c r="P2179" s="1"/>
      <c r="Q2179" s="1"/>
    </row>
    <row r="2180" spans="1:17" ht="14.25" customHeight="1" x14ac:dyDescent="0.25">
      <c r="A2180" s="2"/>
      <c r="B2180" s="2"/>
      <c r="C2180" s="1"/>
      <c r="D2180" s="1"/>
      <c r="E2180" s="1"/>
      <c r="F2180" s="1"/>
      <c r="G2180" s="1"/>
      <c r="H2180" s="1"/>
      <c r="I2180" s="1"/>
      <c r="J2180" s="1"/>
      <c r="K2180" s="1"/>
      <c r="L2180" s="1"/>
      <c r="M2180" s="1"/>
      <c r="N2180" s="1"/>
      <c r="O2180" s="1"/>
      <c r="P2180" s="1"/>
      <c r="Q2180" s="1"/>
    </row>
    <row r="2181" spans="1:17" ht="14.25" customHeight="1" x14ac:dyDescent="0.25">
      <c r="A2181" s="2"/>
      <c r="B2181" s="2"/>
      <c r="C2181" s="1"/>
      <c r="D2181" s="1"/>
      <c r="E2181" s="1"/>
      <c r="F2181" s="1"/>
      <c r="G2181" s="1"/>
      <c r="H2181" s="1"/>
      <c r="I2181" s="1"/>
      <c r="J2181" s="1"/>
      <c r="K2181" s="1"/>
      <c r="L2181" s="1"/>
      <c r="M2181" s="1"/>
      <c r="N2181" s="1"/>
      <c r="O2181" s="1"/>
      <c r="P2181" s="1"/>
      <c r="Q2181" s="1"/>
    </row>
    <row r="2182" spans="1:17" ht="14.25" customHeight="1" x14ac:dyDescent="0.25">
      <c r="A2182" s="2"/>
      <c r="B2182" s="2"/>
      <c r="C2182" s="1"/>
      <c r="D2182" s="1"/>
      <c r="E2182" s="1"/>
      <c r="F2182" s="1"/>
      <c r="G2182" s="1"/>
      <c r="H2182" s="1"/>
      <c r="I2182" s="1"/>
      <c r="J2182" s="1"/>
      <c r="K2182" s="1"/>
      <c r="L2182" s="1"/>
      <c r="M2182" s="1"/>
      <c r="N2182" s="1"/>
      <c r="O2182" s="1"/>
      <c r="P2182" s="1"/>
      <c r="Q2182" s="1"/>
    </row>
    <row r="2183" spans="1:17" ht="14.25" customHeight="1" x14ac:dyDescent="0.25">
      <c r="A2183" s="2"/>
      <c r="B2183" s="2"/>
      <c r="C2183" s="1"/>
      <c r="D2183" s="1"/>
      <c r="E2183" s="1"/>
      <c r="F2183" s="1"/>
      <c r="G2183" s="1"/>
      <c r="H2183" s="1"/>
      <c r="I2183" s="1"/>
      <c r="J2183" s="1"/>
      <c r="K2183" s="1"/>
      <c r="L2183" s="1"/>
      <c r="M2183" s="1"/>
      <c r="N2183" s="1"/>
      <c r="O2183" s="1"/>
      <c r="P2183" s="1"/>
      <c r="Q2183" s="1"/>
    </row>
    <row r="2184" spans="1:17" ht="14.25" customHeight="1" x14ac:dyDescent="0.25">
      <c r="A2184" s="2"/>
      <c r="B2184" s="2"/>
      <c r="C2184" s="1"/>
      <c r="D2184" s="1"/>
      <c r="E2184" s="1"/>
      <c r="F2184" s="1"/>
      <c r="G2184" s="1"/>
      <c r="H2184" s="1"/>
      <c r="I2184" s="1"/>
      <c r="J2184" s="1"/>
      <c r="K2184" s="1"/>
      <c r="L2184" s="1"/>
      <c r="M2184" s="1"/>
      <c r="N2184" s="1"/>
      <c r="O2184" s="1"/>
      <c r="P2184" s="1"/>
      <c r="Q2184" s="1"/>
    </row>
    <row r="2185" spans="1:17" ht="14.25" customHeight="1" x14ac:dyDescent="0.25">
      <c r="A2185" s="2"/>
      <c r="B2185" s="2"/>
      <c r="C2185" s="1"/>
      <c r="D2185" s="1"/>
      <c r="E2185" s="1"/>
      <c r="F2185" s="1"/>
      <c r="G2185" s="1"/>
      <c r="H2185" s="1"/>
      <c r="I2185" s="1"/>
      <c r="J2185" s="1"/>
      <c r="K2185" s="1"/>
      <c r="L2185" s="1"/>
      <c r="M2185" s="1"/>
      <c r="N2185" s="1"/>
      <c r="O2185" s="1"/>
      <c r="P2185" s="1"/>
      <c r="Q2185" s="1"/>
    </row>
    <row r="2186" spans="1:17" ht="14.25" customHeight="1" x14ac:dyDescent="0.25">
      <c r="A2186" s="2"/>
      <c r="B2186" s="2"/>
      <c r="C2186" s="1"/>
      <c r="D2186" s="1"/>
      <c r="E2186" s="1"/>
      <c r="F2186" s="1"/>
      <c r="G2186" s="1"/>
      <c r="H2186" s="1"/>
      <c r="I2186" s="1"/>
      <c r="J2186" s="1"/>
      <c r="K2186" s="1"/>
      <c r="L2186" s="1"/>
      <c r="M2186" s="1"/>
      <c r="N2186" s="1"/>
      <c r="O2186" s="1"/>
      <c r="P2186" s="1"/>
      <c r="Q2186" s="1"/>
    </row>
    <row r="2187" spans="1:17" ht="14.25" customHeight="1" x14ac:dyDescent="0.25">
      <c r="A2187" s="2"/>
      <c r="B2187" s="2"/>
      <c r="C2187" s="1"/>
      <c r="D2187" s="1"/>
      <c r="E2187" s="1"/>
      <c r="F2187" s="1"/>
      <c r="G2187" s="1"/>
      <c r="H2187" s="1"/>
      <c r="I2187" s="1"/>
      <c r="J2187" s="1"/>
      <c r="K2187" s="1"/>
      <c r="L2187" s="1"/>
      <c r="M2187" s="1"/>
      <c r="N2187" s="1"/>
      <c r="O2187" s="1"/>
      <c r="P2187" s="1"/>
      <c r="Q2187" s="1"/>
    </row>
    <row r="2188" spans="1:17" ht="14.25" customHeight="1" x14ac:dyDescent="0.25">
      <c r="A2188" s="2"/>
      <c r="B2188" s="2"/>
      <c r="C2188" s="1"/>
      <c r="D2188" s="1"/>
      <c r="E2188" s="1"/>
      <c r="F2188" s="1"/>
      <c r="G2188" s="1"/>
      <c r="H2188" s="1"/>
      <c r="I2188" s="1"/>
      <c r="J2188" s="1"/>
      <c r="K2188" s="1"/>
      <c r="L2188" s="1"/>
      <c r="M2188" s="1"/>
      <c r="N2188" s="1"/>
      <c r="O2188" s="1"/>
      <c r="P2188" s="1"/>
      <c r="Q2188" s="1"/>
    </row>
    <row r="2189" spans="1:17" ht="14.25" customHeight="1" x14ac:dyDescent="0.25">
      <c r="A2189" s="2"/>
      <c r="B2189" s="2"/>
      <c r="C2189" s="1"/>
      <c r="D2189" s="1"/>
      <c r="E2189" s="1"/>
      <c r="F2189" s="1"/>
      <c r="G2189" s="1"/>
      <c r="H2189" s="1"/>
      <c r="I2189" s="1"/>
      <c r="J2189" s="1"/>
      <c r="K2189" s="1"/>
      <c r="L2189" s="1"/>
      <c r="M2189" s="1"/>
      <c r="N2189" s="1"/>
      <c r="O2189" s="1"/>
      <c r="P2189" s="1"/>
      <c r="Q2189" s="1"/>
    </row>
    <row r="2190" spans="1:17" ht="14.25" customHeight="1" x14ac:dyDescent="0.25">
      <c r="A2190" s="2"/>
      <c r="B2190" s="2"/>
      <c r="C2190" s="1"/>
      <c r="D2190" s="1"/>
      <c r="E2190" s="1"/>
      <c r="F2190" s="1"/>
      <c r="G2190" s="1"/>
      <c r="H2190" s="1"/>
      <c r="I2190" s="1"/>
      <c r="J2190" s="1"/>
      <c r="K2190" s="1"/>
      <c r="L2190" s="1"/>
      <c r="M2190" s="1"/>
      <c r="N2190" s="1"/>
      <c r="O2190" s="1"/>
      <c r="P2190" s="1"/>
      <c r="Q2190" s="1"/>
    </row>
    <row r="2191" spans="1:17" ht="14.25" customHeight="1" x14ac:dyDescent="0.25">
      <c r="A2191" s="2"/>
      <c r="B2191" s="2"/>
      <c r="C2191" s="1"/>
      <c r="D2191" s="1"/>
      <c r="E2191" s="1"/>
      <c r="F2191" s="1"/>
      <c r="G2191" s="1"/>
      <c r="H2191" s="1"/>
      <c r="I2191" s="1"/>
      <c r="J2191" s="1"/>
      <c r="K2191" s="1"/>
      <c r="L2191" s="1"/>
      <c r="M2191" s="1"/>
      <c r="N2191" s="1"/>
      <c r="O2191" s="1"/>
      <c r="P2191" s="1"/>
      <c r="Q2191" s="1"/>
    </row>
    <row r="2192" spans="1:17" ht="14.25" customHeight="1" x14ac:dyDescent="0.25">
      <c r="A2192" s="2"/>
      <c r="B2192" s="2"/>
      <c r="C2192" s="1"/>
      <c r="D2192" s="1"/>
      <c r="E2192" s="1"/>
      <c r="F2192" s="1"/>
      <c r="G2192" s="1"/>
      <c r="H2192" s="1"/>
      <c r="I2192" s="1"/>
      <c r="J2192" s="1"/>
      <c r="K2192" s="1"/>
      <c r="L2192" s="1"/>
      <c r="M2192" s="1"/>
      <c r="N2192" s="1"/>
      <c r="O2192" s="1"/>
      <c r="P2192" s="1"/>
      <c r="Q2192" s="1"/>
    </row>
    <row r="2193" spans="1:17" ht="14.25" customHeight="1" x14ac:dyDescent="0.25">
      <c r="A2193" s="2"/>
      <c r="B2193" s="2"/>
      <c r="C2193" s="1"/>
      <c r="D2193" s="1"/>
      <c r="E2193" s="1"/>
      <c r="F2193" s="1"/>
      <c r="G2193" s="1"/>
      <c r="H2193" s="1"/>
      <c r="I2193" s="1"/>
      <c r="J2193" s="1"/>
      <c r="K2193" s="1"/>
      <c r="L2193" s="1"/>
      <c r="M2193" s="1"/>
      <c r="N2193" s="1"/>
      <c r="O2193" s="1"/>
      <c r="P2193" s="1"/>
      <c r="Q2193" s="1"/>
    </row>
    <row r="2194" spans="1:17" ht="14.25" customHeight="1" x14ac:dyDescent="0.25">
      <c r="A2194" s="2"/>
      <c r="B2194" s="2"/>
      <c r="C2194" s="1"/>
      <c r="D2194" s="1"/>
      <c r="E2194" s="1"/>
      <c r="F2194" s="1"/>
      <c r="G2194" s="1"/>
      <c r="H2194" s="1"/>
      <c r="I2194" s="1"/>
      <c r="J2194" s="1"/>
      <c r="K2194" s="1"/>
      <c r="L2194" s="1"/>
      <c r="M2194" s="1"/>
      <c r="N2194" s="1"/>
      <c r="O2194" s="1"/>
      <c r="P2194" s="1"/>
      <c r="Q2194" s="1"/>
    </row>
    <row r="2195" spans="1:17" ht="14.25" customHeight="1" x14ac:dyDescent="0.25">
      <c r="A2195" s="2"/>
      <c r="B2195" s="2"/>
      <c r="C2195" s="1"/>
      <c r="D2195" s="1"/>
      <c r="E2195" s="1"/>
      <c r="F2195" s="1"/>
      <c r="G2195" s="1"/>
      <c r="H2195" s="1"/>
      <c r="I2195" s="1"/>
      <c r="J2195" s="1"/>
      <c r="K2195" s="1"/>
      <c r="L2195" s="1"/>
      <c r="M2195" s="1"/>
      <c r="N2195" s="1"/>
      <c r="O2195" s="1"/>
      <c r="P2195" s="1"/>
      <c r="Q2195" s="1"/>
    </row>
    <row r="2196" spans="1:17" ht="14.25" customHeight="1" x14ac:dyDescent="0.25">
      <c r="A2196" s="2"/>
      <c r="B2196" s="2"/>
      <c r="C2196" s="1"/>
      <c r="D2196" s="1"/>
      <c r="E2196" s="1"/>
      <c r="F2196" s="1"/>
      <c r="G2196" s="1"/>
      <c r="H2196" s="1"/>
      <c r="I2196" s="1"/>
      <c r="J2196" s="1"/>
      <c r="K2196" s="1"/>
      <c r="L2196" s="1"/>
      <c r="M2196" s="1"/>
      <c r="N2196" s="1"/>
      <c r="O2196" s="1"/>
      <c r="P2196" s="1"/>
      <c r="Q2196" s="1"/>
    </row>
    <row r="2197" spans="1:17" ht="14.25" customHeight="1" x14ac:dyDescent="0.25">
      <c r="A2197" s="2"/>
      <c r="B2197" s="2"/>
      <c r="C2197" s="1"/>
      <c r="D2197" s="1"/>
      <c r="E2197" s="1"/>
      <c r="F2197" s="1"/>
      <c r="G2197" s="1"/>
      <c r="H2197" s="1"/>
      <c r="I2197" s="1"/>
      <c r="J2197" s="1"/>
      <c r="K2197" s="1"/>
      <c r="L2197" s="1"/>
      <c r="M2197" s="1"/>
      <c r="N2197" s="1"/>
      <c r="O2197" s="1"/>
      <c r="P2197" s="1"/>
      <c r="Q2197" s="1"/>
    </row>
    <row r="2198" spans="1:17" ht="14.25" customHeight="1" x14ac:dyDescent="0.25">
      <c r="A2198" s="2"/>
      <c r="B2198" s="2"/>
      <c r="C2198" s="1"/>
      <c r="D2198" s="1"/>
      <c r="E2198" s="1"/>
      <c r="F2198" s="1"/>
      <c r="G2198" s="1"/>
      <c r="H2198" s="1"/>
      <c r="I2198" s="1"/>
      <c r="J2198" s="1"/>
      <c r="K2198" s="1"/>
      <c r="L2198" s="1"/>
      <c r="M2198" s="1"/>
      <c r="N2198" s="1"/>
      <c r="O2198" s="1"/>
      <c r="P2198" s="1"/>
      <c r="Q2198" s="1"/>
    </row>
    <row r="2199" spans="1:17" ht="14.25" customHeight="1" x14ac:dyDescent="0.25">
      <c r="A2199" s="2"/>
      <c r="B2199" s="2"/>
      <c r="C2199" s="1"/>
      <c r="D2199" s="1"/>
      <c r="E2199" s="1"/>
      <c r="F2199" s="1"/>
      <c r="G2199" s="1"/>
      <c r="H2199" s="1"/>
      <c r="I2199" s="1"/>
      <c r="J2199" s="1"/>
      <c r="K2199" s="1"/>
      <c r="L2199" s="1"/>
      <c r="M2199" s="1"/>
      <c r="N2199" s="1"/>
      <c r="O2199" s="1"/>
      <c r="P2199" s="1"/>
      <c r="Q2199" s="1"/>
    </row>
    <row r="2200" spans="1:17" ht="14.25" customHeight="1" x14ac:dyDescent="0.25">
      <c r="A2200" s="2"/>
      <c r="B2200" s="2"/>
      <c r="C2200" s="1"/>
      <c r="D2200" s="1"/>
      <c r="E2200" s="1"/>
      <c r="F2200" s="1"/>
      <c r="G2200" s="1"/>
      <c r="H2200" s="1"/>
      <c r="I2200" s="1"/>
      <c r="J2200" s="1"/>
      <c r="K2200" s="1"/>
      <c r="L2200" s="1"/>
      <c r="M2200" s="1"/>
      <c r="N2200" s="1"/>
      <c r="O2200" s="1"/>
      <c r="P2200" s="1"/>
      <c r="Q2200" s="1"/>
    </row>
    <row r="2201" spans="1:17" ht="14.25" customHeight="1" x14ac:dyDescent="0.25">
      <c r="A2201" s="2"/>
      <c r="B2201" s="2"/>
      <c r="C2201" s="1"/>
      <c r="D2201" s="1"/>
      <c r="E2201" s="1"/>
      <c r="F2201" s="1"/>
      <c r="G2201" s="1"/>
      <c r="H2201" s="1"/>
      <c r="I2201" s="1"/>
      <c r="J2201" s="1"/>
      <c r="K2201" s="1"/>
      <c r="L2201" s="1"/>
      <c r="M2201" s="1"/>
      <c r="N2201" s="1"/>
      <c r="O2201" s="1"/>
      <c r="P2201" s="1"/>
      <c r="Q2201" s="1"/>
    </row>
    <row r="2202" spans="1:17" ht="14.25" customHeight="1" x14ac:dyDescent="0.25">
      <c r="A2202" s="2"/>
      <c r="B2202" s="2"/>
      <c r="C2202" s="1"/>
      <c r="D2202" s="1"/>
      <c r="E2202" s="1"/>
      <c r="F2202" s="1"/>
      <c r="G2202" s="1"/>
      <c r="H2202" s="1"/>
      <c r="I2202" s="1"/>
      <c r="J2202" s="1"/>
      <c r="K2202" s="1"/>
      <c r="L2202" s="1"/>
      <c r="M2202" s="1"/>
      <c r="N2202" s="1"/>
      <c r="O2202" s="1"/>
      <c r="P2202" s="1"/>
      <c r="Q2202" s="1"/>
    </row>
    <row r="2203" spans="1:17" ht="14.25" customHeight="1" x14ac:dyDescent="0.25">
      <c r="A2203" s="2"/>
      <c r="B2203" s="2"/>
      <c r="C2203" s="1"/>
      <c r="D2203" s="1"/>
      <c r="E2203" s="1"/>
      <c r="F2203" s="1"/>
      <c r="G2203" s="1"/>
      <c r="H2203" s="1"/>
      <c r="I2203" s="1"/>
      <c r="J2203" s="1"/>
      <c r="K2203" s="1"/>
      <c r="L2203" s="1"/>
      <c r="M2203" s="1"/>
      <c r="N2203" s="1"/>
      <c r="O2203" s="1"/>
      <c r="P2203" s="1"/>
      <c r="Q2203" s="1"/>
    </row>
    <row r="2204" spans="1:17" ht="14.25" customHeight="1" x14ac:dyDescent="0.25">
      <c r="A2204" s="2"/>
      <c r="B2204" s="2"/>
      <c r="C2204" s="1"/>
      <c r="D2204" s="1"/>
      <c r="E2204" s="1"/>
      <c r="F2204" s="1"/>
      <c r="G2204" s="1"/>
      <c r="H2204" s="1"/>
      <c r="I2204" s="1"/>
      <c r="J2204" s="1"/>
      <c r="K2204" s="1"/>
      <c r="L2204" s="1"/>
      <c r="M2204" s="1"/>
      <c r="N2204" s="1"/>
      <c r="O2204" s="1"/>
      <c r="P2204" s="1"/>
      <c r="Q2204" s="1"/>
    </row>
    <row r="2205" spans="1:17" ht="14.25" customHeight="1" x14ac:dyDescent="0.25">
      <c r="A2205" s="2"/>
      <c r="B2205" s="2"/>
      <c r="C2205" s="1"/>
      <c r="D2205" s="1"/>
      <c r="E2205" s="1"/>
      <c r="F2205" s="1"/>
      <c r="G2205" s="1"/>
      <c r="H2205" s="1"/>
      <c r="I2205" s="1"/>
      <c r="J2205" s="1"/>
      <c r="K2205" s="1"/>
      <c r="L2205" s="1"/>
      <c r="M2205" s="1"/>
      <c r="N2205" s="1"/>
      <c r="O2205" s="1"/>
      <c r="P2205" s="1"/>
      <c r="Q2205" s="1"/>
    </row>
    <row r="2206" spans="1:17" ht="14.25" customHeight="1" x14ac:dyDescent="0.25">
      <c r="A2206" s="2"/>
      <c r="B2206" s="2"/>
      <c r="C2206" s="1"/>
      <c r="D2206" s="1"/>
      <c r="E2206" s="1"/>
      <c r="F2206" s="1"/>
      <c r="G2206" s="1"/>
      <c r="H2206" s="1"/>
      <c r="I2206" s="1"/>
      <c r="J2206" s="1"/>
      <c r="K2206" s="1"/>
      <c r="L2206" s="1"/>
      <c r="M2206" s="1"/>
      <c r="N2206" s="1"/>
      <c r="O2206" s="1"/>
      <c r="P2206" s="1"/>
      <c r="Q2206" s="1"/>
    </row>
    <row r="2207" spans="1:17" ht="14.25" customHeight="1" x14ac:dyDescent="0.25">
      <c r="A2207" s="2"/>
      <c r="B2207" s="2"/>
      <c r="C2207" s="1"/>
      <c r="D2207" s="1"/>
      <c r="E2207" s="1"/>
      <c r="F2207" s="1"/>
      <c r="G2207" s="1"/>
      <c r="H2207" s="1"/>
      <c r="I2207" s="1"/>
      <c r="J2207" s="1"/>
      <c r="K2207" s="1"/>
      <c r="L2207" s="1"/>
      <c r="M2207" s="1"/>
      <c r="N2207" s="1"/>
      <c r="O2207" s="1"/>
      <c r="P2207" s="1"/>
      <c r="Q2207" s="1"/>
    </row>
    <row r="2208" spans="1:17" ht="14.25" customHeight="1" x14ac:dyDescent="0.25">
      <c r="A2208" s="2"/>
      <c r="B2208" s="2"/>
      <c r="C2208" s="1"/>
      <c r="D2208" s="1"/>
      <c r="E2208" s="1"/>
      <c r="F2208" s="1"/>
      <c r="G2208" s="1"/>
      <c r="H2208" s="1"/>
      <c r="I2208" s="1"/>
      <c r="J2208" s="1"/>
      <c r="K2208" s="1"/>
      <c r="L2208" s="1"/>
      <c r="M2208" s="1"/>
      <c r="N2208" s="1"/>
      <c r="O2208" s="1"/>
      <c r="P2208" s="1"/>
      <c r="Q2208" s="1"/>
    </row>
    <row r="2209" spans="1:17" ht="14.25" customHeight="1" x14ac:dyDescent="0.25">
      <c r="A2209" s="2"/>
      <c r="B2209" s="2"/>
      <c r="C2209" s="1"/>
      <c r="D2209" s="1"/>
      <c r="E2209" s="1"/>
      <c r="F2209" s="1"/>
      <c r="G2209" s="1"/>
      <c r="H2209" s="1"/>
      <c r="I2209" s="1"/>
      <c r="J2209" s="1"/>
      <c r="K2209" s="1"/>
      <c r="L2209" s="1"/>
      <c r="M2209" s="1"/>
      <c r="N2209" s="1"/>
      <c r="O2209" s="1"/>
      <c r="P2209" s="1"/>
      <c r="Q2209" s="1"/>
    </row>
    <row r="2210" spans="1:17" ht="14.25" customHeight="1" x14ac:dyDescent="0.25">
      <c r="A2210" s="2"/>
      <c r="B2210" s="2"/>
      <c r="C2210" s="1"/>
      <c r="D2210" s="1"/>
      <c r="E2210" s="1"/>
      <c r="F2210" s="1"/>
      <c r="G2210" s="1"/>
      <c r="H2210" s="1"/>
      <c r="I2210" s="1"/>
      <c r="J2210" s="1"/>
      <c r="K2210" s="1"/>
      <c r="L2210" s="1"/>
      <c r="M2210" s="1"/>
      <c r="N2210" s="1"/>
      <c r="O2210" s="1"/>
      <c r="P2210" s="1"/>
      <c r="Q2210" s="1"/>
    </row>
    <row r="2211" spans="1:17" ht="14.25" customHeight="1" x14ac:dyDescent="0.25">
      <c r="A2211" s="2"/>
      <c r="B2211" s="2"/>
      <c r="C2211" s="1"/>
      <c r="D2211" s="1"/>
      <c r="E2211" s="1"/>
      <c r="F2211" s="1"/>
      <c r="G2211" s="1"/>
      <c r="H2211" s="1"/>
      <c r="I2211" s="1"/>
      <c r="J2211" s="1"/>
      <c r="K2211" s="1"/>
      <c r="L2211" s="1"/>
      <c r="M2211" s="1"/>
      <c r="N2211" s="1"/>
      <c r="O2211" s="1"/>
      <c r="P2211" s="1"/>
      <c r="Q2211" s="1"/>
    </row>
    <row r="2212" spans="1:17" ht="14.25" customHeight="1" x14ac:dyDescent="0.25">
      <c r="A2212" s="2"/>
      <c r="B2212" s="2"/>
      <c r="C2212" s="1"/>
      <c r="D2212" s="1"/>
      <c r="E2212" s="1"/>
      <c r="F2212" s="1"/>
      <c r="G2212" s="1"/>
      <c r="H2212" s="1"/>
      <c r="I2212" s="1"/>
      <c r="J2212" s="1"/>
      <c r="K2212" s="1"/>
      <c r="L2212" s="1"/>
      <c r="M2212" s="1"/>
      <c r="N2212" s="1"/>
      <c r="O2212" s="1"/>
      <c r="P2212" s="1"/>
      <c r="Q2212" s="1"/>
    </row>
    <row r="2213" spans="1:17" ht="14.25" customHeight="1" x14ac:dyDescent="0.25">
      <c r="A2213" s="2"/>
      <c r="B2213" s="2"/>
      <c r="C2213" s="1"/>
      <c r="D2213" s="1"/>
      <c r="E2213" s="1"/>
      <c r="F2213" s="1"/>
      <c r="G2213" s="1"/>
      <c r="H2213" s="1"/>
      <c r="I2213" s="1"/>
      <c r="J2213" s="1"/>
      <c r="K2213" s="1"/>
      <c r="L2213" s="1"/>
      <c r="M2213" s="1"/>
      <c r="N2213" s="1"/>
      <c r="O2213" s="1"/>
      <c r="P2213" s="1"/>
      <c r="Q2213" s="1"/>
    </row>
    <row r="2214" spans="1:17" ht="14.25" customHeight="1" x14ac:dyDescent="0.25">
      <c r="A2214" s="2"/>
      <c r="B2214" s="2"/>
      <c r="C2214" s="1"/>
      <c r="D2214" s="1"/>
      <c r="E2214" s="1"/>
      <c r="F2214" s="1"/>
      <c r="G2214" s="1"/>
      <c r="H2214" s="1"/>
      <c r="I2214" s="1"/>
      <c r="J2214" s="1"/>
      <c r="K2214" s="1"/>
      <c r="L2214" s="1"/>
      <c r="M2214" s="1"/>
      <c r="N2214" s="1"/>
      <c r="O2214" s="1"/>
      <c r="P2214" s="1"/>
      <c r="Q2214" s="1"/>
    </row>
    <row r="2215" spans="1:17" ht="14.25" customHeight="1" x14ac:dyDescent="0.25">
      <c r="A2215" s="2"/>
      <c r="B2215" s="2"/>
      <c r="C2215" s="1"/>
      <c r="D2215" s="1"/>
      <c r="E2215" s="1"/>
      <c r="F2215" s="1"/>
      <c r="G2215" s="1"/>
      <c r="H2215" s="1"/>
      <c r="I2215" s="1"/>
      <c r="J2215" s="1"/>
      <c r="K2215" s="1"/>
      <c r="L2215" s="1"/>
      <c r="M2215" s="1"/>
      <c r="N2215" s="1"/>
      <c r="O2215" s="1"/>
      <c r="P2215" s="1"/>
      <c r="Q2215" s="1"/>
    </row>
    <row r="2216" spans="1:17" ht="14.25" customHeight="1" x14ac:dyDescent="0.25">
      <c r="A2216" s="2"/>
      <c r="B2216" s="2"/>
      <c r="C2216" s="1"/>
      <c r="D2216" s="1"/>
      <c r="E2216" s="1"/>
      <c r="F2216" s="1"/>
      <c r="G2216" s="1"/>
      <c r="H2216" s="1"/>
      <c r="I2216" s="1"/>
      <c r="J2216" s="1"/>
      <c r="K2216" s="1"/>
      <c r="L2216" s="1"/>
      <c r="M2216" s="1"/>
      <c r="N2216" s="1"/>
      <c r="O2216" s="1"/>
      <c r="P2216" s="1"/>
      <c r="Q2216" s="1"/>
    </row>
    <row r="2217" spans="1:17" ht="14.25" customHeight="1" x14ac:dyDescent="0.25">
      <c r="A2217" s="2"/>
      <c r="B2217" s="2"/>
      <c r="C2217" s="1"/>
      <c r="D2217" s="1"/>
      <c r="E2217" s="1"/>
      <c r="F2217" s="1"/>
      <c r="G2217" s="1"/>
      <c r="H2217" s="1"/>
      <c r="I2217" s="1"/>
      <c r="J2217" s="1"/>
      <c r="K2217" s="1"/>
      <c r="L2217" s="1"/>
      <c r="M2217" s="1"/>
      <c r="N2217" s="1"/>
      <c r="O2217" s="1"/>
      <c r="P2217" s="1"/>
      <c r="Q2217" s="1"/>
    </row>
    <row r="2218" spans="1:17" ht="14.25" customHeight="1" x14ac:dyDescent="0.25">
      <c r="A2218" s="2"/>
      <c r="B2218" s="2"/>
      <c r="C2218" s="1"/>
      <c r="D2218" s="1"/>
      <c r="E2218" s="1"/>
      <c r="F2218" s="1"/>
      <c r="G2218" s="1"/>
      <c r="H2218" s="1"/>
      <c r="I2218" s="1"/>
      <c r="J2218" s="1"/>
      <c r="K2218" s="1"/>
      <c r="L2218" s="1"/>
      <c r="M2218" s="1"/>
      <c r="N2218" s="1"/>
      <c r="O2218" s="1"/>
      <c r="P2218" s="1"/>
      <c r="Q2218" s="1"/>
    </row>
    <row r="2219" spans="1:17" ht="14.25" customHeight="1" x14ac:dyDescent="0.25">
      <c r="A2219" s="2"/>
      <c r="B2219" s="2"/>
      <c r="C2219" s="1"/>
      <c r="D2219" s="1"/>
      <c r="E2219" s="1"/>
      <c r="F2219" s="1"/>
      <c r="G2219" s="1"/>
      <c r="H2219" s="1"/>
      <c r="I2219" s="1"/>
      <c r="J2219" s="1"/>
      <c r="K2219" s="1"/>
      <c r="L2219" s="1"/>
      <c r="M2219" s="1"/>
      <c r="N2219" s="1"/>
      <c r="O2219" s="1"/>
      <c r="P2219" s="1"/>
      <c r="Q2219" s="1"/>
    </row>
    <row r="2220" spans="1:17" ht="14.25" customHeight="1" x14ac:dyDescent="0.25">
      <c r="A2220" s="2"/>
      <c r="B2220" s="2"/>
      <c r="C2220" s="1"/>
      <c r="D2220" s="1"/>
      <c r="E2220" s="1"/>
      <c r="F2220" s="1"/>
      <c r="G2220" s="1"/>
      <c r="H2220" s="1"/>
      <c r="I2220" s="1"/>
      <c r="J2220" s="1"/>
      <c r="K2220" s="1"/>
      <c r="L2220" s="1"/>
      <c r="M2220" s="1"/>
      <c r="N2220" s="1"/>
      <c r="O2220" s="1"/>
      <c r="P2220" s="1"/>
      <c r="Q2220" s="1"/>
    </row>
    <row r="2221" spans="1:17" ht="14.25" customHeight="1" x14ac:dyDescent="0.25">
      <c r="A2221" s="2"/>
      <c r="B2221" s="2"/>
      <c r="C2221" s="1"/>
      <c r="D2221" s="1"/>
      <c r="E2221" s="1"/>
      <c r="F2221" s="1"/>
      <c r="G2221" s="1"/>
      <c r="H2221" s="1"/>
      <c r="I2221" s="1"/>
      <c r="J2221" s="1"/>
      <c r="K2221" s="1"/>
      <c r="L2221" s="1"/>
      <c r="M2221" s="1"/>
      <c r="N2221" s="1"/>
      <c r="O2221" s="1"/>
      <c r="P2221" s="1"/>
      <c r="Q2221" s="1"/>
    </row>
    <row r="2222" spans="1:17" ht="14.25" customHeight="1" x14ac:dyDescent="0.25">
      <c r="A2222" s="2"/>
      <c r="B2222" s="2"/>
      <c r="C2222" s="1"/>
      <c r="D2222" s="1"/>
      <c r="E2222" s="1"/>
      <c r="F2222" s="1"/>
      <c r="G2222" s="1"/>
      <c r="H2222" s="1"/>
      <c r="I2222" s="1"/>
      <c r="J2222" s="1"/>
      <c r="K2222" s="1"/>
      <c r="L2222" s="1"/>
      <c r="M2222" s="1"/>
      <c r="N2222" s="1"/>
      <c r="O2222" s="1"/>
      <c r="P2222" s="1"/>
      <c r="Q2222" s="1"/>
    </row>
    <row r="2223" spans="1:17" ht="14.25" customHeight="1" x14ac:dyDescent="0.25">
      <c r="A2223" s="2"/>
      <c r="B2223" s="2"/>
      <c r="C2223" s="1"/>
      <c r="D2223" s="1"/>
      <c r="E2223" s="1"/>
      <c r="F2223" s="1"/>
      <c r="G2223" s="1"/>
      <c r="H2223" s="1"/>
      <c r="I2223" s="1"/>
      <c r="J2223" s="1"/>
      <c r="K2223" s="1"/>
      <c r="L2223" s="1"/>
      <c r="M2223" s="1"/>
      <c r="N2223" s="1"/>
      <c r="O2223" s="1"/>
      <c r="P2223" s="1"/>
      <c r="Q2223" s="1"/>
    </row>
    <row r="2224" spans="1:17" ht="14.25" customHeight="1" x14ac:dyDescent="0.25">
      <c r="A2224" s="2"/>
      <c r="B2224" s="2"/>
      <c r="C2224" s="1"/>
      <c r="D2224" s="1"/>
      <c r="E2224" s="1"/>
      <c r="F2224" s="1"/>
      <c r="G2224" s="1"/>
      <c r="H2224" s="1"/>
      <c r="I2224" s="1"/>
      <c r="J2224" s="1"/>
      <c r="K2224" s="1"/>
      <c r="L2224" s="1"/>
      <c r="M2224" s="1"/>
      <c r="N2224" s="1"/>
      <c r="O2224" s="1"/>
      <c r="P2224" s="1"/>
      <c r="Q2224" s="1"/>
    </row>
    <row r="2225" spans="1:17" ht="14.25" customHeight="1" x14ac:dyDescent="0.25">
      <c r="A2225" s="2"/>
      <c r="B2225" s="2"/>
      <c r="C2225" s="1"/>
      <c r="D2225" s="1"/>
      <c r="E2225" s="1"/>
      <c r="F2225" s="1"/>
      <c r="G2225" s="1"/>
      <c r="H2225" s="1"/>
      <c r="I2225" s="1"/>
      <c r="J2225" s="1"/>
      <c r="K2225" s="1"/>
      <c r="L2225" s="1"/>
      <c r="M2225" s="1"/>
      <c r="N2225" s="1"/>
      <c r="O2225" s="1"/>
      <c r="P2225" s="1"/>
      <c r="Q2225" s="1"/>
    </row>
    <row r="2226" spans="1:17" ht="14.25" customHeight="1" x14ac:dyDescent="0.25">
      <c r="A2226" s="2"/>
      <c r="B2226" s="2"/>
      <c r="C2226" s="1"/>
      <c r="D2226" s="1"/>
      <c r="E2226" s="1"/>
      <c r="F2226" s="1"/>
      <c r="G2226" s="1"/>
      <c r="H2226" s="1"/>
      <c r="I2226" s="1"/>
      <c r="J2226" s="1"/>
      <c r="K2226" s="1"/>
      <c r="L2226" s="1"/>
      <c r="M2226" s="1"/>
      <c r="N2226" s="1"/>
      <c r="O2226" s="1"/>
      <c r="P2226" s="1"/>
      <c r="Q2226" s="1"/>
    </row>
    <row r="2227" spans="1:17" ht="14.25" customHeight="1" x14ac:dyDescent="0.25">
      <c r="A2227" s="2"/>
      <c r="B2227" s="2"/>
      <c r="C2227" s="1"/>
      <c r="D2227" s="1"/>
      <c r="E2227" s="1"/>
      <c r="F2227" s="1"/>
      <c r="G2227" s="1"/>
      <c r="H2227" s="1"/>
      <c r="I2227" s="1"/>
      <c r="J2227" s="1"/>
      <c r="K2227" s="1"/>
      <c r="L2227" s="1"/>
      <c r="M2227" s="1"/>
      <c r="N2227" s="1"/>
      <c r="O2227" s="1"/>
      <c r="P2227" s="1"/>
      <c r="Q2227" s="1"/>
    </row>
    <row r="2228" spans="1:17" ht="14.25" customHeight="1" x14ac:dyDescent="0.25">
      <c r="A2228" s="2"/>
      <c r="B2228" s="2"/>
      <c r="C2228" s="1"/>
      <c r="D2228" s="1"/>
      <c r="E2228" s="1"/>
      <c r="F2228" s="1"/>
      <c r="G2228" s="1"/>
      <c r="H2228" s="1"/>
      <c r="I2228" s="1"/>
      <c r="J2228" s="1"/>
      <c r="K2228" s="1"/>
      <c r="L2228" s="1"/>
      <c r="M2228" s="1"/>
      <c r="N2228" s="1"/>
      <c r="O2228" s="1"/>
      <c r="P2228" s="1"/>
      <c r="Q2228" s="1"/>
    </row>
    <row r="2229" spans="1:17" ht="14.25" customHeight="1" x14ac:dyDescent="0.25">
      <c r="A2229" s="2"/>
      <c r="B2229" s="2"/>
      <c r="C2229" s="1"/>
      <c r="D2229" s="1"/>
      <c r="E2229" s="1"/>
      <c r="F2229" s="1"/>
      <c r="G2229" s="1"/>
      <c r="H2229" s="1"/>
      <c r="I2229" s="1"/>
      <c r="J2229" s="1"/>
      <c r="K2229" s="1"/>
      <c r="L2229" s="1"/>
      <c r="M2229" s="1"/>
      <c r="N2229" s="1"/>
      <c r="O2229" s="1"/>
      <c r="P2229" s="1"/>
      <c r="Q2229" s="1"/>
    </row>
    <row r="2230" spans="1:17" ht="14.25" customHeight="1" x14ac:dyDescent="0.25">
      <c r="A2230" s="2"/>
      <c r="B2230" s="2"/>
      <c r="C2230" s="1"/>
      <c r="D2230" s="1"/>
      <c r="E2230" s="1"/>
      <c r="F2230" s="1"/>
      <c r="G2230" s="1"/>
      <c r="H2230" s="1"/>
      <c r="I2230" s="1"/>
      <c r="J2230" s="1"/>
      <c r="K2230" s="1"/>
      <c r="L2230" s="1"/>
      <c r="M2230" s="1"/>
      <c r="N2230" s="1"/>
      <c r="O2230" s="1"/>
      <c r="P2230" s="1"/>
      <c r="Q2230" s="1"/>
    </row>
    <row r="2231" spans="1:17" ht="14.25" customHeight="1" x14ac:dyDescent="0.25">
      <c r="A2231" s="2"/>
      <c r="B2231" s="2"/>
      <c r="C2231" s="1"/>
      <c r="D2231" s="1"/>
      <c r="E2231" s="1"/>
      <c r="F2231" s="1"/>
      <c r="G2231" s="1"/>
      <c r="H2231" s="1"/>
      <c r="I2231" s="1"/>
      <c r="J2231" s="1"/>
      <c r="K2231" s="1"/>
      <c r="L2231" s="1"/>
      <c r="M2231" s="1"/>
      <c r="N2231" s="1"/>
      <c r="O2231" s="1"/>
      <c r="P2231" s="1"/>
      <c r="Q2231" s="1"/>
    </row>
    <row r="2232" spans="1:17" ht="14.25" customHeight="1" x14ac:dyDescent="0.25">
      <c r="A2232" s="2"/>
      <c r="B2232" s="2"/>
      <c r="C2232" s="1"/>
      <c r="D2232" s="1"/>
      <c r="E2232" s="1"/>
      <c r="F2232" s="1"/>
      <c r="G2232" s="1"/>
      <c r="H2232" s="1"/>
      <c r="I2232" s="1"/>
      <c r="J2232" s="1"/>
      <c r="K2232" s="1"/>
      <c r="L2232" s="1"/>
      <c r="M2232" s="1"/>
      <c r="N2232" s="1"/>
      <c r="O2232" s="1"/>
      <c r="P2232" s="1"/>
      <c r="Q2232" s="1"/>
    </row>
    <row r="2233" spans="1:17" ht="14.25" customHeight="1" x14ac:dyDescent="0.25">
      <c r="A2233" s="2"/>
      <c r="B2233" s="2"/>
      <c r="C2233" s="1"/>
      <c r="D2233" s="1"/>
      <c r="E2233" s="1"/>
      <c r="F2233" s="1"/>
      <c r="G2233" s="1"/>
      <c r="H2233" s="1"/>
      <c r="I2233" s="1"/>
      <c r="J2233" s="1"/>
      <c r="K2233" s="1"/>
      <c r="L2233" s="1"/>
      <c r="M2233" s="1"/>
      <c r="N2233" s="1"/>
      <c r="O2233" s="1"/>
      <c r="P2233" s="1"/>
      <c r="Q2233" s="1"/>
    </row>
    <row r="2234" spans="1:17" ht="14.25" customHeight="1" x14ac:dyDescent="0.25">
      <c r="A2234" s="2"/>
      <c r="B2234" s="2"/>
      <c r="C2234" s="1"/>
      <c r="D2234" s="1"/>
      <c r="E2234" s="1"/>
      <c r="F2234" s="1"/>
      <c r="G2234" s="1"/>
      <c r="H2234" s="1"/>
      <c r="I2234" s="1"/>
      <c r="J2234" s="1"/>
      <c r="K2234" s="1"/>
      <c r="L2234" s="1"/>
      <c r="M2234" s="1"/>
      <c r="N2234" s="1"/>
      <c r="O2234" s="1"/>
      <c r="P2234" s="1"/>
      <c r="Q2234" s="1"/>
    </row>
    <row r="2235" spans="1:17" ht="14.25" customHeight="1" x14ac:dyDescent="0.25">
      <c r="A2235" s="2"/>
      <c r="B2235" s="2"/>
      <c r="C2235" s="1"/>
      <c r="D2235" s="1"/>
      <c r="E2235" s="1"/>
      <c r="F2235" s="1"/>
      <c r="G2235" s="1"/>
      <c r="H2235" s="1"/>
      <c r="I2235" s="1"/>
      <c r="J2235" s="1"/>
      <c r="K2235" s="1"/>
      <c r="L2235" s="1"/>
      <c r="M2235" s="1"/>
      <c r="N2235" s="1"/>
      <c r="O2235" s="1"/>
      <c r="P2235" s="1"/>
      <c r="Q2235" s="1"/>
    </row>
    <row r="2236" spans="1:17" ht="14.25" customHeight="1" x14ac:dyDescent="0.25">
      <c r="A2236" s="2"/>
      <c r="B2236" s="2"/>
      <c r="C2236" s="1"/>
      <c r="D2236" s="1"/>
      <c r="E2236" s="1"/>
      <c r="F2236" s="1"/>
      <c r="G2236" s="1"/>
      <c r="H2236" s="1"/>
      <c r="I2236" s="1"/>
      <c r="J2236" s="1"/>
      <c r="K2236" s="1"/>
      <c r="L2236" s="1"/>
      <c r="M2236" s="1"/>
      <c r="N2236" s="1"/>
      <c r="O2236" s="1"/>
      <c r="P2236" s="1"/>
      <c r="Q2236" s="1"/>
    </row>
    <row r="2237" spans="1:17" ht="14.25" customHeight="1" x14ac:dyDescent="0.25">
      <c r="A2237" s="2"/>
      <c r="B2237" s="2"/>
      <c r="C2237" s="1"/>
      <c r="D2237" s="1"/>
      <c r="E2237" s="1"/>
      <c r="F2237" s="1"/>
      <c r="G2237" s="1"/>
      <c r="H2237" s="1"/>
      <c r="I2237" s="1"/>
      <c r="J2237" s="1"/>
      <c r="K2237" s="1"/>
      <c r="L2237" s="1"/>
      <c r="M2237" s="1"/>
      <c r="N2237" s="1"/>
      <c r="O2237" s="1"/>
      <c r="P2237" s="1"/>
      <c r="Q2237" s="1"/>
    </row>
    <row r="2238" spans="1:17" ht="14.25" customHeight="1" x14ac:dyDescent="0.25">
      <c r="A2238" s="2"/>
      <c r="B2238" s="2"/>
      <c r="C2238" s="1"/>
      <c r="D2238" s="1"/>
      <c r="E2238" s="1"/>
      <c r="F2238" s="1"/>
      <c r="G2238" s="1"/>
      <c r="H2238" s="1"/>
      <c r="I2238" s="1"/>
      <c r="J2238" s="1"/>
      <c r="K2238" s="1"/>
      <c r="L2238" s="1"/>
      <c r="M2238" s="1"/>
      <c r="N2238" s="1"/>
      <c r="O2238" s="1"/>
      <c r="P2238" s="1"/>
      <c r="Q2238" s="1"/>
    </row>
    <row r="2239" spans="1:17" ht="14.25" customHeight="1" x14ac:dyDescent="0.25">
      <c r="A2239" s="2"/>
      <c r="B2239" s="2"/>
      <c r="C2239" s="1"/>
      <c r="D2239" s="1"/>
      <c r="E2239" s="1"/>
      <c r="F2239" s="1"/>
      <c r="G2239" s="1"/>
      <c r="H2239" s="1"/>
      <c r="I2239" s="1"/>
      <c r="J2239" s="1"/>
      <c r="K2239" s="1"/>
      <c r="L2239" s="1"/>
      <c r="M2239" s="1"/>
      <c r="N2239" s="1"/>
      <c r="O2239" s="1"/>
      <c r="P2239" s="1"/>
      <c r="Q2239" s="1"/>
    </row>
    <row r="2240" spans="1:17" ht="14.25" customHeight="1" x14ac:dyDescent="0.25">
      <c r="A2240" s="2"/>
      <c r="B2240" s="2"/>
      <c r="C2240" s="1"/>
      <c r="D2240" s="1"/>
      <c r="E2240" s="1"/>
      <c r="F2240" s="1"/>
      <c r="G2240" s="1"/>
      <c r="H2240" s="1"/>
      <c r="I2240" s="1"/>
      <c r="J2240" s="1"/>
      <c r="K2240" s="1"/>
      <c r="L2240" s="1"/>
      <c r="M2240" s="1"/>
      <c r="N2240" s="1"/>
      <c r="O2240" s="1"/>
      <c r="P2240" s="1"/>
      <c r="Q2240" s="1"/>
    </row>
    <row r="2241" spans="1:17" ht="14.25" customHeight="1" x14ac:dyDescent="0.25">
      <c r="A2241" s="2"/>
      <c r="B2241" s="2"/>
      <c r="C2241" s="1"/>
      <c r="D2241" s="1"/>
      <c r="E2241" s="1"/>
      <c r="F2241" s="1"/>
      <c r="G2241" s="1"/>
      <c r="H2241" s="1"/>
      <c r="I2241" s="1"/>
      <c r="J2241" s="1"/>
      <c r="K2241" s="1"/>
      <c r="L2241" s="1"/>
      <c r="M2241" s="1"/>
      <c r="N2241" s="1"/>
      <c r="O2241" s="1"/>
      <c r="P2241" s="1"/>
      <c r="Q2241" s="1"/>
    </row>
    <row r="2242" spans="1:17" ht="14.25" customHeight="1" x14ac:dyDescent="0.25">
      <c r="A2242" s="2"/>
      <c r="B2242" s="2"/>
      <c r="C2242" s="1"/>
      <c r="D2242" s="1"/>
      <c r="E2242" s="1"/>
      <c r="F2242" s="1"/>
      <c r="G2242" s="1"/>
      <c r="H2242" s="1"/>
      <c r="I2242" s="1"/>
      <c r="J2242" s="1"/>
      <c r="K2242" s="1"/>
      <c r="L2242" s="1"/>
      <c r="M2242" s="1"/>
      <c r="N2242" s="1"/>
      <c r="O2242" s="1"/>
      <c r="P2242" s="1"/>
      <c r="Q2242" s="1"/>
    </row>
    <row r="2243" spans="1:17" ht="14.25" customHeight="1" x14ac:dyDescent="0.25">
      <c r="A2243" s="2"/>
      <c r="B2243" s="2"/>
      <c r="C2243" s="1"/>
      <c r="D2243" s="1"/>
      <c r="E2243" s="1"/>
      <c r="F2243" s="1"/>
      <c r="G2243" s="1"/>
      <c r="H2243" s="1"/>
      <c r="I2243" s="1"/>
      <c r="J2243" s="1"/>
      <c r="K2243" s="1"/>
      <c r="L2243" s="1"/>
      <c r="M2243" s="1"/>
      <c r="N2243" s="1"/>
      <c r="O2243" s="1"/>
      <c r="P2243" s="1"/>
      <c r="Q2243" s="1"/>
    </row>
    <row r="2244" spans="1:17" ht="14.25" customHeight="1" x14ac:dyDescent="0.25">
      <c r="A2244" s="2"/>
      <c r="B2244" s="2"/>
      <c r="C2244" s="1"/>
      <c r="D2244" s="1"/>
      <c r="E2244" s="1"/>
      <c r="F2244" s="1"/>
      <c r="G2244" s="1"/>
      <c r="H2244" s="1"/>
      <c r="I2244" s="1"/>
      <c r="J2244" s="1"/>
      <c r="K2244" s="1"/>
      <c r="L2244" s="1"/>
      <c r="M2244" s="1"/>
      <c r="N2244" s="1"/>
      <c r="O2244" s="1"/>
      <c r="P2244" s="1"/>
      <c r="Q2244" s="1"/>
    </row>
    <row r="2245" spans="1:17" ht="14.25" customHeight="1" x14ac:dyDescent="0.25">
      <c r="A2245" s="2"/>
      <c r="B2245" s="2"/>
      <c r="C2245" s="1"/>
      <c r="D2245" s="1"/>
      <c r="E2245" s="1"/>
      <c r="F2245" s="1"/>
      <c r="G2245" s="1"/>
      <c r="H2245" s="1"/>
      <c r="I2245" s="1"/>
      <c r="J2245" s="1"/>
      <c r="K2245" s="1"/>
      <c r="L2245" s="1"/>
      <c r="M2245" s="1"/>
      <c r="N2245" s="1"/>
      <c r="O2245" s="1"/>
      <c r="P2245" s="1"/>
      <c r="Q2245" s="1"/>
    </row>
    <row r="2246" spans="1:17" ht="14.25" customHeight="1" x14ac:dyDescent="0.25">
      <c r="A2246" s="2"/>
      <c r="B2246" s="2"/>
      <c r="C2246" s="1"/>
      <c r="D2246" s="1"/>
      <c r="E2246" s="1"/>
      <c r="F2246" s="1"/>
      <c r="G2246" s="1"/>
      <c r="H2246" s="1"/>
      <c r="I2246" s="1"/>
      <c r="J2246" s="1"/>
      <c r="K2246" s="1"/>
      <c r="L2246" s="1"/>
      <c r="M2246" s="1"/>
      <c r="N2246" s="1"/>
      <c r="O2246" s="1"/>
      <c r="P2246" s="1"/>
      <c r="Q2246" s="1"/>
    </row>
    <row r="2247" spans="1:17" ht="14.25" customHeight="1" x14ac:dyDescent="0.25">
      <c r="A2247" s="2"/>
      <c r="B2247" s="2"/>
      <c r="C2247" s="1"/>
      <c r="D2247" s="1"/>
      <c r="E2247" s="1"/>
      <c r="F2247" s="1"/>
      <c r="G2247" s="1"/>
      <c r="H2247" s="1"/>
      <c r="I2247" s="1"/>
      <c r="J2247" s="1"/>
      <c r="K2247" s="1"/>
      <c r="L2247" s="1"/>
      <c r="M2247" s="1"/>
      <c r="N2247" s="1"/>
      <c r="O2247" s="1"/>
      <c r="P2247" s="1"/>
      <c r="Q2247" s="1"/>
    </row>
    <row r="2248" spans="1:17" ht="14.25" customHeight="1" x14ac:dyDescent="0.25">
      <c r="A2248" s="2"/>
      <c r="B2248" s="2"/>
      <c r="C2248" s="1"/>
      <c r="D2248" s="1"/>
      <c r="E2248" s="1"/>
      <c r="F2248" s="1"/>
      <c r="G2248" s="1"/>
      <c r="H2248" s="1"/>
      <c r="I2248" s="1"/>
      <c r="J2248" s="1"/>
      <c r="K2248" s="1"/>
      <c r="L2248" s="1"/>
      <c r="M2248" s="1"/>
      <c r="N2248" s="1"/>
      <c r="O2248" s="1"/>
      <c r="P2248" s="1"/>
      <c r="Q2248" s="1"/>
    </row>
    <row r="2249" spans="1:17" ht="14.25" customHeight="1" x14ac:dyDescent="0.25">
      <c r="A2249" s="2"/>
      <c r="B2249" s="2"/>
      <c r="C2249" s="1"/>
      <c r="D2249" s="1"/>
      <c r="E2249" s="1"/>
      <c r="F2249" s="1"/>
      <c r="G2249" s="1"/>
      <c r="H2249" s="1"/>
      <c r="I2249" s="1"/>
      <c r="J2249" s="1"/>
      <c r="K2249" s="1"/>
      <c r="L2249" s="1"/>
      <c r="M2249" s="1"/>
      <c r="N2249" s="1"/>
      <c r="O2249" s="1"/>
      <c r="P2249" s="1"/>
      <c r="Q2249" s="1"/>
    </row>
    <row r="2250" spans="1:17" ht="14.25" customHeight="1" x14ac:dyDescent="0.25">
      <c r="A2250" s="2"/>
      <c r="B2250" s="2"/>
      <c r="C2250" s="1"/>
      <c r="D2250" s="1"/>
      <c r="E2250" s="1"/>
      <c r="F2250" s="1"/>
      <c r="G2250" s="1"/>
      <c r="H2250" s="1"/>
      <c r="I2250" s="1"/>
      <c r="J2250" s="1"/>
      <c r="K2250" s="1"/>
      <c r="L2250" s="1"/>
      <c r="M2250" s="1"/>
      <c r="N2250" s="1"/>
      <c r="O2250" s="1"/>
      <c r="P2250" s="1"/>
      <c r="Q2250" s="1"/>
    </row>
    <row r="2251" spans="1:17" ht="14.25" customHeight="1" x14ac:dyDescent="0.25">
      <c r="A2251" s="2"/>
      <c r="B2251" s="2"/>
      <c r="C2251" s="1"/>
      <c r="D2251" s="1"/>
      <c r="E2251" s="1"/>
      <c r="F2251" s="1"/>
      <c r="G2251" s="1"/>
      <c r="H2251" s="1"/>
      <c r="I2251" s="1"/>
      <c r="J2251" s="1"/>
      <c r="K2251" s="1"/>
      <c r="L2251" s="1"/>
      <c r="M2251" s="1"/>
      <c r="N2251" s="1"/>
      <c r="O2251" s="1"/>
      <c r="P2251" s="1"/>
      <c r="Q2251" s="1"/>
    </row>
    <row r="2252" spans="1:17" ht="14.25" customHeight="1" x14ac:dyDescent="0.25">
      <c r="A2252" s="2"/>
      <c r="B2252" s="2"/>
      <c r="C2252" s="1"/>
      <c r="D2252" s="1"/>
      <c r="E2252" s="1"/>
      <c r="F2252" s="1"/>
      <c r="G2252" s="1"/>
      <c r="H2252" s="1"/>
      <c r="I2252" s="1"/>
      <c r="J2252" s="1"/>
      <c r="K2252" s="1"/>
      <c r="L2252" s="1"/>
      <c r="M2252" s="1"/>
      <c r="N2252" s="1"/>
      <c r="O2252" s="1"/>
      <c r="P2252" s="1"/>
      <c r="Q2252" s="1"/>
    </row>
    <row r="2253" spans="1:17" ht="14.25" customHeight="1" x14ac:dyDescent="0.25">
      <c r="A2253" s="2"/>
      <c r="B2253" s="2"/>
      <c r="C2253" s="1"/>
      <c r="D2253" s="1"/>
      <c r="E2253" s="1"/>
      <c r="F2253" s="1"/>
      <c r="G2253" s="1"/>
      <c r="H2253" s="1"/>
      <c r="I2253" s="1"/>
      <c r="J2253" s="1"/>
      <c r="K2253" s="1"/>
      <c r="L2253" s="1"/>
      <c r="M2253" s="1"/>
      <c r="N2253" s="1"/>
      <c r="O2253" s="1"/>
      <c r="P2253" s="1"/>
      <c r="Q2253" s="1"/>
    </row>
    <row r="2254" spans="1:17" ht="14.25" customHeight="1" x14ac:dyDescent="0.25">
      <c r="A2254" s="2"/>
      <c r="B2254" s="2"/>
      <c r="C2254" s="1"/>
      <c r="D2254" s="1"/>
      <c r="E2254" s="1"/>
      <c r="F2254" s="1"/>
      <c r="G2254" s="1"/>
      <c r="H2254" s="1"/>
      <c r="I2254" s="1"/>
      <c r="J2254" s="1"/>
      <c r="K2254" s="1"/>
      <c r="L2254" s="1"/>
      <c r="M2254" s="1"/>
      <c r="N2254" s="1"/>
      <c r="O2254" s="1"/>
      <c r="P2254" s="1"/>
      <c r="Q2254" s="1"/>
    </row>
    <row r="2255" spans="1:17" ht="14.25" customHeight="1" x14ac:dyDescent="0.25">
      <c r="A2255" s="2"/>
      <c r="B2255" s="2"/>
      <c r="C2255" s="1"/>
      <c r="D2255" s="1"/>
      <c r="E2255" s="1"/>
      <c r="F2255" s="1"/>
      <c r="G2255" s="1"/>
      <c r="H2255" s="1"/>
      <c r="I2255" s="1"/>
      <c r="J2255" s="1"/>
      <c r="K2255" s="1"/>
      <c r="L2255" s="1"/>
      <c r="M2255" s="1"/>
      <c r="N2255" s="1"/>
      <c r="O2255" s="1"/>
      <c r="P2255" s="1"/>
      <c r="Q2255" s="1"/>
    </row>
    <row r="2256" spans="1:17" ht="14.25" customHeight="1" x14ac:dyDescent="0.25">
      <c r="A2256" s="2"/>
      <c r="B2256" s="2"/>
      <c r="C2256" s="1"/>
      <c r="D2256" s="1"/>
      <c r="E2256" s="1"/>
      <c r="F2256" s="1"/>
      <c r="G2256" s="1"/>
      <c r="H2256" s="1"/>
      <c r="I2256" s="1"/>
      <c r="J2256" s="1"/>
      <c r="K2256" s="1"/>
      <c r="L2256" s="1"/>
      <c r="M2256" s="1"/>
      <c r="N2256" s="1"/>
      <c r="O2256" s="1"/>
      <c r="P2256" s="1"/>
      <c r="Q2256" s="1"/>
    </row>
    <row r="2257" spans="1:17" ht="14.25" customHeight="1" x14ac:dyDescent="0.25">
      <c r="A2257" s="2"/>
      <c r="B2257" s="2"/>
      <c r="C2257" s="1"/>
      <c r="D2257" s="1"/>
      <c r="E2257" s="1"/>
      <c r="F2257" s="1"/>
      <c r="G2257" s="1"/>
      <c r="H2257" s="1"/>
      <c r="I2257" s="1"/>
      <c r="J2257" s="1"/>
      <c r="K2257" s="1"/>
      <c r="L2257" s="1"/>
      <c r="M2257" s="1"/>
      <c r="N2257" s="1"/>
      <c r="O2257" s="1"/>
      <c r="P2257" s="1"/>
      <c r="Q2257" s="1"/>
    </row>
    <row r="2258" spans="1:17" ht="14.25" customHeight="1" x14ac:dyDescent="0.25">
      <c r="A2258" s="2"/>
      <c r="B2258" s="2"/>
      <c r="C2258" s="1"/>
      <c r="D2258" s="1"/>
      <c r="E2258" s="1"/>
      <c r="F2258" s="1"/>
      <c r="G2258" s="1"/>
      <c r="H2258" s="1"/>
      <c r="I2258" s="1"/>
      <c r="J2258" s="1"/>
      <c r="K2258" s="1"/>
      <c r="L2258" s="1"/>
      <c r="M2258" s="1"/>
      <c r="N2258" s="1"/>
      <c r="O2258" s="1"/>
      <c r="P2258" s="1"/>
      <c r="Q2258" s="1"/>
    </row>
    <row r="2259" spans="1:17" ht="14.25" customHeight="1" x14ac:dyDescent="0.25">
      <c r="A2259" s="2"/>
      <c r="B2259" s="2"/>
      <c r="C2259" s="1"/>
      <c r="D2259" s="1"/>
      <c r="E2259" s="1"/>
      <c r="F2259" s="1"/>
      <c r="G2259" s="1"/>
      <c r="H2259" s="1"/>
      <c r="I2259" s="1"/>
      <c r="J2259" s="1"/>
      <c r="K2259" s="1"/>
      <c r="L2259" s="1"/>
      <c r="M2259" s="1"/>
      <c r="N2259" s="1"/>
      <c r="O2259" s="1"/>
      <c r="P2259" s="1"/>
      <c r="Q2259" s="1"/>
    </row>
    <row r="2260" spans="1:17" ht="14.25" customHeight="1" x14ac:dyDescent="0.25">
      <c r="A2260" s="2"/>
      <c r="B2260" s="2"/>
      <c r="C2260" s="1"/>
      <c r="D2260" s="1"/>
      <c r="E2260" s="1"/>
      <c r="F2260" s="1"/>
      <c r="G2260" s="1"/>
      <c r="H2260" s="1"/>
      <c r="I2260" s="1"/>
      <c r="J2260" s="1"/>
      <c r="K2260" s="1"/>
      <c r="L2260" s="1"/>
      <c r="M2260" s="1"/>
      <c r="N2260" s="1"/>
      <c r="O2260" s="1"/>
      <c r="P2260" s="1"/>
      <c r="Q2260" s="1"/>
    </row>
    <row r="2261" spans="1:17" ht="14.25" customHeight="1" x14ac:dyDescent="0.25">
      <c r="A2261" s="2"/>
      <c r="B2261" s="2"/>
      <c r="C2261" s="1"/>
      <c r="D2261" s="1"/>
      <c r="E2261" s="1"/>
      <c r="F2261" s="1"/>
      <c r="G2261" s="1"/>
      <c r="H2261" s="1"/>
      <c r="I2261" s="1"/>
      <c r="J2261" s="1"/>
      <c r="K2261" s="1"/>
      <c r="L2261" s="1"/>
      <c r="M2261" s="1"/>
      <c r="N2261" s="1"/>
      <c r="O2261" s="1"/>
      <c r="P2261" s="1"/>
      <c r="Q2261" s="1"/>
    </row>
    <row r="2262" spans="1:17" ht="14.25" customHeight="1" x14ac:dyDescent="0.25">
      <c r="A2262" s="2"/>
      <c r="B2262" s="2"/>
      <c r="C2262" s="1"/>
      <c r="D2262" s="1"/>
      <c r="E2262" s="1"/>
      <c r="F2262" s="1"/>
      <c r="G2262" s="1"/>
      <c r="H2262" s="1"/>
      <c r="I2262" s="1"/>
      <c r="J2262" s="1"/>
      <c r="K2262" s="1"/>
      <c r="L2262" s="1"/>
      <c r="M2262" s="1"/>
      <c r="N2262" s="1"/>
      <c r="O2262" s="1"/>
      <c r="P2262" s="1"/>
      <c r="Q2262" s="1"/>
    </row>
    <row r="2263" spans="1:17" ht="14.25" customHeight="1" x14ac:dyDescent="0.25">
      <c r="A2263" s="2"/>
      <c r="B2263" s="2"/>
      <c r="C2263" s="1"/>
      <c r="D2263" s="1"/>
      <c r="E2263" s="1"/>
      <c r="F2263" s="1"/>
      <c r="G2263" s="1"/>
      <c r="H2263" s="1"/>
      <c r="I2263" s="1"/>
      <c r="J2263" s="1"/>
      <c r="K2263" s="1"/>
      <c r="L2263" s="1"/>
      <c r="M2263" s="1"/>
      <c r="N2263" s="1"/>
      <c r="O2263" s="1"/>
      <c r="P2263" s="1"/>
      <c r="Q2263" s="1"/>
    </row>
    <row r="2264" spans="1:17" ht="14.25" customHeight="1" x14ac:dyDescent="0.25">
      <c r="A2264" s="2"/>
      <c r="B2264" s="2"/>
      <c r="C2264" s="1"/>
      <c r="D2264" s="1"/>
      <c r="E2264" s="1"/>
      <c r="F2264" s="1"/>
      <c r="G2264" s="1"/>
      <c r="H2264" s="1"/>
      <c r="I2264" s="1"/>
      <c r="J2264" s="1"/>
      <c r="K2264" s="1"/>
      <c r="L2264" s="1"/>
      <c r="M2264" s="1"/>
      <c r="N2264" s="1"/>
      <c r="O2264" s="1"/>
      <c r="P2264" s="1"/>
      <c r="Q2264" s="1"/>
    </row>
    <row r="2265" spans="1:17" ht="14.25" customHeight="1" x14ac:dyDescent="0.25">
      <c r="A2265" s="2"/>
      <c r="B2265" s="2"/>
      <c r="C2265" s="1"/>
      <c r="D2265" s="1"/>
      <c r="E2265" s="1"/>
      <c r="F2265" s="1"/>
      <c r="G2265" s="1"/>
      <c r="H2265" s="1"/>
      <c r="I2265" s="1"/>
      <c r="J2265" s="1"/>
      <c r="K2265" s="1"/>
      <c r="L2265" s="1"/>
      <c r="M2265" s="1"/>
      <c r="N2265" s="1"/>
      <c r="O2265" s="1"/>
      <c r="P2265" s="1"/>
      <c r="Q2265" s="1"/>
    </row>
    <row r="2266" spans="1:17" ht="14.25" customHeight="1" x14ac:dyDescent="0.25">
      <c r="A2266" s="2"/>
      <c r="B2266" s="2"/>
      <c r="C2266" s="1"/>
      <c r="D2266" s="1"/>
      <c r="E2266" s="1"/>
      <c r="F2266" s="1"/>
      <c r="G2266" s="1"/>
      <c r="H2266" s="1"/>
      <c r="I2266" s="1"/>
      <c r="J2266" s="1"/>
      <c r="K2266" s="1"/>
      <c r="L2266" s="1"/>
      <c r="M2266" s="1"/>
      <c r="N2266" s="1"/>
      <c r="O2266" s="1"/>
      <c r="P2266" s="1"/>
      <c r="Q2266" s="1"/>
    </row>
    <row r="2267" spans="1:17" ht="14.25" customHeight="1" x14ac:dyDescent="0.25">
      <c r="A2267" s="2"/>
      <c r="B2267" s="2"/>
      <c r="C2267" s="1"/>
      <c r="D2267" s="1"/>
      <c r="E2267" s="1"/>
      <c r="F2267" s="1"/>
      <c r="G2267" s="1"/>
      <c r="H2267" s="1"/>
      <c r="I2267" s="1"/>
      <c r="J2267" s="1"/>
      <c r="K2267" s="1"/>
      <c r="L2267" s="1"/>
      <c r="M2267" s="1"/>
      <c r="N2267" s="1"/>
      <c r="O2267" s="1"/>
      <c r="P2267" s="1"/>
      <c r="Q2267" s="1"/>
    </row>
    <row r="2268" spans="1:17" ht="14.25" customHeight="1" x14ac:dyDescent="0.25">
      <c r="A2268" s="2"/>
      <c r="B2268" s="2"/>
      <c r="C2268" s="1"/>
      <c r="D2268" s="1"/>
      <c r="E2268" s="1"/>
      <c r="F2268" s="1"/>
      <c r="G2268" s="1"/>
      <c r="H2268" s="1"/>
      <c r="I2268" s="1"/>
      <c r="J2268" s="1"/>
      <c r="K2268" s="1"/>
      <c r="L2268" s="1"/>
      <c r="M2268" s="1"/>
      <c r="N2268" s="1"/>
      <c r="O2268" s="1"/>
      <c r="P2268" s="1"/>
      <c r="Q2268" s="1"/>
    </row>
    <row r="2269" spans="1:17" ht="14.25" customHeight="1" x14ac:dyDescent="0.25">
      <c r="A2269" s="2"/>
      <c r="B2269" s="2"/>
      <c r="C2269" s="1"/>
      <c r="D2269" s="1"/>
      <c r="E2269" s="1"/>
      <c r="F2269" s="1"/>
      <c r="G2269" s="1"/>
      <c r="H2269" s="1"/>
      <c r="I2269" s="1"/>
      <c r="J2269" s="1"/>
      <c r="K2269" s="1"/>
      <c r="L2269" s="1"/>
      <c r="M2269" s="1"/>
      <c r="N2269" s="1"/>
      <c r="O2269" s="1"/>
      <c r="P2269" s="1"/>
      <c r="Q2269" s="1"/>
    </row>
    <row r="2270" spans="1:17" ht="14.25" customHeight="1" x14ac:dyDescent="0.25">
      <c r="A2270" s="2"/>
      <c r="B2270" s="2"/>
      <c r="C2270" s="1"/>
      <c r="D2270" s="1"/>
      <c r="E2270" s="1"/>
      <c r="F2270" s="1"/>
      <c r="G2270" s="1"/>
      <c r="H2270" s="1"/>
      <c r="I2270" s="1"/>
      <c r="J2270" s="1"/>
      <c r="K2270" s="1"/>
      <c r="L2270" s="1"/>
      <c r="M2270" s="1"/>
      <c r="N2270" s="1"/>
      <c r="O2270" s="1"/>
      <c r="P2270" s="1"/>
      <c r="Q2270" s="1"/>
    </row>
    <row r="2271" spans="1:17" ht="14.25" customHeight="1" x14ac:dyDescent="0.25">
      <c r="A2271" s="2"/>
      <c r="B2271" s="2"/>
      <c r="C2271" s="1"/>
      <c r="D2271" s="1"/>
      <c r="E2271" s="1"/>
      <c r="F2271" s="1"/>
      <c r="G2271" s="1"/>
      <c r="H2271" s="1"/>
      <c r="I2271" s="1"/>
      <c r="J2271" s="1"/>
      <c r="K2271" s="1"/>
      <c r="L2271" s="1"/>
      <c r="M2271" s="1"/>
      <c r="N2271" s="1"/>
      <c r="O2271" s="1"/>
      <c r="P2271" s="1"/>
      <c r="Q2271" s="1"/>
    </row>
    <row r="2272" spans="1:17" ht="14.25" customHeight="1" x14ac:dyDescent="0.25">
      <c r="A2272" s="2"/>
      <c r="B2272" s="2"/>
      <c r="C2272" s="1"/>
      <c r="D2272" s="1"/>
      <c r="E2272" s="1"/>
      <c r="F2272" s="1"/>
      <c r="G2272" s="1"/>
      <c r="H2272" s="1"/>
      <c r="I2272" s="1"/>
      <c r="J2272" s="1"/>
      <c r="K2272" s="1"/>
      <c r="L2272" s="1"/>
      <c r="M2272" s="1"/>
      <c r="N2272" s="1"/>
      <c r="O2272" s="1"/>
      <c r="P2272" s="1"/>
      <c r="Q2272" s="1"/>
    </row>
    <row r="2273" spans="1:17" ht="14.25" customHeight="1" x14ac:dyDescent="0.25">
      <c r="A2273" s="2"/>
      <c r="B2273" s="2"/>
      <c r="C2273" s="1"/>
      <c r="D2273" s="1"/>
      <c r="E2273" s="1"/>
      <c r="F2273" s="1"/>
      <c r="G2273" s="1"/>
      <c r="H2273" s="1"/>
      <c r="I2273" s="1"/>
      <c r="J2273" s="1"/>
      <c r="K2273" s="1"/>
      <c r="L2273" s="1"/>
      <c r="M2273" s="1"/>
      <c r="N2273" s="1"/>
      <c r="O2273" s="1"/>
      <c r="P2273" s="1"/>
      <c r="Q2273" s="1"/>
    </row>
    <row r="2274" spans="1:17" ht="14.25" customHeight="1" x14ac:dyDescent="0.25">
      <c r="A2274" s="2"/>
      <c r="B2274" s="2"/>
      <c r="C2274" s="1"/>
      <c r="D2274" s="1"/>
      <c r="E2274" s="1"/>
      <c r="F2274" s="1"/>
      <c r="G2274" s="1"/>
      <c r="H2274" s="1"/>
      <c r="I2274" s="1"/>
      <c r="J2274" s="1"/>
      <c r="K2274" s="1"/>
      <c r="L2274" s="1"/>
      <c r="M2274" s="1"/>
      <c r="N2274" s="1"/>
      <c r="O2274" s="1"/>
      <c r="P2274" s="1"/>
      <c r="Q2274" s="1"/>
    </row>
    <row r="2275" spans="1:17" ht="14.25" customHeight="1" x14ac:dyDescent="0.25">
      <c r="A2275" s="2"/>
      <c r="B2275" s="2"/>
      <c r="C2275" s="1"/>
      <c r="D2275" s="1"/>
      <c r="E2275" s="1"/>
      <c r="F2275" s="1"/>
      <c r="G2275" s="1"/>
      <c r="H2275" s="1"/>
      <c r="I2275" s="1"/>
      <c r="J2275" s="1"/>
      <c r="K2275" s="1"/>
      <c r="L2275" s="1"/>
      <c r="M2275" s="1"/>
      <c r="N2275" s="1"/>
      <c r="O2275" s="1"/>
      <c r="P2275" s="1"/>
      <c r="Q2275" s="1"/>
    </row>
    <row r="2276" spans="1:17" ht="14.25" customHeight="1" x14ac:dyDescent="0.25">
      <c r="A2276" s="2"/>
      <c r="B2276" s="2"/>
      <c r="C2276" s="1"/>
      <c r="D2276" s="1"/>
      <c r="E2276" s="1"/>
      <c r="F2276" s="1"/>
      <c r="G2276" s="1"/>
      <c r="H2276" s="1"/>
      <c r="I2276" s="1"/>
      <c r="J2276" s="1"/>
      <c r="K2276" s="1"/>
      <c r="L2276" s="1"/>
      <c r="M2276" s="1"/>
      <c r="N2276" s="1"/>
      <c r="O2276" s="1"/>
      <c r="P2276" s="1"/>
      <c r="Q2276" s="1"/>
    </row>
    <row r="2277" spans="1:17" ht="14.25" customHeight="1" x14ac:dyDescent="0.25">
      <c r="A2277" s="2"/>
      <c r="B2277" s="2"/>
      <c r="C2277" s="1"/>
      <c r="D2277" s="1"/>
      <c r="E2277" s="1"/>
      <c r="F2277" s="1"/>
      <c r="G2277" s="1"/>
      <c r="H2277" s="1"/>
      <c r="I2277" s="1"/>
      <c r="J2277" s="1"/>
      <c r="K2277" s="1"/>
      <c r="L2277" s="1"/>
      <c r="M2277" s="1"/>
      <c r="N2277" s="1"/>
      <c r="O2277" s="1"/>
      <c r="P2277" s="1"/>
      <c r="Q2277" s="1"/>
    </row>
    <row r="2278" spans="1:17" ht="14.25" customHeight="1" x14ac:dyDescent="0.25">
      <c r="A2278" s="2"/>
      <c r="B2278" s="2"/>
      <c r="C2278" s="1"/>
      <c r="D2278" s="1"/>
      <c r="E2278" s="1"/>
      <c r="F2278" s="1"/>
      <c r="G2278" s="1"/>
      <c r="H2278" s="1"/>
      <c r="I2278" s="1"/>
      <c r="J2278" s="1"/>
      <c r="K2278" s="1"/>
      <c r="L2278" s="1"/>
      <c r="M2278" s="1"/>
      <c r="N2278" s="1"/>
      <c r="O2278" s="1"/>
      <c r="P2278" s="1"/>
      <c r="Q2278" s="1"/>
    </row>
    <row r="2279" spans="1:17" ht="14.25" customHeight="1" x14ac:dyDescent="0.25">
      <c r="A2279" s="2"/>
      <c r="B2279" s="2"/>
      <c r="C2279" s="1"/>
      <c r="D2279" s="1"/>
      <c r="E2279" s="1"/>
      <c r="F2279" s="1"/>
      <c r="G2279" s="1"/>
      <c r="H2279" s="1"/>
      <c r="I2279" s="1"/>
      <c r="J2279" s="1"/>
      <c r="K2279" s="1"/>
      <c r="L2279" s="1"/>
      <c r="M2279" s="1"/>
      <c r="N2279" s="1"/>
      <c r="O2279" s="1"/>
      <c r="P2279" s="1"/>
      <c r="Q2279" s="1"/>
    </row>
    <row r="2280" spans="1:17" ht="14.25" customHeight="1" x14ac:dyDescent="0.25">
      <c r="A2280" s="2"/>
      <c r="B2280" s="2"/>
      <c r="C2280" s="1"/>
      <c r="D2280" s="1"/>
      <c r="E2280" s="1"/>
      <c r="F2280" s="1"/>
      <c r="G2280" s="1"/>
      <c r="H2280" s="1"/>
      <c r="I2280" s="1"/>
      <c r="J2280" s="1"/>
      <c r="K2280" s="1"/>
      <c r="L2280" s="1"/>
      <c r="M2280" s="1"/>
      <c r="N2280" s="1"/>
      <c r="O2280" s="1"/>
      <c r="P2280" s="1"/>
      <c r="Q2280" s="1"/>
    </row>
    <row r="2281" spans="1:17" ht="14.25" customHeight="1" x14ac:dyDescent="0.25">
      <c r="A2281" s="2"/>
      <c r="B2281" s="2"/>
      <c r="C2281" s="1"/>
      <c r="D2281" s="1"/>
      <c r="E2281" s="1"/>
      <c r="F2281" s="1"/>
      <c r="G2281" s="1"/>
      <c r="H2281" s="1"/>
      <c r="I2281" s="1"/>
      <c r="J2281" s="1"/>
      <c r="K2281" s="1"/>
      <c r="L2281" s="1"/>
      <c r="M2281" s="1"/>
      <c r="N2281" s="1"/>
      <c r="O2281" s="1"/>
      <c r="P2281" s="1"/>
      <c r="Q2281" s="1"/>
    </row>
    <row r="2282" spans="1:17" ht="14.25" customHeight="1" x14ac:dyDescent="0.25">
      <c r="A2282" s="2"/>
      <c r="B2282" s="2"/>
      <c r="C2282" s="1"/>
      <c r="D2282" s="1"/>
      <c r="E2282" s="1"/>
      <c r="F2282" s="1"/>
      <c r="G2282" s="1"/>
      <c r="H2282" s="1"/>
      <c r="I2282" s="1"/>
      <c r="J2282" s="1"/>
      <c r="K2282" s="1"/>
      <c r="L2282" s="1"/>
      <c r="M2282" s="1"/>
      <c r="N2282" s="1"/>
      <c r="O2282" s="1"/>
      <c r="P2282" s="1"/>
      <c r="Q2282" s="1"/>
    </row>
    <row r="2283" spans="1:17" ht="14.25" customHeight="1" x14ac:dyDescent="0.25">
      <c r="A2283" s="2"/>
      <c r="B2283" s="2"/>
      <c r="C2283" s="1"/>
      <c r="D2283" s="1"/>
      <c r="E2283" s="1"/>
      <c r="F2283" s="1"/>
      <c r="G2283" s="1"/>
      <c r="H2283" s="1"/>
      <c r="I2283" s="1"/>
      <c r="J2283" s="1"/>
      <c r="K2283" s="1"/>
      <c r="L2283" s="1"/>
      <c r="M2283" s="1"/>
      <c r="N2283" s="1"/>
      <c r="O2283" s="1"/>
      <c r="P2283" s="1"/>
      <c r="Q2283" s="1"/>
    </row>
    <row r="2284" spans="1:17" ht="14.25" customHeight="1" x14ac:dyDescent="0.25">
      <c r="A2284" s="2"/>
      <c r="B2284" s="2"/>
      <c r="C2284" s="1"/>
      <c r="D2284" s="1"/>
      <c r="E2284" s="1"/>
      <c r="F2284" s="1"/>
      <c r="G2284" s="1"/>
      <c r="H2284" s="1"/>
      <c r="I2284" s="1"/>
      <c r="J2284" s="1"/>
      <c r="K2284" s="1"/>
      <c r="L2284" s="1"/>
      <c r="M2284" s="1"/>
      <c r="N2284" s="1"/>
      <c r="O2284" s="1"/>
      <c r="P2284" s="1"/>
      <c r="Q2284" s="1"/>
    </row>
    <row r="2285" spans="1:17" ht="14.25" customHeight="1" x14ac:dyDescent="0.25">
      <c r="A2285" s="2"/>
      <c r="B2285" s="2"/>
      <c r="C2285" s="1"/>
      <c r="D2285" s="1"/>
      <c r="E2285" s="1"/>
      <c r="F2285" s="1"/>
      <c r="G2285" s="1"/>
      <c r="H2285" s="1"/>
      <c r="I2285" s="1"/>
      <c r="J2285" s="1"/>
      <c r="K2285" s="1"/>
      <c r="L2285" s="1"/>
      <c r="M2285" s="1"/>
      <c r="N2285" s="1"/>
      <c r="O2285" s="1"/>
      <c r="P2285" s="1"/>
      <c r="Q2285" s="1"/>
    </row>
    <row r="2286" spans="1:17" ht="14.25" customHeight="1" x14ac:dyDescent="0.25">
      <c r="A2286" s="2"/>
      <c r="B2286" s="2"/>
      <c r="C2286" s="1"/>
      <c r="D2286" s="1"/>
      <c r="E2286" s="1"/>
      <c r="F2286" s="1"/>
      <c r="G2286" s="1"/>
      <c r="H2286" s="1"/>
      <c r="I2286" s="1"/>
      <c r="J2286" s="1"/>
      <c r="K2286" s="1"/>
      <c r="L2286" s="1"/>
      <c r="M2286" s="1"/>
      <c r="N2286" s="1"/>
      <c r="O2286" s="1"/>
      <c r="P2286" s="1"/>
      <c r="Q2286" s="1"/>
    </row>
    <row r="2287" spans="1:17" ht="14.25" customHeight="1" x14ac:dyDescent="0.25">
      <c r="A2287" s="2"/>
      <c r="B2287" s="2"/>
      <c r="C2287" s="1"/>
      <c r="D2287" s="1"/>
      <c r="E2287" s="1"/>
      <c r="F2287" s="1"/>
      <c r="G2287" s="1"/>
      <c r="H2287" s="1"/>
      <c r="I2287" s="1"/>
      <c r="J2287" s="1"/>
      <c r="K2287" s="1"/>
      <c r="L2287" s="1"/>
      <c r="M2287" s="1"/>
      <c r="N2287" s="1"/>
      <c r="O2287" s="1"/>
      <c r="P2287" s="1"/>
      <c r="Q2287" s="1"/>
    </row>
    <row r="2288" spans="1:17" ht="14.25" customHeight="1" x14ac:dyDescent="0.25">
      <c r="A2288" s="2"/>
      <c r="B2288" s="2"/>
      <c r="C2288" s="1"/>
      <c r="D2288" s="1"/>
      <c r="E2288" s="1"/>
      <c r="F2288" s="1"/>
      <c r="G2288" s="1"/>
      <c r="H2288" s="1"/>
      <c r="I2288" s="1"/>
      <c r="J2288" s="1"/>
      <c r="K2288" s="1"/>
      <c r="L2288" s="1"/>
      <c r="M2288" s="1"/>
      <c r="N2288" s="1"/>
      <c r="O2288" s="1"/>
      <c r="P2288" s="1"/>
      <c r="Q2288" s="1"/>
    </row>
    <row r="2289" spans="1:17" ht="14.25" customHeight="1" x14ac:dyDescent="0.25">
      <c r="A2289" s="2"/>
      <c r="B2289" s="2"/>
      <c r="C2289" s="1"/>
      <c r="D2289" s="1"/>
      <c r="E2289" s="1"/>
      <c r="F2289" s="1"/>
      <c r="G2289" s="1"/>
      <c r="H2289" s="1"/>
      <c r="I2289" s="1"/>
      <c r="J2289" s="1"/>
      <c r="K2289" s="1"/>
      <c r="L2289" s="1"/>
      <c r="M2289" s="1"/>
      <c r="N2289" s="1"/>
      <c r="O2289" s="1"/>
      <c r="P2289" s="1"/>
      <c r="Q2289" s="1"/>
    </row>
    <row r="2290" spans="1:17" ht="14.25" customHeight="1" x14ac:dyDescent="0.25">
      <c r="A2290" s="2"/>
      <c r="B2290" s="2"/>
      <c r="C2290" s="1"/>
      <c r="D2290" s="1"/>
      <c r="E2290" s="1"/>
      <c r="F2290" s="1"/>
      <c r="G2290" s="1"/>
      <c r="H2290" s="1"/>
      <c r="I2290" s="1"/>
      <c r="J2290" s="1"/>
      <c r="K2290" s="1"/>
      <c r="L2290" s="1"/>
      <c r="M2290" s="1"/>
      <c r="N2290" s="1"/>
      <c r="O2290" s="1"/>
      <c r="P2290" s="1"/>
      <c r="Q2290" s="1"/>
    </row>
    <row r="2291" spans="1:17" ht="14.25" customHeight="1" x14ac:dyDescent="0.25">
      <c r="A2291" s="2"/>
      <c r="B2291" s="2"/>
      <c r="C2291" s="1"/>
      <c r="D2291" s="1"/>
      <c r="E2291" s="1"/>
      <c r="F2291" s="1"/>
      <c r="G2291" s="1"/>
      <c r="H2291" s="1"/>
      <c r="I2291" s="1"/>
      <c r="J2291" s="1"/>
      <c r="K2291" s="1"/>
      <c r="L2291" s="1"/>
      <c r="M2291" s="1"/>
      <c r="N2291" s="1"/>
      <c r="O2291" s="1"/>
      <c r="P2291" s="1"/>
      <c r="Q2291" s="1"/>
    </row>
    <row r="2292" spans="1:17" ht="14.25" customHeight="1" x14ac:dyDescent="0.25">
      <c r="A2292" s="2"/>
      <c r="B2292" s="2"/>
      <c r="C2292" s="1"/>
      <c r="D2292" s="1"/>
      <c r="E2292" s="1"/>
      <c r="F2292" s="1"/>
      <c r="G2292" s="1"/>
      <c r="H2292" s="1"/>
      <c r="I2292" s="1"/>
      <c r="J2292" s="1"/>
      <c r="K2292" s="1"/>
      <c r="L2292" s="1"/>
      <c r="M2292" s="1"/>
      <c r="N2292" s="1"/>
      <c r="O2292" s="1"/>
      <c r="P2292" s="1"/>
      <c r="Q2292" s="1"/>
    </row>
    <row r="2293" spans="1:17" ht="14.25" customHeight="1" x14ac:dyDescent="0.25">
      <c r="A2293" s="2"/>
      <c r="B2293" s="2"/>
      <c r="C2293" s="1"/>
      <c r="D2293" s="1"/>
      <c r="E2293" s="1"/>
      <c r="F2293" s="1"/>
      <c r="G2293" s="1"/>
      <c r="H2293" s="1"/>
      <c r="I2293" s="1"/>
      <c r="J2293" s="1"/>
      <c r="K2293" s="1"/>
      <c r="L2293" s="1"/>
      <c r="M2293" s="1"/>
      <c r="N2293" s="1"/>
      <c r="O2293" s="1"/>
      <c r="P2293" s="1"/>
      <c r="Q2293" s="1"/>
    </row>
    <row r="2294" spans="1:17" ht="14.25" customHeight="1" x14ac:dyDescent="0.25">
      <c r="A2294" s="2"/>
      <c r="B2294" s="2"/>
      <c r="C2294" s="1"/>
      <c r="D2294" s="1"/>
      <c r="E2294" s="1"/>
      <c r="F2294" s="1"/>
      <c r="G2294" s="1"/>
      <c r="H2294" s="1"/>
      <c r="I2294" s="1"/>
      <c r="J2294" s="1"/>
      <c r="K2294" s="1"/>
      <c r="L2294" s="1"/>
      <c r="M2294" s="1"/>
      <c r="N2294" s="1"/>
      <c r="O2294" s="1"/>
      <c r="P2294" s="1"/>
      <c r="Q2294" s="1"/>
    </row>
    <row r="2295" spans="1:17" ht="14.25" customHeight="1" x14ac:dyDescent="0.25">
      <c r="A2295" s="2"/>
      <c r="B2295" s="2"/>
      <c r="C2295" s="1"/>
      <c r="D2295" s="1"/>
      <c r="E2295" s="1"/>
      <c r="F2295" s="1"/>
      <c r="G2295" s="1"/>
      <c r="H2295" s="1"/>
      <c r="I2295" s="1"/>
      <c r="J2295" s="1"/>
      <c r="K2295" s="1"/>
      <c r="L2295" s="1"/>
      <c r="M2295" s="1"/>
      <c r="N2295" s="1"/>
      <c r="O2295" s="1"/>
      <c r="P2295" s="1"/>
      <c r="Q2295" s="1"/>
    </row>
    <row r="2296" spans="1:17" ht="14.25" customHeight="1" x14ac:dyDescent="0.25">
      <c r="A2296" s="2"/>
      <c r="B2296" s="2"/>
      <c r="C2296" s="1"/>
      <c r="D2296" s="1"/>
      <c r="E2296" s="1"/>
      <c r="F2296" s="1"/>
      <c r="G2296" s="1"/>
      <c r="H2296" s="1"/>
      <c r="I2296" s="1"/>
      <c r="J2296" s="1"/>
      <c r="K2296" s="1"/>
      <c r="L2296" s="1"/>
      <c r="M2296" s="1"/>
      <c r="N2296" s="1"/>
      <c r="O2296" s="1"/>
      <c r="P2296" s="1"/>
      <c r="Q2296" s="1"/>
    </row>
    <row r="2297" spans="1:17" ht="14.25" customHeight="1" x14ac:dyDescent="0.25">
      <c r="A2297" s="2"/>
      <c r="B2297" s="2"/>
      <c r="C2297" s="1"/>
      <c r="D2297" s="1"/>
      <c r="E2297" s="1"/>
      <c r="F2297" s="1"/>
      <c r="G2297" s="1"/>
      <c r="H2297" s="1"/>
      <c r="I2297" s="1"/>
      <c r="J2297" s="1"/>
      <c r="K2297" s="1"/>
      <c r="L2297" s="1"/>
      <c r="M2297" s="1"/>
      <c r="N2297" s="1"/>
      <c r="O2297" s="1"/>
      <c r="P2297" s="1"/>
      <c r="Q2297" s="1"/>
    </row>
    <row r="2298" spans="1:17" ht="14.25" customHeight="1" x14ac:dyDescent="0.25">
      <c r="A2298" s="2"/>
      <c r="B2298" s="2"/>
      <c r="C2298" s="1"/>
      <c r="D2298" s="1"/>
      <c r="E2298" s="1"/>
      <c r="F2298" s="1"/>
      <c r="G2298" s="1"/>
      <c r="H2298" s="1"/>
      <c r="I2298" s="1"/>
      <c r="J2298" s="1"/>
      <c r="K2298" s="1"/>
      <c r="L2298" s="1"/>
      <c r="M2298" s="1"/>
      <c r="N2298" s="1"/>
      <c r="O2298" s="1"/>
      <c r="P2298" s="1"/>
      <c r="Q2298" s="1"/>
    </row>
    <row r="2299" spans="1:17" ht="14.25" customHeight="1" x14ac:dyDescent="0.25">
      <c r="A2299" s="2"/>
      <c r="B2299" s="2"/>
      <c r="C2299" s="1"/>
      <c r="D2299" s="1"/>
      <c r="E2299" s="1"/>
      <c r="F2299" s="1"/>
      <c r="G2299" s="1"/>
      <c r="H2299" s="1"/>
      <c r="I2299" s="1"/>
      <c r="J2299" s="1"/>
      <c r="K2299" s="1"/>
      <c r="L2299" s="1"/>
      <c r="M2299" s="1"/>
      <c r="N2299" s="1"/>
      <c r="O2299" s="1"/>
      <c r="P2299" s="1"/>
      <c r="Q2299" s="1"/>
    </row>
    <row r="2300" spans="1:17" ht="14.25" customHeight="1" x14ac:dyDescent="0.25">
      <c r="A2300" s="2"/>
      <c r="B2300" s="2"/>
      <c r="C2300" s="1"/>
      <c r="D2300" s="1"/>
      <c r="E2300" s="1"/>
      <c r="F2300" s="1"/>
      <c r="G2300" s="1"/>
      <c r="H2300" s="1"/>
      <c r="I2300" s="1"/>
      <c r="J2300" s="1"/>
      <c r="K2300" s="1"/>
      <c r="L2300" s="1"/>
      <c r="M2300" s="1"/>
      <c r="N2300" s="1"/>
      <c r="O2300" s="1"/>
      <c r="P2300" s="1"/>
      <c r="Q2300" s="1"/>
    </row>
    <row r="2301" spans="1:17" ht="14.25" customHeight="1" x14ac:dyDescent="0.25">
      <c r="A2301" s="2"/>
      <c r="B2301" s="2"/>
      <c r="C2301" s="1"/>
      <c r="D2301" s="1"/>
      <c r="E2301" s="1"/>
      <c r="F2301" s="1"/>
      <c r="G2301" s="1"/>
      <c r="H2301" s="1"/>
      <c r="I2301" s="1"/>
      <c r="J2301" s="1"/>
      <c r="K2301" s="1"/>
      <c r="L2301" s="1"/>
      <c r="M2301" s="1"/>
      <c r="N2301" s="1"/>
      <c r="O2301" s="1"/>
      <c r="P2301" s="1"/>
      <c r="Q2301" s="1"/>
    </row>
    <row r="2302" spans="1:17" ht="14.25" customHeight="1" x14ac:dyDescent="0.25">
      <c r="A2302" s="2"/>
      <c r="B2302" s="2"/>
      <c r="C2302" s="1"/>
      <c r="D2302" s="1"/>
      <c r="E2302" s="1"/>
      <c r="F2302" s="1"/>
      <c r="G2302" s="1"/>
      <c r="H2302" s="1"/>
      <c r="I2302" s="1"/>
      <c r="J2302" s="1"/>
      <c r="K2302" s="1"/>
      <c r="L2302" s="1"/>
      <c r="M2302" s="1"/>
      <c r="N2302" s="1"/>
      <c r="O2302" s="1"/>
      <c r="P2302" s="1"/>
      <c r="Q2302" s="1"/>
    </row>
    <row r="2303" spans="1:17" ht="14.25" customHeight="1" x14ac:dyDescent="0.25">
      <c r="A2303" s="2"/>
      <c r="B2303" s="2"/>
      <c r="C2303" s="1"/>
      <c r="D2303" s="1"/>
      <c r="E2303" s="1"/>
      <c r="F2303" s="1"/>
      <c r="G2303" s="1"/>
      <c r="H2303" s="1"/>
      <c r="I2303" s="1"/>
      <c r="J2303" s="1"/>
      <c r="K2303" s="1"/>
      <c r="L2303" s="1"/>
      <c r="M2303" s="1"/>
      <c r="N2303" s="1"/>
      <c r="O2303" s="1"/>
      <c r="P2303" s="1"/>
      <c r="Q2303" s="1"/>
    </row>
    <row r="2304" spans="1:17" ht="14.25" customHeight="1" x14ac:dyDescent="0.25">
      <c r="A2304" s="2"/>
      <c r="B2304" s="2"/>
      <c r="C2304" s="1"/>
      <c r="D2304" s="1"/>
      <c r="E2304" s="1"/>
      <c r="F2304" s="1"/>
      <c r="G2304" s="1"/>
      <c r="H2304" s="1"/>
      <c r="I2304" s="1"/>
      <c r="J2304" s="1"/>
      <c r="K2304" s="1"/>
      <c r="L2304" s="1"/>
      <c r="M2304" s="1"/>
      <c r="N2304" s="1"/>
      <c r="O2304" s="1"/>
      <c r="P2304" s="1"/>
      <c r="Q2304" s="1"/>
    </row>
    <row r="2305" spans="1:17" ht="14.25" customHeight="1" x14ac:dyDescent="0.25">
      <c r="A2305" s="2"/>
      <c r="B2305" s="2"/>
      <c r="C2305" s="1"/>
      <c r="D2305" s="1"/>
      <c r="E2305" s="1"/>
      <c r="F2305" s="1"/>
      <c r="G2305" s="1"/>
      <c r="H2305" s="1"/>
      <c r="I2305" s="1"/>
      <c r="J2305" s="1"/>
      <c r="K2305" s="1"/>
      <c r="L2305" s="1"/>
      <c r="M2305" s="1"/>
      <c r="N2305" s="1"/>
      <c r="O2305" s="1"/>
      <c r="P2305" s="1"/>
      <c r="Q2305" s="1"/>
    </row>
    <row r="2306" spans="1:17" ht="14.25" customHeight="1" x14ac:dyDescent="0.25">
      <c r="A2306" s="2"/>
      <c r="B2306" s="2"/>
      <c r="C2306" s="1"/>
      <c r="D2306" s="1"/>
      <c r="E2306" s="1"/>
      <c r="F2306" s="1"/>
      <c r="G2306" s="1"/>
      <c r="H2306" s="1"/>
      <c r="I2306" s="1"/>
      <c r="J2306" s="1"/>
      <c r="K2306" s="1"/>
      <c r="L2306" s="1"/>
      <c r="M2306" s="1"/>
      <c r="N2306" s="1"/>
      <c r="O2306" s="1"/>
      <c r="P2306" s="1"/>
      <c r="Q2306" s="1"/>
    </row>
    <row r="2307" spans="1:17" ht="14.25" customHeight="1" x14ac:dyDescent="0.25">
      <c r="A2307" s="2"/>
      <c r="B2307" s="2"/>
      <c r="C2307" s="1"/>
      <c r="D2307" s="1"/>
      <c r="E2307" s="1"/>
      <c r="F2307" s="1"/>
      <c r="G2307" s="1"/>
      <c r="H2307" s="1"/>
      <c r="I2307" s="1"/>
      <c r="J2307" s="1"/>
      <c r="K2307" s="1"/>
      <c r="L2307" s="1"/>
      <c r="M2307" s="1"/>
      <c r="N2307" s="1"/>
      <c r="O2307" s="1"/>
      <c r="P2307" s="1"/>
      <c r="Q2307" s="1"/>
    </row>
    <row r="2308" spans="1:17" ht="14.25" customHeight="1" x14ac:dyDescent="0.25">
      <c r="A2308" s="2"/>
      <c r="B2308" s="2"/>
      <c r="C2308" s="1"/>
      <c r="D2308" s="1"/>
      <c r="E2308" s="1"/>
      <c r="F2308" s="1"/>
      <c r="G2308" s="1"/>
      <c r="H2308" s="1"/>
      <c r="I2308" s="1"/>
      <c r="J2308" s="1"/>
      <c r="K2308" s="1"/>
      <c r="L2308" s="1"/>
      <c r="M2308" s="1"/>
      <c r="N2308" s="1"/>
      <c r="O2308" s="1"/>
      <c r="P2308" s="1"/>
      <c r="Q2308" s="1"/>
    </row>
    <row r="2309" spans="1:17" ht="14.25" customHeight="1" x14ac:dyDescent="0.25">
      <c r="A2309" s="2"/>
      <c r="B2309" s="2"/>
      <c r="C2309" s="1"/>
      <c r="D2309" s="1"/>
      <c r="E2309" s="1"/>
      <c r="F2309" s="1"/>
      <c r="G2309" s="1"/>
      <c r="H2309" s="1"/>
      <c r="I2309" s="1"/>
      <c r="J2309" s="1"/>
      <c r="K2309" s="1"/>
      <c r="L2309" s="1"/>
      <c r="M2309" s="1"/>
      <c r="N2309" s="1"/>
      <c r="O2309" s="1"/>
      <c r="P2309" s="1"/>
      <c r="Q2309" s="1"/>
    </row>
    <row r="2310" spans="1:17" ht="14.25" customHeight="1" x14ac:dyDescent="0.25">
      <c r="A2310" s="2"/>
      <c r="B2310" s="2"/>
      <c r="C2310" s="1"/>
      <c r="D2310" s="1"/>
      <c r="E2310" s="1"/>
      <c r="F2310" s="1"/>
      <c r="G2310" s="1"/>
      <c r="H2310" s="1"/>
      <c r="I2310" s="1"/>
      <c r="J2310" s="1"/>
      <c r="K2310" s="1"/>
      <c r="L2310" s="1"/>
      <c r="M2310" s="1"/>
      <c r="N2310" s="1"/>
      <c r="O2310" s="1"/>
      <c r="P2310" s="1"/>
      <c r="Q2310" s="1"/>
    </row>
    <row r="2311" spans="1:17" ht="14.25" customHeight="1" x14ac:dyDescent="0.25">
      <c r="A2311" s="2"/>
      <c r="B2311" s="2"/>
      <c r="C2311" s="1"/>
      <c r="D2311" s="1"/>
      <c r="E2311" s="1"/>
      <c r="F2311" s="1"/>
      <c r="G2311" s="1"/>
      <c r="H2311" s="1"/>
      <c r="I2311" s="1"/>
      <c r="J2311" s="1"/>
      <c r="K2311" s="1"/>
      <c r="L2311" s="1"/>
      <c r="M2311" s="1"/>
      <c r="N2311" s="1"/>
      <c r="O2311" s="1"/>
      <c r="P2311" s="1"/>
      <c r="Q2311" s="1"/>
    </row>
    <row r="2312" spans="1:17" ht="14.25" customHeight="1" x14ac:dyDescent="0.25">
      <c r="A2312" s="2"/>
      <c r="B2312" s="2"/>
      <c r="C2312" s="1"/>
      <c r="D2312" s="1"/>
      <c r="E2312" s="1"/>
      <c r="F2312" s="1"/>
      <c r="G2312" s="1"/>
      <c r="H2312" s="1"/>
      <c r="I2312" s="1"/>
      <c r="J2312" s="1"/>
      <c r="K2312" s="1"/>
      <c r="L2312" s="1"/>
      <c r="M2312" s="1"/>
      <c r="N2312" s="1"/>
      <c r="O2312" s="1"/>
      <c r="P2312" s="1"/>
      <c r="Q2312" s="1"/>
    </row>
    <row r="2313" spans="1:17" ht="14.25" customHeight="1" x14ac:dyDescent="0.25">
      <c r="A2313" s="2"/>
      <c r="B2313" s="2"/>
      <c r="C2313" s="1"/>
      <c r="D2313" s="1"/>
      <c r="E2313" s="1"/>
      <c r="F2313" s="1"/>
      <c r="G2313" s="1"/>
      <c r="H2313" s="1"/>
      <c r="I2313" s="1"/>
      <c r="J2313" s="1"/>
      <c r="K2313" s="1"/>
      <c r="L2313" s="1"/>
      <c r="M2313" s="1"/>
      <c r="N2313" s="1"/>
      <c r="O2313" s="1"/>
      <c r="P2313" s="1"/>
      <c r="Q2313" s="1"/>
    </row>
    <row r="2314" spans="1:17" ht="14.25" customHeight="1" x14ac:dyDescent="0.25">
      <c r="A2314" s="2"/>
      <c r="B2314" s="2"/>
      <c r="C2314" s="1"/>
      <c r="D2314" s="1"/>
      <c r="E2314" s="1"/>
      <c r="F2314" s="1"/>
      <c r="G2314" s="1"/>
      <c r="H2314" s="1"/>
      <c r="I2314" s="1"/>
      <c r="J2314" s="1"/>
      <c r="K2314" s="1"/>
      <c r="L2314" s="1"/>
      <c r="M2314" s="1"/>
      <c r="N2314" s="1"/>
      <c r="O2314" s="1"/>
      <c r="P2314" s="1"/>
      <c r="Q2314" s="1"/>
    </row>
    <row r="2315" spans="1:17" ht="14.25" customHeight="1" x14ac:dyDescent="0.25">
      <c r="A2315" s="2"/>
      <c r="B2315" s="2"/>
      <c r="C2315" s="1"/>
      <c r="D2315" s="1"/>
      <c r="E2315" s="1"/>
      <c r="F2315" s="1"/>
      <c r="G2315" s="1"/>
      <c r="H2315" s="1"/>
      <c r="I2315" s="1"/>
      <c r="J2315" s="1"/>
      <c r="K2315" s="1"/>
      <c r="L2315" s="1"/>
      <c r="M2315" s="1"/>
      <c r="N2315" s="1"/>
      <c r="O2315" s="1"/>
      <c r="P2315" s="1"/>
      <c r="Q2315" s="1"/>
    </row>
    <row r="2316" spans="1:17" ht="14.25" customHeight="1" x14ac:dyDescent="0.25">
      <c r="A2316" s="2"/>
      <c r="B2316" s="2"/>
      <c r="C2316" s="1"/>
      <c r="D2316" s="1"/>
      <c r="E2316" s="1"/>
      <c r="F2316" s="1"/>
      <c r="G2316" s="1"/>
      <c r="H2316" s="1"/>
      <c r="I2316" s="1"/>
      <c r="J2316" s="1"/>
      <c r="K2316" s="1"/>
      <c r="L2316" s="1"/>
      <c r="M2316" s="1"/>
      <c r="N2316" s="1"/>
      <c r="O2316" s="1"/>
      <c r="P2316" s="1"/>
      <c r="Q2316" s="1"/>
    </row>
    <row r="2317" spans="1:17" ht="14.25" customHeight="1" x14ac:dyDescent="0.25">
      <c r="A2317" s="2"/>
      <c r="B2317" s="2"/>
      <c r="C2317" s="1"/>
      <c r="D2317" s="1"/>
      <c r="E2317" s="1"/>
      <c r="F2317" s="1"/>
      <c r="G2317" s="1"/>
      <c r="H2317" s="1"/>
      <c r="I2317" s="1"/>
      <c r="J2317" s="1"/>
      <c r="K2317" s="1"/>
      <c r="L2317" s="1"/>
      <c r="M2317" s="1"/>
      <c r="N2317" s="1"/>
      <c r="O2317" s="1"/>
      <c r="P2317" s="1"/>
      <c r="Q2317" s="1"/>
    </row>
    <row r="2318" spans="1:17" ht="14.25" customHeight="1" x14ac:dyDescent="0.25">
      <c r="A2318" s="2"/>
      <c r="B2318" s="2"/>
      <c r="C2318" s="1"/>
      <c r="D2318" s="1"/>
      <c r="E2318" s="1"/>
      <c r="F2318" s="1"/>
      <c r="G2318" s="1"/>
      <c r="H2318" s="1"/>
      <c r="I2318" s="1"/>
      <c r="J2318" s="1"/>
      <c r="K2318" s="1"/>
      <c r="L2318" s="1"/>
      <c r="M2318" s="1"/>
      <c r="N2318" s="1"/>
      <c r="O2318" s="1"/>
      <c r="P2318" s="1"/>
      <c r="Q2318" s="1"/>
    </row>
    <row r="2319" spans="1:17" ht="14.25" customHeight="1" x14ac:dyDescent="0.25">
      <c r="A2319" s="2"/>
      <c r="B2319" s="2"/>
      <c r="C2319" s="1"/>
      <c r="D2319" s="1"/>
      <c r="E2319" s="1"/>
      <c r="F2319" s="1"/>
      <c r="G2319" s="1"/>
      <c r="H2319" s="1"/>
      <c r="I2319" s="1"/>
      <c r="J2319" s="1"/>
      <c r="K2319" s="1"/>
      <c r="L2319" s="1"/>
      <c r="M2319" s="1"/>
      <c r="N2319" s="1"/>
      <c r="O2319" s="1"/>
      <c r="P2319" s="1"/>
      <c r="Q2319" s="1"/>
    </row>
    <row r="2320" spans="1:17" ht="14.25" customHeight="1" x14ac:dyDescent="0.25">
      <c r="A2320" s="2"/>
      <c r="B2320" s="2"/>
      <c r="C2320" s="1"/>
      <c r="D2320" s="1"/>
      <c r="E2320" s="1"/>
      <c r="F2320" s="1"/>
      <c r="G2320" s="1"/>
      <c r="H2320" s="1"/>
      <c r="I2320" s="1"/>
      <c r="J2320" s="1"/>
      <c r="K2320" s="1"/>
      <c r="L2320" s="1"/>
      <c r="M2320" s="1"/>
      <c r="N2320" s="1"/>
      <c r="O2320" s="1"/>
      <c r="P2320" s="1"/>
      <c r="Q2320" s="1"/>
    </row>
    <row r="2321" spans="1:17" ht="14.25" customHeight="1" x14ac:dyDescent="0.25">
      <c r="A2321" s="2"/>
      <c r="B2321" s="2"/>
      <c r="C2321" s="1"/>
      <c r="D2321" s="1"/>
      <c r="E2321" s="1"/>
      <c r="F2321" s="1"/>
      <c r="G2321" s="1"/>
      <c r="H2321" s="1"/>
      <c r="I2321" s="1"/>
      <c r="J2321" s="1"/>
      <c r="K2321" s="1"/>
      <c r="L2321" s="1"/>
      <c r="M2321" s="1"/>
      <c r="N2321" s="1"/>
      <c r="O2321" s="1"/>
      <c r="P2321" s="1"/>
      <c r="Q2321" s="1"/>
    </row>
    <row r="2322" spans="1:17" ht="14.25" customHeight="1" x14ac:dyDescent="0.25">
      <c r="A2322" s="2"/>
      <c r="B2322" s="2"/>
      <c r="C2322" s="1"/>
      <c r="D2322" s="1"/>
      <c r="E2322" s="1"/>
      <c r="F2322" s="1"/>
      <c r="G2322" s="1"/>
      <c r="H2322" s="1"/>
      <c r="I2322" s="1"/>
      <c r="J2322" s="1"/>
      <c r="K2322" s="1"/>
      <c r="L2322" s="1"/>
      <c r="M2322" s="1"/>
      <c r="N2322" s="1"/>
      <c r="O2322" s="1"/>
      <c r="P2322" s="1"/>
      <c r="Q2322" s="1"/>
    </row>
    <row r="2323" spans="1:17" ht="14.25" customHeight="1" x14ac:dyDescent="0.25">
      <c r="A2323" s="2"/>
      <c r="B2323" s="2"/>
      <c r="C2323" s="1"/>
      <c r="D2323" s="1"/>
      <c r="E2323" s="1"/>
      <c r="F2323" s="1"/>
      <c r="G2323" s="1"/>
      <c r="H2323" s="1"/>
      <c r="I2323" s="1"/>
      <c r="J2323" s="1"/>
      <c r="K2323" s="1"/>
      <c r="L2323" s="1"/>
      <c r="M2323" s="1"/>
      <c r="N2323" s="1"/>
      <c r="O2323" s="1"/>
      <c r="P2323" s="1"/>
      <c r="Q2323" s="1"/>
    </row>
    <row r="2324" spans="1:17" ht="14.25" customHeight="1" x14ac:dyDescent="0.25">
      <c r="A2324" s="2"/>
      <c r="B2324" s="2"/>
      <c r="C2324" s="1"/>
      <c r="D2324" s="1"/>
      <c r="E2324" s="1"/>
      <c r="F2324" s="1"/>
      <c r="G2324" s="1"/>
      <c r="H2324" s="1"/>
      <c r="I2324" s="1"/>
      <c r="J2324" s="1"/>
      <c r="K2324" s="1"/>
      <c r="L2324" s="1"/>
      <c r="M2324" s="1"/>
      <c r="N2324" s="1"/>
      <c r="O2324" s="1"/>
      <c r="P2324" s="1"/>
      <c r="Q2324" s="1"/>
    </row>
    <row r="2325" spans="1:17" ht="14.25" customHeight="1" x14ac:dyDescent="0.25">
      <c r="A2325" s="2"/>
      <c r="B2325" s="2"/>
      <c r="C2325" s="1"/>
      <c r="D2325" s="1"/>
      <c r="E2325" s="1"/>
      <c r="F2325" s="1"/>
      <c r="G2325" s="1"/>
      <c r="H2325" s="1"/>
      <c r="I2325" s="1"/>
      <c r="J2325" s="1"/>
      <c r="K2325" s="1"/>
      <c r="L2325" s="1"/>
      <c r="M2325" s="1"/>
      <c r="N2325" s="1"/>
      <c r="O2325" s="1"/>
      <c r="P2325" s="1"/>
      <c r="Q2325" s="1"/>
    </row>
    <row r="2326" spans="1:17" ht="14.25" customHeight="1" x14ac:dyDescent="0.25">
      <c r="A2326" s="2"/>
      <c r="B2326" s="2"/>
      <c r="C2326" s="1"/>
      <c r="D2326" s="1"/>
      <c r="E2326" s="1"/>
      <c r="F2326" s="1"/>
      <c r="G2326" s="1"/>
      <c r="H2326" s="1"/>
      <c r="I2326" s="1"/>
      <c r="J2326" s="1"/>
      <c r="K2326" s="1"/>
      <c r="L2326" s="1"/>
      <c r="M2326" s="1"/>
      <c r="N2326" s="1"/>
      <c r="O2326" s="1"/>
      <c r="P2326" s="1"/>
      <c r="Q2326" s="1"/>
    </row>
    <row r="2327" spans="1:17" ht="14.25" customHeight="1" x14ac:dyDescent="0.25">
      <c r="A2327" s="2"/>
      <c r="B2327" s="2"/>
      <c r="C2327" s="1"/>
      <c r="D2327" s="1"/>
      <c r="E2327" s="1"/>
      <c r="F2327" s="1"/>
      <c r="G2327" s="1"/>
      <c r="H2327" s="1"/>
      <c r="I2327" s="1"/>
      <c r="J2327" s="1"/>
      <c r="K2327" s="1"/>
      <c r="L2327" s="1"/>
      <c r="M2327" s="1"/>
      <c r="N2327" s="1"/>
      <c r="O2327" s="1"/>
      <c r="P2327" s="1"/>
      <c r="Q2327" s="1"/>
    </row>
    <row r="2328" spans="1:17" ht="14.25" customHeight="1" x14ac:dyDescent="0.25">
      <c r="A2328" s="2"/>
      <c r="B2328" s="2"/>
      <c r="C2328" s="1"/>
      <c r="D2328" s="1"/>
      <c r="E2328" s="1"/>
      <c r="F2328" s="1"/>
      <c r="G2328" s="1"/>
      <c r="H2328" s="1"/>
      <c r="I2328" s="1"/>
      <c r="J2328" s="1"/>
      <c r="K2328" s="1"/>
      <c r="L2328" s="1"/>
      <c r="M2328" s="1"/>
      <c r="N2328" s="1"/>
      <c r="O2328" s="1"/>
      <c r="P2328" s="1"/>
      <c r="Q2328" s="1"/>
    </row>
    <row r="2329" spans="1:17" ht="14.25" customHeight="1" x14ac:dyDescent="0.25">
      <c r="A2329" s="2"/>
      <c r="B2329" s="2"/>
      <c r="C2329" s="1"/>
      <c r="D2329" s="1"/>
      <c r="E2329" s="1"/>
      <c r="F2329" s="1"/>
      <c r="G2329" s="1"/>
      <c r="H2329" s="1"/>
      <c r="I2329" s="1"/>
      <c r="J2329" s="1"/>
      <c r="K2329" s="1"/>
      <c r="L2329" s="1"/>
      <c r="M2329" s="1"/>
      <c r="N2329" s="1"/>
      <c r="O2329" s="1"/>
      <c r="P2329" s="1"/>
      <c r="Q2329" s="1"/>
    </row>
    <row r="2330" spans="1:17" ht="14.25" customHeight="1" x14ac:dyDescent="0.25">
      <c r="A2330" s="2"/>
      <c r="B2330" s="2"/>
      <c r="C2330" s="1"/>
      <c r="D2330" s="1"/>
      <c r="E2330" s="1"/>
      <c r="F2330" s="1"/>
      <c r="G2330" s="1"/>
      <c r="H2330" s="1"/>
      <c r="I2330" s="1"/>
      <c r="J2330" s="1"/>
      <c r="K2330" s="1"/>
      <c r="L2330" s="1"/>
      <c r="M2330" s="1"/>
      <c r="N2330" s="1"/>
      <c r="O2330" s="1"/>
      <c r="P2330" s="1"/>
      <c r="Q2330" s="1"/>
    </row>
    <row r="2331" spans="1:17" ht="14.25" customHeight="1" x14ac:dyDescent="0.25">
      <c r="A2331" s="2"/>
      <c r="B2331" s="2"/>
      <c r="C2331" s="1"/>
      <c r="D2331" s="1"/>
      <c r="E2331" s="1"/>
      <c r="F2331" s="1"/>
      <c r="G2331" s="1"/>
      <c r="H2331" s="1"/>
      <c r="I2331" s="1"/>
      <c r="J2331" s="1"/>
      <c r="K2331" s="1"/>
      <c r="L2331" s="1"/>
      <c r="M2331" s="1"/>
      <c r="N2331" s="1"/>
      <c r="O2331" s="1"/>
      <c r="P2331" s="1"/>
      <c r="Q2331" s="1"/>
    </row>
    <row r="2332" spans="1:17" ht="14.25" customHeight="1" x14ac:dyDescent="0.25">
      <c r="A2332" s="2"/>
      <c r="B2332" s="2"/>
      <c r="C2332" s="1"/>
      <c r="D2332" s="1"/>
      <c r="E2332" s="1"/>
      <c r="F2332" s="1"/>
      <c r="G2332" s="1"/>
      <c r="H2332" s="1"/>
      <c r="I2332" s="1"/>
      <c r="J2332" s="1"/>
      <c r="K2332" s="1"/>
      <c r="L2332" s="1"/>
      <c r="M2332" s="1"/>
      <c r="N2332" s="1"/>
      <c r="O2332" s="1"/>
      <c r="P2332" s="1"/>
      <c r="Q2332" s="1"/>
    </row>
    <row r="2333" spans="1:17" ht="14.25" customHeight="1" x14ac:dyDescent="0.25">
      <c r="A2333" s="2"/>
      <c r="B2333" s="2"/>
      <c r="C2333" s="1"/>
      <c r="D2333" s="1"/>
      <c r="E2333" s="1"/>
      <c r="F2333" s="1"/>
      <c r="G2333" s="1"/>
      <c r="H2333" s="1"/>
      <c r="I2333" s="1"/>
      <c r="J2333" s="1"/>
      <c r="K2333" s="1"/>
      <c r="L2333" s="1"/>
      <c r="M2333" s="1"/>
      <c r="N2333" s="1"/>
      <c r="O2333" s="1"/>
      <c r="P2333" s="1"/>
      <c r="Q2333" s="1"/>
    </row>
    <row r="2334" spans="1:17" ht="14.25" customHeight="1" x14ac:dyDescent="0.25">
      <c r="A2334" s="2"/>
      <c r="B2334" s="2"/>
      <c r="C2334" s="1"/>
      <c r="D2334" s="1"/>
      <c r="E2334" s="1"/>
      <c r="F2334" s="1"/>
      <c r="G2334" s="1"/>
      <c r="H2334" s="1"/>
      <c r="I2334" s="1"/>
      <c r="J2334" s="1"/>
      <c r="K2334" s="1"/>
      <c r="L2334" s="1"/>
      <c r="M2334" s="1"/>
      <c r="N2334" s="1"/>
      <c r="O2334" s="1"/>
      <c r="P2334" s="1"/>
      <c r="Q2334" s="1"/>
    </row>
    <row r="2335" spans="1:17" ht="14.25" customHeight="1" x14ac:dyDescent="0.25">
      <c r="A2335" s="2"/>
      <c r="B2335" s="2"/>
      <c r="C2335" s="1"/>
      <c r="D2335" s="1"/>
      <c r="E2335" s="1"/>
      <c r="F2335" s="1"/>
      <c r="G2335" s="1"/>
      <c r="H2335" s="1"/>
      <c r="I2335" s="1"/>
      <c r="J2335" s="1"/>
      <c r="K2335" s="1"/>
      <c r="L2335" s="1"/>
      <c r="M2335" s="1"/>
      <c r="N2335" s="1"/>
      <c r="O2335" s="1"/>
      <c r="P2335" s="1"/>
      <c r="Q2335" s="1"/>
    </row>
    <row r="2336" spans="1:17" ht="14.25" customHeight="1" x14ac:dyDescent="0.25">
      <c r="A2336" s="2"/>
      <c r="B2336" s="2"/>
      <c r="C2336" s="1"/>
      <c r="D2336" s="1"/>
      <c r="E2336" s="1"/>
      <c r="F2336" s="1"/>
      <c r="G2336" s="1"/>
      <c r="H2336" s="1"/>
      <c r="I2336" s="1"/>
      <c r="J2336" s="1"/>
      <c r="K2336" s="1"/>
      <c r="L2336" s="1"/>
      <c r="M2336" s="1"/>
      <c r="N2336" s="1"/>
      <c r="O2336" s="1"/>
      <c r="P2336" s="1"/>
      <c r="Q2336" s="1"/>
    </row>
    <row r="2337" spans="1:17" ht="14.25" customHeight="1" x14ac:dyDescent="0.25">
      <c r="A2337" s="2"/>
      <c r="B2337" s="2"/>
      <c r="C2337" s="1"/>
      <c r="D2337" s="1"/>
      <c r="E2337" s="1"/>
      <c r="F2337" s="1"/>
      <c r="G2337" s="1"/>
      <c r="H2337" s="1"/>
      <c r="I2337" s="1"/>
      <c r="J2337" s="1"/>
      <c r="K2337" s="1"/>
      <c r="L2337" s="1"/>
      <c r="M2337" s="1"/>
      <c r="N2337" s="1"/>
      <c r="O2337" s="1"/>
      <c r="P2337" s="1"/>
      <c r="Q2337" s="1"/>
    </row>
    <row r="2338" spans="1:17" ht="14.25" customHeight="1" x14ac:dyDescent="0.25">
      <c r="A2338" s="2"/>
      <c r="B2338" s="2"/>
      <c r="C2338" s="1"/>
      <c r="D2338" s="1"/>
      <c r="E2338" s="1"/>
      <c r="F2338" s="1"/>
      <c r="G2338" s="1"/>
      <c r="H2338" s="1"/>
      <c r="I2338" s="1"/>
      <c r="J2338" s="1"/>
      <c r="K2338" s="1"/>
      <c r="L2338" s="1"/>
      <c r="M2338" s="1"/>
      <c r="N2338" s="1"/>
      <c r="O2338" s="1"/>
      <c r="P2338" s="1"/>
      <c r="Q2338" s="1"/>
    </row>
    <row r="2339" spans="1:17" ht="14.25" customHeight="1" x14ac:dyDescent="0.25">
      <c r="A2339" s="2"/>
      <c r="B2339" s="2"/>
      <c r="C2339" s="1"/>
      <c r="D2339" s="1"/>
      <c r="E2339" s="1"/>
      <c r="F2339" s="1"/>
      <c r="G2339" s="1"/>
      <c r="H2339" s="1"/>
      <c r="I2339" s="1"/>
      <c r="J2339" s="1"/>
      <c r="K2339" s="1"/>
      <c r="L2339" s="1"/>
      <c r="M2339" s="1"/>
      <c r="N2339" s="1"/>
      <c r="O2339" s="1"/>
      <c r="P2339" s="1"/>
      <c r="Q2339" s="1"/>
    </row>
    <row r="2340" spans="1:17" ht="14.25" customHeight="1" x14ac:dyDescent="0.25">
      <c r="A2340" s="2"/>
      <c r="B2340" s="2"/>
      <c r="C2340" s="1"/>
      <c r="D2340" s="1"/>
      <c r="E2340" s="1"/>
      <c r="F2340" s="1"/>
      <c r="G2340" s="1"/>
      <c r="H2340" s="1"/>
      <c r="I2340" s="1"/>
      <c r="J2340" s="1"/>
      <c r="K2340" s="1"/>
      <c r="L2340" s="1"/>
      <c r="M2340" s="1"/>
      <c r="N2340" s="1"/>
      <c r="O2340" s="1"/>
      <c r="P2340" s="1"/>
      <c r="Q2340" s="1"/>
    </row>
    <row r="2341" spans="1:17" ht="14.25" customHeight="1" x14ac:dyDescent="0.25">
      <c r="A2341" s="2"/>
      <c r="B2341" s="2"/>
      <c r="C2341" s="1"/>
      <c r="D2341" s="1"/>
      <c r="E2341" s="1"/>
      <c r="F2341" s="1"/>
      <c r="G2341" s="1"/>
      <c r="H2341" s="1"/>
      <c r="I2341" s="1"/>
      <c r="J2341" s="1"/>
      <c r="K2341" s="1"/>
      <c r="L2341" s="1"/>
      <c r="M2341" s="1"/>
      <c r="N2341" s="1"/>
      <c r="O2341" s="1"/>
      <c r="P2341" s="1"/>
      <c r="Q2341" s="1"/>
    </row>
    <row r="2342" spans="1:17" ht="14.25" customHeight="1" x14ac:dyDescent="0.25">
      <c r="A2342" s="2"/>
      <c r="B2342" s="2"/>
      <c r="C2342" s="1"/>
      <c r="D2342" s="1"/>
      <c r="E2342" s="1"/>
      <c r="F2342" s="1"/>
      <c r="G2342" s="1"/>
      <c r="H2342" s="1"/>
      <c r="I2342" s="1"/>
      <c r="J2342" s="1"/>
      <c r="K2342" s="1"/>
      <c r="L2342" s="1"/>
      <c r="M2342" s="1"/>
      <c r="N2342" s="1"/>
      <c r="O2342" s="1"/>
      <c r="P2342" s="1"/>
      <c r="Q2342" s="1"/>
    </row>
    <row r="2343" spans="1:17" ht="14.25" customHeight="1" x14ac:dyDescent="0.25">
      <c r="A2343" s="2"/>
      <c r="B2343" s="2"/>
      <c r="C2343" s="1"/>
      <c r="D2343" s="1"/>
      <c r="E2343" s="1"/>
      <c r="F2343" s="1"/>
      <c r="G2343" s="1"/>
      <c r="H2343" s="1"/>
      <c r="I2343" s="1"/>
      <c r="J2343" s="1"/>
      <c r="K2343" s="1"/>
      <c r="L2343" s="1"/>
      <c r="M2343" s="1"/>
      <c r="N2343" s="1"/>
      <c r="O2343" s="1"/>
      <c r="P2343" s="1"/>
      <c r="Q2343" s="1"/>
    </row>
    <row r="2344" spans="1:17" ht="14.25" customHeight="1" x14ac:dyDescent="0.25">
      <c r="A2344" s="2"/>
      <c r="B2344" s="2"/>
      <c r="C2344" s="1"/>
      <c r="D2344" s="1"/>
      <c r="E2344" s="1"/>
      <c r="F2344" s="1"/>
      <c r="G2344" s="1"/>
      <c r="H2344" s="1"/>
      <c r="I2344" s="1"/>
      <c r="J2344" s="1"/>
      <c r="K2344" s="1"/>
      <c r="L2344" s="1"/>
      <c r="M2344" s="1"/>
      <c r="N2344" s="1"/>
      <c r="O2344" s="1"/>
      <c r="P2344" s="1"/>
      <c r="Q2344" s="1"/>
    </row>
    <row r="2345" spans="1:17" ht="14.25" customHeight="1" x14ac:dyDescent="0.25">
      <c r="A2345" s="2"/>
      <c r="B2345" s="2"/>
      <c r="C2345" s="1"/>
      <c r="D2345" s="1"/>
      <c r="E2345" s="1"/>
      <c r="F2345" s="1"/>
      <c r="G2345" s="1"/>
      <c r="H2345" s="1"/>
      <c r="I2345" s="1"/>
      <c r="J2345" s="1"/>
      <c r="K2345" s="1"/>
      <c r="L2345" s="1"/>
      <c r="M2345" s="1"/>
      <c r="N2345" s="1"/>
      <c r="O2345" s="1"/>
      <c r="P2345" s="1"/>
      <c r="Q2345" s="1"/>
    </row>
    <row r="2346" spans="1:17" ht="14.25" customHeight="1" x14ac:dyDescent="0.25">
      <c r="A2346" s="2"/>
      <c r="B2346" s="2"/>
      <c r="C2346" s="1"/>
      <c r="D2346" s="1"/>
      <c r="E2346" s="1"/>
      <c r="F2346" s="1"/>
      <c r="G2346" s="1"/>
      <c r="H2346" s="1"/>
      <c r="I2346" s="1"/>
      <c r="J2346" s="1"/>
      <c r="K2346" s="1"/>
      <c r="L2346" s="1"/>
      <c r="M2346" s="1"/>
      <c r="N2346" s="1"/>
      <c r="O2346" s="1"/>
      <c r="P2346" s="1"/>
      <c r="Q2346" s="1"/>
    </row>
    <row r="2347" spans="1:17" ht="14.25" customHeight="1" x14ac:dyDescent="0.25">
      <c r="A2347" s="2"/>
      <c r="B2347" s="2"/>
      <c r="C2347" s="1"/>
      <c r="D2347" s="1"/>
      <c r="E2347" s="1"/>
      <c r="F2347" s="1"/>
      <c r="G2347" s="1"/>
      <c r="H2347" s="1"/>
      <c r="I2347" s="1"/>
      <c r="J2347" s="1"/>
      <c r="K2347" s="1"/>
      <c r="L2347" s="1"/>
      <c r="M2347" s="1"/>
      <c r="N2347" s="1"/>
      <c r="O2347" s="1"/>
      <c r="P2347" s="1"/>
      <c r="Q2347" s="1"/>
    </row>
    <row r="2348" spans="1:17" ht="14.25" customHeight="1" x14ac:dyDescent="0.25">
      <c r="A2348" s="2"/>
      <c r="B2348" s="2"/>
      <c r="C2348" s="1"/>
      <c r="D2348" s="1"/>
      <c r="E2348" s="1"/>
      <c r="F2348" s="1"/>
      <c r="G2348" s="1"/>
      <c r="H2348" s="1"/>
      <c r="I2348" s="1"/>
      <c r="J2348" s="1"/>
      <c r="K2348" s="1"/>
      <c r="L2348" s="1"/>
      <c r="M2348" s="1"/>
      <c r="N2348" s="1"/>
      <c r="O2348" s="1"/>
      <c r="P2348" s="1"/>
      <c r="Q2348" s="1"/>
    </row>
    <row r="2349" spans="1:17" ht="14.25" customHeight="1" x14ac:dyDescent="0.25">
      <c r="A2349" s="2"/>
      <c r="B2349" s="2"/>
      <c r="C2349" s="1"/>
      <c r="D2349" s="1"/>
      <c r="E2349" s="1"/>
      <c r="F2349" s="1"/>
      <c r="G2349" s="1"/>
      <c r="H2349" s="1"/>
      <c r="I2349" s="1"/>
      <c r="J2349" s="1"/>
      <c r="K2349" s="1"/>
      <c r="L2349" s="1"/>
      <c r="M2349" s="1"/>
      <c r="N2349" s="1"/>
      <c r="O2349" s="1"/>
      <c r="P2349" s="1"/>
      <c r="Q2349" s="1"/>
    </row>
    <row r="2350" spans="1:17" ht="14.25" customHeight="1" x14ac:dyDescent="0.25">
      <c r="A2350" s="2"/>
      <c r="B2350" s="2"/>
      <c r="C2350" s="1"/>
      <c r="D2350" s="1"/>
      <c r="E2350" s="1"/>
      <c r="F2350" s="1"/>
      <c r="G2350" s="1"/>
      <c r="H2350" s="1"/>
      <c r="I2350" s="1"/>
      <c r="J2350" s="1"/>
      <c r="K2350" s="1"/>
      <c r="L2350" s="1"/>
      <c r="M2350" s="1"/>
      <c r="N2350" s="1"/>
      <c r="O2350" s="1"/>
      <c r="P2350" s="1"/>
      <c r="Q2350" s="1"/>
    </row>
    <row r="2351" spans="1:17" ht="14.25" customHeight="1" x14ac:dyDescent="0.25">
      <c r="A2351" s="2"/>
      <c r="B2351" s="2"/>
      <c r="C2351" s="1"/>
      <c r="D2351" s="1"/>
      <c r="E2351" s="1"/>
      <c r="F2351" s="1"/>
      <c r="G2351" s="1"/>
      <c r="H2351" s="1"/>
      <c r="I2351" s="1"/>
      <c r="J2351" s="1"/>
      <c r="K2351" s="1"/>
      <c r="L2351" s="1"/>
      <c r="M2351" s="1"/>
      <c r="N2351" s="1"/>
      <c r="O2351" s="1"/>
      <c r="P2351" s="1"/>
      <c r="Q2351" s="1"/>
    </row>
    <row r="2352" spans="1:17" ht="14.25" customHeight="1" x14ac:dyDescent="0.25">
      <c r="A2352" s="2"/>
      <c r="B2352" s="2"/>
      <c r="C2352" s="1"/>
      <c r="D2352" s="1"/>
      <c r="E2352" s="1"/>
      <c r="F2352" s="1"/>
      <c r="G2352" s="1"/>
      <c r="H2352" s="1"/>
      <c r="I2352" s="1"/>
      <c r="J2352" s="1"/>
      <c r="K2352" s="1"/>
      <c r="L2352" s="1"/>
      <c r="M2352" s="1"/>
      <c r="N2352" s="1"/>
      <c r="O2352" s="1"/>
      <c r="P2352" s="1"/>
      <c r="Q2352" s="1"/>
    </row>
    <row r="2353" spans="1:17" ht="14.25" customHeight="1" x14ac:dyDescent="0.25">
      <c r="A2353" s="2"/>
      <c r="B2353" s="2"/>
      <c r="C2353" s="1"/>
      <c r="D2353" s="1"/>
      <c r="E2353" s="1"/>
      <c r="F2353" s="1"/>
      <c r="G2353" s="1"/>
      <c r="H2353" s="1"/>
      <c r="I2353" s="1"/>
      <c r="J2353" s="1"/>
      <c r="K2353" s="1"/>
      <c r="L2353" s="1"/>
      <c r="M2353" s="1"/>
      <c r="N2353" s="1"/>
      <c r="O2353" s="1"/>
      <c r="P2353" s="1"/>
      <c r="Q2353" s="1"/>
    </row>
    <row r="2354" spans="1:17" ht="14.25" customHeight="1" x14ac:dyDescent="0.25">
      <c r="A2354" s="2"/>
      <c r="B2354" s="2"/>
      <c r="C2354" s="1"/>
      <c r="D2354" s="1"/>
      <c r="E2354" s="1"/>
      <c r="F2354" s="1"/>
      <c r="G2354" s="1"/>
      <c r="H2354" s="1"/>
      <c r="I2354" s="1"/>
      <c r="J2354" s="1"/>
      <c r="K2354" s="1"/>
      <c r="L2354" s="1"/>
      <c r="M2354" s="1"/>
      <c r="N2354" s="1"/>
      <c r="O2354" s="1"/>
      <c r="P2354" s="1"/>
      <c r="Q2354" s="1"/>
    </row>
    <row r="2355" spans="1:17" ht="14.25" customHeight="1" x14ac:dyDescent="0.25">
      <c r="A2355" s="2"/>
      <c r="B2355" s="2"/>
      <c r="C2355" s="1"/>
      <c r="D2355" s="1"/>
      <c r="E2355" s="1"/>
      <c r="F2355" s="1"/>
      <c r="G2355" s="1"/>
      <c r="H2355" s="1"/>
      <c r="I2355" s="1"/>
      <c r="J2355" s="1"/>
      <c r="K2355" s="1"/>
      <c r="L2355" s="1"/>
      <c r="M2355" s="1"/>
      <c r="N2355" s="1"/>
      <c r="O2355" s="1"/>
      <c r="P2355" s="1"/>
      <c r="Q2355" s="1"/>
    </row>
    <row r="2356" spans="1:17" ht="14.25" customHeight="1" x14ac:dyDescent="0.25">
      <c r="A2356" s="2"/>
      <c r="B2356" s="2"/>
      <c r="C2356" s="1"/>
      <c r="D2356" s="1"/>
      <c r="E2356" s="1"/>
      <c r="F2356" s="1"/>
      <c r="G2356" s="1"/>
      <c r="H2356" s="1"/>
      <c r="I2356" s="1"/>
      <c r="J2356" s="1"/>
      <c r="K2356" s="1"/>
      <c r="L2356" s="1"/>
      <c r="M2356" s="1"/>
      <c r="N2356" s="1"/>
      <c r="O2356" s="1"/>
      <c r="P2356" s="1"/>
      <c r="Q2356" s="1"/>
    </row>
    <row r="2357" spans="1:17" ht="14.25" customHeight="1" x14ac:dyDescent="0.25">
      <c r="A2357" s="2"/>
      <c r="B2357" s="2"/>
      <c r="C2357" s="1"/>
      <c r="D2357" s="1"/>
      <c r="E2357" s="1"/>
      <c r="F2357" s="1"/>
      <c r="G2357" s="1"/>
      <c r="H2357" s="1"/>
      <c r="I2357" s="1"/>
      <c r="J2357" s="1"/>
      <c r="K2357" s="1"/>
      <c r="L2357" s="1"/>
      <c r="M2357" s="1"/>
      <c r="N2357" s="1"/>
      <c r="O2357" s="1"/>
      <c r="P2357" s="1"/>
      <c r="Q2357" s="1"/>
    </row>
    <row r="2358" spans="1:17" ht="14.25" customHeight="1" x14ac:dyDescent="0.25">
      <c r="A2358" s="2"/>
      <c r="B2358" s="2"/>
      <c r="C2358" s="1"/>
      <c r="D2358" s="1"/>
      <c r="E2358" s="1"/>
      <c r="F2358" s="1"/>
      <c r="G2358" s="1"/>
      <c r="H2358" s="1"/>
      <c r="I2358" s="1"/>
      <c r="J2358" s="1"/>
      <c r="K2358" s="1"/>
      <c r="L2358" s="1"/>
      <c r="M2358" s="1"/>
      <c r="N2358" s="1"/>
      <c r="O2358" s="1"/>
      <c r="P2358" s="1"/>
      <c r="Q2358" s="1"/>
    </row>
    <row r="2359" spans="1:17" ht="14.25" customHeight="1" x14ac:dyDescent="0.25">
      <c r="A2359" s="2"/>
      <c r="B2359" s="2"/>
      <c r="C2359" s="1"/>
      <c r="D2359" s="1"/>
      <c r="E2359" s="1"/>
      <c r="F2359" s="1"/>
      <c r="G2359" s="1"/>
      <c r="H2359" s="1"/>
      <c r="I2359" s="1"/>
      <c r="J2359" s="1"/>
      <c r="K2359" s="1"/>
      <c r="L2359" s="1"/>
      <c r="M2359" s="1"/>
      <c r="N2359" s="1"/>
      <c r="O2359" s="1"/>
      <c r="P2359" s="1"/>
      <c r="Q2359" s="1"/>
    </row>
    <row r="2360" spans="1:17" ht="14.25" customHeight="1" x14ac:dyDescent="0.25">
      <c r="A2360" s="2"/>
      <c r="B2360" s="2"/>
      <c r="C2360" s="1"/>
      <c r="D2360" s="1"/>
      <c r="E2360" s="1"/>
      <c r="F2360" s="1"/>
      <c r="G2360" s="1"/>
      <c r="H2360" s="1"/>
      <c r="I2360" s="1"/>
      <c r="J2360" s="1"/>
      <c r="K2360" s="1"/>
      <c r="L2360" s="1"/>
      <c r="M2360" s="1"/>
      <c r="N2360" s="1"/>
      <c r="O2360" s="1"/>
      <c r="P2360" s="1"/>
      <c r="Q2360" s="1"/>
    </row>
    <row r="2361" spans="1:17" ht="14.25" customHeight="1" x14ac:dyDescent="0.25">
      <c r="A2361" s="2"/>
      <c r="B2361" s="2"/>
      <c r="C2361" s="1"/>
      <c r="D2361" s="1"/>
      <c r="E2361" s="1"/>
      <c r="F2361" s="1"/>
      <c r="G2361" s="1"/>
      <c r="H2361" s="1"/>
      <c r="I2361" s="1"/>
      <c r="J2361" s="1"/>
      <c r="K2361" s="1"/>
      <c r="L2361" s="1"/>
      <c r="M2361" s="1"/>
      <c r="N2361" s="1"/>
      <c r="O2361" s="1"/>
      <c r="P2361" s="1"/>
      <c r="Q2361" s="1"/>
    </row>
    <row r="2362" spans="1:17" ht="14.25" customHeight="1" x14ac:dyDescent="0.25">
      <c r="A2362" s="2"/>
      <c r="B2362" s="2"/>
      <c r="C2362" s="1"/>
      <c r="D2362" s="1"/>
      <c r="E2362" s="1"/>
      <c r="F2362" s="1"/>
      <c r="G2362" s="1"/>
      <c r="H2362" s="1"/>
      <c r="I2362" s="1"/>
      <c r="J2362" s="1"/>
      <c r="K2362" s="1"/>
      <c r="L2362" s="1"/>
      <c r="M2362" s="1"/>
      <c r="N2362" s="1"/>
      <c r="O2362" s="1"/>
      <c r="P2362" s="1"/>
      <c r="Q2362" s="1"/>
    </row>
    <row r="2363" spans="1:17" ht="14.25" customHeight="1" x14ac:dyDescent="0.25">
      <c r="A2363" s="2"/>
      <c r="B2363" s="2"/>
      <c r="C2363" s="1"/>
      <c r="D2363" s="1"/>
      <c r="E2363" s="1"/>
      <c r="F2363" s="1"/>
      <c r="G2363" s="1"/>
      <c r="H2363" s="1"/>
      <c r="I2363" s="1"/>
      <c r="J2363" s="1"/>
      <c r="K2363" s="1"/>
      <c r="L2363" s="1"/>
      <c r="M2363" s="1"/>
      <c r="N2363" s="1"/>
      <c r="O2363" s="1"/>
      <c r="P2363" s="1"/>
      <c r="Q2363" s="1"/>
    </row>
    <row r="2364" spans="1:17" ht="14.25" customHeight="1" x14ac:dyDescent="0.25">
      <c r="A2364" s="2"/>
      <c r="B2364" s="2"/>
      <c r="C2364" s="1"/>
      <c r="D2364" s="1"/>
      <c r="E2364" s="1"/>
      <c r="F2364" s="1"/>
      <c r="G2364" s="1"/>
      <c r="H2364" s="1"/>
      <c r="I2364" s="1"/>
      <c r="J2364" s="1"/>
      <c r="K2364" s="1"/>
      <c r="L2364" s="1"/>
      <c r="M2364" s="1"/>
      <c r="N2364" s="1"/>
      <c r="O2364" s="1"/>
      <c r="P2364" s="1"/>
      <c r="Q2364" s="1"/>
    </row>
    <row r="2365" spans="1:17" ht="14.25" customHeight="1" x14ac:dyDescent="0.25">
      <c r="A2365" s="2"/>
      <c r="B2365" s="2"/>
      <c r="C2365" s="1"/>
      <c r="D2365" s="1"/>
      <c r="E2365" s="1"/>
      <c r="F2365" s="1"/>
      <c r="G2365" s="1"/>
      <c r="H2365" s="1"/>
      <c r="I2365" s="1"/>
      <c r="J2365" s="1"/>
      <c r="K2365" s="1"/>
      <c r="L2365" s="1"/>
      <c r="M2365" s="1"/>
      <c r="N2365" s="1"/>
      <c r="O2365" s="1"/>
      <c r="P2365" s="1"/>
      <c r="Q2365" s="1"/>
    </row>
    <row r="2366" spans="1:17" ht="14.25" customHeight="1" x14ac:dyDescent="0.25">
      <c r="A2366" s="2"/>
      <c r="B2366" s="2"/>
      <c r="C2366" s="1"/>
      <c r="D2366" s="1"/>
      <c r="E2366" s="1"/>
      <c r="F2366" s="1"/>
      <c r="G2366" s="1"/>
      <c r="H2366" s="1"/>
      <c r="I2366" s="1"/>
      <c r="J2366" s="1"/>
      <c r="K2366" s="1"/>
      <c r="L2366" s="1"/>
      <c r="M2366" s="1"/>
      <c r="N2366" s="1"/>
      <c r="O2366" s="1"/>
      <c r="P2366" s="1"/>
      <c r="Q2366" s="1"/>
    </row>
    <row r="2367" spans="1:17" ht="14.25" customHeight="1" x14ac:dyDescent="0.25">
      <c r="A2367" s="2"/>
      <c r="B2367" s="2"/>
      <c r="C2367" s="1"/>
      <c r="D2367" s="1"/>
      <c r="E2367" s="1"/>
      <c r="F2367" s="1"/>
      <c r="G2367" s="1"/>
      <c r="H2367" s="1"/>
      <c r="I2367" s="1"/>
      <c r="J2367" s="1"/>
      <c r="K2367" s="1"/>
      <c r="L2367" s="1"/>
      <c r="M2367" s="1"/>
      <c r="N2367" s="1"/>
      <c r="O2367" s="1"/>
      <c r="P2367" s="1"/>
      <c r="Q2367" s="1"/>
    </row>
    <row r="2368" spans="1:17" ht="14.25" customHeight="1" x14ac:dyDescent="0.25">
      <c r="A2368" s="2"/>
      <c r="B2368" s="2"/>
      <c r="C2368" s="1"/>
      <c r="D2368" s="1"/>
      <c r="E2368" s="1"/>
      <c r="F2368" s="1"/>
      <c r="G2368" s="1"/>
      <c r="H2368" s="1"/>
      <c r="I2368" s="1"/>
      <c r="J2368" s="1"/>
      <c r="K2368" s="1"/>
      <c r="L2368" s="1"/>
      <c r="M2368" s="1"/>
      <c r="N2368" s="1"/>
      <c r="O2368" s="1"/>
      <c r="P2368" s="1"/>
      <c r="Q2368" s="1"/>
    </row>
    <row r="2369" spans="1:17" ht="14.25" customHeight="1" x14ac:dyDescent="0.25">
      <c r="A2369" s="2"/>
      <c r="B2369" s="2"/>
      <c r="C2369" s="1"/>
      <c r="D2369" s="1"/>
      <c r="E2369" s="1"/>
      <c r="F2369" s="1"/>
      <c r="G2369" s="1"/>
      <c r="H2369" s="1"/>
      <c r="I2369" s="1"/>
      <c r="J2369" s="1"/>
      <c r="K2369" s="1"/>
      <c r="L2369" s="1"/>
      <c r="M2369" s="1"/>
      <c r="N2369" s="1"/>
      <c r="O2369" s="1"/>
      <c r="P2369" s="1"/>
      <c r="Q2369" s="1"/>
    </row>
    <row r="2370" spans="1:17" ht="14.25" customHeight="1" x14ac:dyDescent="0.25">
      <c r="A2370" s="2"/>
      <c r="B2370" s="2"/>
      <c r="C2370" s="1"/>
      <c r="D2370" s="1"/>
      <c r="E2370" s="1"/>
      <c r="F2370" s="1"/>
      <c r="G2370" s="1"/>
      <c r="H2370" s="1"/>
      <c r="I2370" s="1"/>
      <c r="J2370" s="1"/>
      <c r="K2370" s="1"/>
      <c r="L2370" s="1"/>
      <c r="M2370" s="1"/>
      <c r="N2370" s="1"/>
      <c r="O2370" s="1"/>
      <c r="P2370" s="1"/>
      <c r="Q2370" s="1"/>
    </row>
    <row r="2371" spans="1:17" ht="14.25" customHeight="1" x14ac:dyDescent="0.25">
      <c r="A2371" s="2"/>
      <c r="B2371" s="2"/>
      <c r="C2371" s="1"/>
      <c r="D2371" s="1"/>
      <c r="E2371" s="1"/>
      <c r="F2371" s="1"/>
      <c r="G2371" s="1"/>
      <c r="H2371" s="1"/>
      <c r="I2371" s="1"/>
      <c r="J2371" s="1"/>
      <c r="K2371" s="1"/>
      <c r="L2371" s="1"/>
      <c r="M2371" s="1"/>
      <c r="N2371" s="1"/>
      <c r="O2371" s="1"/>
      <c r="P2371" s="1"/>
      <c r="Q2371" s="1"/>
    </row>
    <row r="2372" spans="1:17" ht="14.25" customHeight="1" x14ac:dyDescent="0.25">
      <c r="A2372" s="2"/>
      <c r="B2372" s="2"/>
      <c r="C2372" s="1"/>
      <c r="D2372" s="1"/>
      <c r="E2372" s="1"/>
      <c r="F2372" s="1"/>
      <c r="G2372" s="1"/>
      <c r="H2372" s="1"/>
      <c r="I2372" s="1"/>
      <c r="J2372" s="1"/>
      <c r="K2372" s="1"/>
      <c r="L2372" s="1"/>
      <c r="M2372" s="1"/>
      <c r="N2372" s="1"/>
      <c r="O2372" s="1"/>
      <c r="P2372" s="1"/>
      <c r="Q2372" s="1"/>
    </row>
    <row r="2373" spans="1:17" ht="14.25" customHeight="1" x14ac:dyDescent="0.25">
      <c r="A2373" s="2"/>
      <c r="B2373" s="2"/>
      <c r="C2373" s="1"/>
      <c r="D2373" s="1"/>
      <c r="E2373" s="1"/>
      <c r="F2373" s="1"/>
      <c r="G2373" s="1"/>
      <c r="H2373" s="1"/>
      <c r="I2373" s="1"/>
      <c r="J2373" s="1"/>
      <c r="K2373" s="1"/>
      <c r="L2373" s="1"/>
      <c r="M2373" s="1"/>
      <c r="N2373" s="1"/>
      <c r="O2373" s="1"/>
      <c r="P2373" s="1"/>
      <c r="Q2373" s="1"/>
    </row>
    <row r="2374" spans="1:17" ht="14.25" customHeight="1" x14ac:dyDescent="0.25">
      <c r="A2374" s="2"/>
      <c r="B2374" s="2"/>
      <c r="C2374" s="1"/>
      <c r="D2374" s="1"/>
      <c r="E2374" s="1"/>
      <c r="F2374" s="1"/>
      <c r="G2374" s="1"/>
      <c r="H2374" s="1"/>
      <c r="I2374" s="1"/>
      <c r="J2374" s="1"/>
      <c r="K2374" s="1"/>
      <c r="L2374" s="1"/>
      <c r="M2374" s="1"/>
      <c r="N2374" s="1"/>
      <c r="O2374" s="1"/>
      <c r="P2374" s="1"/>
      <c r="Q2374" s="1"/>
    </row>
    <row r="2375" spans="1:17" ht="14.25" customHeight="1" x14ac:dyDescent="0.25">
      <c r="A2375" s="2"/>
      <c r="B2375" s="2"/>
      <c r="C2375" s="1"/>
      <c r="D2375" s="1"/>
      <c r="E2375" s="1"/>
      <c r="F2375" s="1"/>
      <c r="G2375" s="1"/>
      <c r="H2375" s="1"/>
      <c r="I2375" s="1"/>
      <c r="J2375" s="1"/>
      <c r="K2375" s="1"/>
      <c r="L2375" s="1"/>
      <c r="M2375" s="1"/>
      <c r="N2375" s="1"/>
      <c r="O2375" s="1"/>
      <c r="P2375" s="1"/>
      <c r="Q2375" s="1"/>
    </row>
    <row r="2376" spans="1:17" ht="14.25" customHeight="1" x14ac:dyDescent="0.25">
      <c r="A2376" s="2"/>
      <c r="B2376" s="2"/>
      <c r="C2376" s="1"/>
      <c r="D2376" s="1"/>
      <c r="E2376" s="1"/>
      <c r="F2376" s="1"/>
      <c r="G2376" s="1"/>
      <c r="H2376" s="1"/>
      <c r="I2376" s="1"/>
      <c r="J2376" s="1"/>
      <c r="K2376" s="1"/>
      <c r="L2376" s="1"/>
      <c r="M2376" s="1"/>
      <c r="N2376" s="1"/>
      <c r="O2376" s="1"/>
      <c r="P2376" s="1"/>
      <c r="Q2376" s="1"/>
    </row>
    <row r="2377" spans="1:17" ht="14.25" customHeight="1" x14ac:dyDescent="0.25">
      <c r="A2377" s="2"/>
      <c r="B2377" s="2"/>
      <c r="C2377" s="1"/>
      <c r="D2377" s="1"/>
      <c r="E2377" s="1"/>
      <c r="F2377" s="1"/>
      <c r="G2377" s="1"/>
      <c r="H2377" s="1"/>
      <c r="I2377" s="1"/>
      <c r="J2377" s="1"/>
      <c r="K2377" s="1"/>
      <c r="L2377" s="1"/>
      <c r="M2377" s="1"/>
      <c r="N2377" s="1"/>
      <c r="O2377" s="1"/>
      <c r="P2377" s="1"/>
      <c r="Q2377" s="1"/>
    </row>
    <row r="2378" spans="1:17" ht="14.25" customHeight="1" x14ac:dyDescent="0.25">
      <c r="A2378" s="2"/>
      <c r="B2378" s="2"/>
      <c r="C2378" s="1"/>
      <c r="D2378" s="1"/>
      <c r="E2378" s="1"/>
      <c r="F2378" s="1"/>
      <c r="G2378" s="1"/>
      <c r="H2378" s="1"/>
      <c r="I2378" s="1"/>
      <c r="J2378" s="1"/>
      <c r="K2378" s="1"/>
      <c r="L2378" s="1"/>
      <c r="M2378" s="1"/>
      <c r="N2378" s="1"/>
      <c r="O2378" s="1"/>
      <c r="P2378" s="1"/>
      <c r="Q2378" s="1"/>
    </row>
    <row r="2379" spans="1:17" ht="14.25" customHeight="1" x14ac:dyDescent="0.25">
      <c r="A2379" s="2"/>
      <c r="B2379" s="2"/>
      <c r="C2379" s="1"/>
      <c r="D2379" s="1"/>
      <c r="E2379" s="1"/>
      <c r="F2379" s="1"/>
      <c r="G2379" s="1"/>
      <c r="H2379" s="1"/>
      <c r="I2379" s="1"/>
      <c r="J2379" s="1"/>
      <c r="K2379" s="1"/>
      <c r="L2379" s="1"/>
      <c r="M2379" s="1"/>
      <c r="N2379" s="1"/>
      <c r="O2379" s="1"/>
      <c r="P2379" s="1"/>
      <c r="Q2379" s="1"/>
    </row>
    <row r="2380" spans="1:17" ht="14.25" customHeight="1" x14ac:dyDescent="0.25">
      <c r="A2380" s="2"/>
      <c r="B2380" s="2"/>
      <c r="C2380" s="1"/>
      <c r="D2380" s="1"/>
      <c r="E2380" s="1"/>
      <c r="F2380" s="1"/>
      <c r="G2380" s="1"/>
      <c r="H2380" s="1"/>
      <c r="I2380" s="1"/>
      <c r="J2380" s="1"/>
      <c r="K2380" s="1"/>
      <c r="L2380" s="1"/>
      <c r="M2380" s="1"/>
      <c r="N2380" s="1"/>
      <c r="O2380" s="1"/>
      <c r="P2380" s="1"/>
      <c r="Q2380" s="1"/>
    </row>
    <row r="2381" spans="1:17" ht="14.25" customHeight="1" x14ac:dyDescent="0.25">
      <c r="A2381" s="2"/>
      <c r="B2381" s="2"/>
      <c r="C2381" s="1"/>
      <c r="D2381" s="1"/>
      <c r="E2381" s="1"/>
      <c r="F2381" s="1"/>
      <c r="G2381" s="1"/>
      <c r="H2381" s="1"/>
      <c r="I2381" s="1"/>
      <c r="J2381" s="1"/>
      <c r="K2381" s="1"/>
      <c r="L2381" s="1"/>
      <c r="M2381" s="1"/>
      <c r="N2381" s="1"/>
      <c r="O2381" s="1"/>
      <c r="P2381" s="1"/>
      <c r="Q2381" s="1"/>
    </row>
    <row r="2382" spans="1:17" ht="14.25" customHeight="1" x14ac:dyDescent="0.25">
      <c r="A2382" s="2"/>
      <c r="B2382" s="2"/>
      <c r="C2382" s="1"/>
      <c r="D2382" s="1"/>
      <c r="E2382" s="1"/>
      <c r="F2382" s="1"/>
      <c r="G2382" s="1"/>
      <c r="H2382" s="1"/>
      <c r="I2382" s="1"/>
      <c r="J2382" s="1"/>
      <c r="K2382" s="1"/>
      <c r="L2382" s="1"/>
      <c r="M2382" s="1"/>
      <c r="N2382" s="1"/>
      <c r="O2382" s="1"/>
      <c r="P2382" s="1"/>
      <c r="Q2382" s="1"/>
    </row>
    <row r="2383" spans="1:17" ht="14.25" customHeight="1" x14ac:dyDescent="0.25">
      <c r="A2383" s="2"/>
      <c r="B2383" s="2"/>
      <c r="C2383" s="1"/>
      <c r="D2383" s="1"/>
      <c r="E2383" s="1"/>
      <c r="F2383" s="1"/>
      <c r="G2383" s="1"/>
      <c r="H2383" s="1"/>
      <c r="I2383" s="1"/>
      <c r="J2383" s="1"/>
      <c r="K2383" s="1"/>
      <c r="L2383" s="1"/>
      <c r="M2383" s="1"/>
      <c r="N2383" s="1"/>
      <c r="O2383" s="1"/>
      <c r="P2383" s="1"/>
      <c r="Q2383" s="1"/>
    </row>
    <row r="2384" spans="1:17" ht="14.25" customHeight="1" x14ac:dyDescent="0.25">
      <c r="A2384" s="2"/>
      <c r="B2384" s="2"/>
      <c r="C2384" s="1"/>
      <c r="D2384" s="1"/>
      <c r="E2384" s="1"/>
      <c r="F2384" s="1"/>
      <c r="G2384" s="1"/>
      <c r="H2384" s="1"/>
      <c r="I2384" s="1"/>
      <c r="J2384" s="1"/>
      <c r="K2384" s="1"/>
      <c r="L2384" s="1"/>
      <c r="M2384" s="1"/>
      <c r="N2384" s="1"/>
      <c r="O2384" s="1"/>
      <c r="P2384" s="1"/>
      <c r="Q2384" s="1"/>
    </row>
    <row r="2385" spans="1:17" ht="14.25" customHeight="1" x14ac:dyDescent="0.25">
      <c r="A2385" s="2"/>
      <c r="B2385" s="2"/>
      <c r="C2385" s="1"/>
      <c r="D2385" s="1"/>
      <c r="E2385" s="1"/>
      <c r="F2385" s="1"/>
      <c r="G2385" s="1"/>
      <c r="H2385" s="1"/>
      <c r="I2385" s="1"/>
      <c r="J2385" s="1"/>
      <c r="K2385" s="1"/>
      <c r="L2385" s="1"/>
      <c r="M2385" s="1"/>
      <c r="N2385" s="1"/>
      <c r="O2385" s="1"/>
      <c r="P2385" s="1"/>
      <c r="Q2385" s="1"/>
    </row>
    <row r="2386" spans="1:17" ht="14.25" customHeight="1" x14ac:dyDescent="0.25">
      <c r="A2386" s="2"/>
      <c r="B2386" s="2"/>
      <c r="C2386" s="1"/>
      <c r="D2386" s="1"/>
      <c r="E2386" s="1"/>
      <c r="F2386" s="1"/>
      <c r="G2386" s="1"/>
      <c r="H2386" s="1"/>
      <c r="I2386" s="1"/>
      <c r="J2386" s="1"/>
      <c r="K2386" s="1"/>
      <c r="L2386" s="1"/>
      <c r="M2386" s="1"/>
      <c r="N2386" s="1"/>
      <c r="O2386" s="1"/>
      <c r="P2386" s="1"/>
      <c r="Q2386" s="1"/>
    </row>
    <row r="2387" spans="1:17" ht="14.25" customHeight="1" x14ac:dyDescent="0.25">
      <c r="A2387" s="2"/>
      <c r="B2387" s="2"/>
      <c r="C2387" s="1"/>
      <c r="D2387" s="1"/>
      <c r="E2387" s="1"/>
      <c r="F2387" s="1"/>
      <c r="G2387" s="1"/>
      <c r="H2387" s="1"/>
      <c r="I2387" s="1"/>
      <c r="J2387" s="1"/>
      <c r="K2387" s="1"/>
      <c r="L2387" s="1"/>
      <c r="M2387" s="1"/>
      <c r="N2387" s="1"/>
      <c r="O2387" s="1"/>
      <c r="P2387" s="1"/>
      <c r="Q2387" s="1"/>
    </row>
    <row r="2388" spans="1:17" ht="14.25" customHeight="1" x14ac:dyDescent="0.25">
      <c r="A2388" s="2"/>
      <c r="B2388" s="2"/>
      <c r="C2388" s="1"/>
      <c r="D2388" s="1"/>
      <c r="E2388" s="1"/>
      <c r="F2388" s="1"/>
      <c r="G2388" s="1"/>
      <c r="H2388" s="1"/>
      <c r="I2388" s="1"/>
      <c r="J2388" s="1"/>
      <c r="K2388" s="1"/>
      <c r="L2388" s="1"/>
      <c r="M2388" s="1"/>
      <c r="N2388" s="1"/>
      <c r="O2388" s="1"/>
      <c r="P2388" s="1"/>
      <c r="Q2388" s="1"/>
    </row>
    <row r="2389" spans="1:17" ht="14.25" customHeight="1" x14ac:dyDescent="0.25">
      <c r="A2389" s="2"/>
      <c r="B2389" s="2"/>
      <c r="C2389" s="1"/>
      <c r="D2389" s="1"/>
      <c r="E2389" s="1"/>
      <c r="F2389" s="1"/>
      <c r="G2389" s="1"/>
      <c r="H2389" s="1"/>
      <c r="I2389" s="1"/>
      <c r="J2389" s="1"/>
      <c r="K2389" s="1"/>
      <c r="L2389" s="1"/>
      <c r="M2389" s="1"/>
      <c r="N2389" s="1"/>
      <c r="O2389" s="1"/>
      <c r="P2389" s="1"/>
      <c r="Q2389" s="1"/>
    </row>
    <row r="2390" spans="1:17" ht="14.25" customHeight="1" x14ac:dyDescent="0.25">
      <c r="A2390" s="2"/>
      <c r="B2390" s="2"/>
      <c r="C2390" s="1"/>
      <c r="D2390" s="1"/>
      <c r="E2390" s="1"/>
      <c r="F2390" s="1"/>
      <c r="G2390" s="1"/>
      <c r="H2390" s="1"/>
      <c r="I2390" s="1"/>
      <c r="J2390" s="1"/>
      <c r="K2390" s="1"/>
      <c r="L2390" s="1"/>
      <c r="M2390" s="1"/>
      <c r="N2390" s="1"/>
      <c r="O2390" s="1"/>
      <c r="P2390" s="1"/>
      <c r="Q2390" s="1"/>
    </row>
    <row r="2391" spans="1:17" ht="14.25" customHeight="1" x14ac:dyDescent="0.25">
      <c r="A2391" s="2"/>
      <c r="B2391" s="2"/>
      <c r="C2391" s="1"/>
      <c r="D2391" s="1"/>
      <c r="E2391" s="1"/>
      <c r="F2391" s="1"/>
      <c r="G2391" s="1"/>
      <c r="H2391" s="1"/>
      <c r="I2391" s="1"/>
      <c r="J2391" s="1"/>
      <c r="K2391" s="1"/>
      <c r="L2391" s="1"/>
      <c r="M2391" s="1"/>
      <c r="N2391" s="1"/>
      <c r="O2391" s="1"/>
      <c r="P2391" s="1"/>
      <c r="Q2391" s="1"/>
    </row>
    <row r="2392" spans="1:17" ht="14.25" customHeight="1" x14ac:dyDescent="0.25">
      <c r="A2392" s="2"/>
      <c r="B2392" s="2"/>
      <c r="C2392" s="1"/>
      <c r="D2392" s="1"/>
      <c r="E2392" s="1"/>
      <c r="F2392" s="1"/>
      <c r="G2392" s="1"/>
      <c r="H2392" s="1"/>
      <c r="I2392" s="1"/>
      <c r="J2392" s="1"/>
      <c r="K2392" s="1"/>
      <c r="L2392" s="1"/>
      <c r="M2392" s="1"/>
      <c r="N2392" s="1"/>
      <c r="O2392" s="1"/>
      <c r="P2392" s="1"/>
      <c r="Q2392" s="1"/>
    </row>
    <row r="2393" spans="1:17" ht="14.25" customHeight="1" x14ac:dyDescent="0.25">
      <c r="A2393" s="2"/>
      <c r="B2393" s="2"/>
      <c r="C2393" s="1"/>
      <c r="D2393" s="1"/>
      <c r="E2393" s="1"/>
      <c r="F2393" s="1"/>
      <c r="G2393" s="1"/>
      <c r="H2393" s="1"/>
      <c r="I2393" s="1"/>
      <c r="J2393" s="1"/>
      <c r="K2393" s="1"/>
      <c r="L2393" s="1"/>
      <c r="M2393" s="1"/>
      <c r="N2393" s="1"/>
      <c r="O2393" s="1"/>
      <c r="P2393" s="1"/>
      <c r="Q2393" s="1"/>
    </row>
    <row r="2394" spans="1:17" ht="14.25" customHeight="1" x14ac:dyDescent="0.25">
      <c r="A2394" s="2"/>
      <c r="B2394" s="2"/>
      <c r="C2394" s="1"/>
      <c r="D2394" s="1"/>
      <c r="E2394" s="1"/>
      <c r="F2394" s="1"/>
      <c r="G2394" s="1"/>
      <c r="H2394" s="1"/>
      <c r="I2394" s="1"/>
      <c r="J2394" s="1"/>
      <c r="K2394" s="1"/>
      <c r="L2394" s="1"/>
      <c r="M2394" s="1"/>
      <c r="N2394" s="1"/>
      <c r="O2394" s="1"/>
      <c r="P2394" s="1"/>
      <c r="Q2394" s="1"/>
    </row>
    <row r="2395" spans="1:17" ht="14.25" customHeight="1" x14ac:dyDescent="0.25">
      <c r="A2395" s="2"/>
      <c r="B2395" s="2"/>
      <c r="C2395" s="1"/>
      <c r="D2395" s="1"/>
      <c r="E2395" s="1"/>
      <c r="F2395" s="1"/>
      <c r="G2395" s="1"/>
      <c r="H2395" s="1"/>
      <c r="I2395" s="1"/>
      <c r="J2395" s="1"/>
      <c r="K2395" s="1"/>
      <c r="L2395" s="1"/>
      <c r="M2395" s="1"/>
      <c r="N2395" s="1"/>
      <c r="O2395" s="1"/>
      <c r="P2395" s="1"/>
      <c r="Q2395" s="1"/>
    </row>
    <row r="2396" spans="1:17" ht="14.25" customHeight="1" x14ac:dyDescent="0.25">
      <c r="A2396" s="2"/>
      <c r="B2396" s="2"/>
      <c r="C2396" s="1"/>
      <c r="D2396" s="1"/>
      <c r="E2396" s="1"/>
      <c r="F2396" s="1"/>
      <c r="G2396" s="1"/>
      <c r="H2396" s="1"/>
      <c r="I2396" s="1"/>
      <c r="J2396" s="1"/>
      <c r="K2396" s="1"/>
      <c r="L2396" s="1"/>
      <c r="M2396" s="1"/>
      <c r="N2396" s="1"/>
      <c r="O2396" s="1"/>
      <c r="P2396" s="1"/>
      <c r="Q2396" s="1"/>
    </row>
    <row r="2397" spans="1:17" ht="14.25" customHeight="1" x14ac:dyDescent="0.25">
      <c r="A2397" s="2"/>
      <c r="B2397" s="2"/>
      <c r="C2397" s="1"/>
      <c r="D2397" s="1"/>
      <c r="E2397" s="1"/>
      <c r="F2397" s="1"/>
      <c r="G2397" s="1"/>
      <c r="H2397" s="1"/>
      <c r="I2397" s="1"/>
      <c r="J2397" s="1"/>
      <c r="K2397" s="1"/>
      <c r="L2397" s="1"/>
      <c r="M2397" s="1"/>
      <c r="N2397" s="1"/>
      <c r="O2397" s="1"/>
      <c r="P2397" s="1"/>
      <c r="Q2397" s="1"/>
    </row>
    <row r="2398" spans="1:17" ht="14.25" customHeight="1" x14ac:dyDescent="0.25">
      <c r="A2398" s="2"/>
      <c r="B2398" s="2"/>
      <c r="C2398" s="1"/>
      <c r="D2398" s="1"/>
      <c r="E2398" s="1"/>
      <c r="F2398" s="1"/>
      <c r="G2398" s="1"/>
      <c r="H2398" s="1"/>
      <c r="I2398" s="1"/>
      <c r="J2398" s="1"/>
      <c r="K2398" s="1"/>
      <c r="L2398" s="1"/>
      <c r="M2398" s="1"/>
      <c r="N2398" s="1"/>
      <c r="O2398" s="1"/>
      <c r="P2398" s="1"/>
      <c r="Q2398" s="1"/>
    </row>
    <row r="2399" spans="1:17" ht="14.25" customHeight="1" x14ac:dyDescent="0.25">
      <c r="A2399" s="2"/>
      <c r="B2399" s="2"/>
      <c r="C2399" s="1"/>
      <c r="D2399" s="1"/>
      <c r="E2399" s="1"/>
      <c r="F2399" s="1"/>
      <c r="G2399" s="1"/>
      <c r="H2399" s="1"/>
      <c r="I2399" s="1"/>
      <c r="J2399" s="1"/>
      <c r="K2399" s="1"/>
      <c r="L2399" s="1"/>
      <c r="M2399" s="1"/>
      <c r="N2399" s="1"/>
      <c r="O2399" s="1"/>
      <c r="P2399" s="1"/>
      <c r="Q2399" s="1"/>
    </row>
    <row r="2400" spans="1:17" ht="14.25" customHeight="1" x14ac:dyDescent="0.25">
      <c r="A2400" s="2"/>
      <c r="B2400" s="2"/>
      <c r="C2400" s="1"/>
      <c r="D2400" s="1"/>
      <c r="E2400" s="1"/>
      <c r="F2400" s="1"/>
      <c r="G2400" s="1"/>
      <c r="H2400" s="1"/>
      <c r="I2400" s="1"/>
      <c r="J2400" s="1"/>
      <c r="K2400" s="1"/>
      <c r="L2400" s="1"/>
      <c r="M2400" s="1"/>
      <c r="N2400" s="1"/>
      <c r="O2400" s="1"/>
      <c r="P2400" s="1"/>
      <c r="Q2400" s="1"/>
    </row>
    <row r="2401" spans="1:17" ht="14.25" customHeight="1" x14ac:dyDescent="0.25">
      <c r="A2401" s="2"/>
      <c r="B2401" s="2"/>
      <c r="C2401" s="1"/>
      <c r="D2401" s="1"/>
      <c r="E2401" s="1"/>
      <c r="F2401" s="1"/>
      <c r="G2401" s="1"/>
      <c r="H2401" s="1"/>
      <c r="I2401" s="1"/>
      <c r="J2401" s="1"/>
      <c r="K2401" s="1"/>
      <c r="L2401" s="1"/>
      <c r="M2401" s="1"/>
      <c r="N2401" s="1"/>
      <c r="O2401" s="1"/>
      <c r="P2401" s="1"/>
      <c r="Q2401" s="1"/>
    </row>
    <row r="2402" spans="1:17" ht="14.25" customHeight="1" x14ac:dyDescent="0.25">
      <c r="A2402" s="2"/>
      <c r="B2402" s="2"/>
      <c r="C2402" s="1"/>
      <c r="D2402" s="1"/>
      <c r="E2402" s="1"/>
      <c r="F2402" s="1"/>
      <c r="G2402" s="1"/>
      <c r="H2402" s="1"/>
      <c r="I2402" s="1"/>
      <c r="J2402" s="1"/>
      <c r="K2402" s="1"/>
      <c r="L2402" s="1"/>
      <c r="M2402" s="1"/>
      <c r="N2402" s="1"/>
      <c r="O2402" s="1"/>
      <c r="P2402" s="1"/>
      <c r="Q2402" s="1"/>
    </row>
    <row r="2403" spans="1:17" ht="14.25" customHeight="1" x14ac:dyDescent="0.25">
      <c r="A2403" s="2"/>
      <c r="B2403" s="2"/>
      <c r="C2403" s="1"/>
      <c r="D2403" s="1"/>
      <c r="E2403" s="1"/>
      <c r="F2403" s="1"/>
      <c r="G2403" s="1"/>
      <c r="H2403" s="1"/>
      <c r="I2403" s="1"/>
      <c r="J2403" s="1"/>
      <c r="K2403" s="1"/>
      <c r="L2403" s="1"/>
      <c r="M2403" s="1"/>
      <c r="N2403" s="1"/>
      <c r="O2403" s="1"/>
      <c r="P2403" s="1"/>
      <c r="Q2403" s="1"/>
    </row>
    <row r="2404" spans="1:17" ht="14.25" customHeight="1" x14ac:dyDescent="0.25">
      <c r="A2404" s="2"/>
      <c r="B2404" s="2"/>
      <c r="C2404" s="1"/>
      <c r="D2404" s="1"/>
      <c r="E2404" s="1"/>
      <c r="F2404" s="1"/>
      <c r="G2404" s="1"/>
      <c r="H2404" s="1"/>
      <c r="I2404" s="1"/>
      <c r="J2404" s="1"/>
      <c r="K2404" s="1"/>
      <c r="L2404" s="1"/>
      <c r="M2404" s="1"/>
      <c r="N2404" s="1"/>
      <c r="O2404" s="1"/>
      <c r="P2404" s="1"/>
      <c r="Q2404" s="1"/>
    </row>
    <row r="2405" spans="1:17" ht="14.25" customHeight="1" x14ac:dyDescent="0.25">
      <c r="A2405" s="2"/>
      <c r="B2405" s="2"/>
      <c r="C2405" s="1"/>
      <c r="D2405" s="1"/>
      <c r="E2405" s="1"/>
      <c r="F2405" s="1"/>
      <c r="G2405" s="1"/>
      <c r="H2405" s="1"/>
      <c r="I2405" s="1"/>
      <c r="J2405" s="1"/>
      <c r="K2405" s="1"/>
      <c r="L2405" s="1"/>
      <c r="M2405" s="1"/>
      <c r="N2405" s="1"/>
      <c r="O2405" s="1"/>
      <c r="P2405" s="1"/>
      <c r="Q2405" s="1"/>
    </row>
    <row r="2406" spans="1:17" ht="14.25" customHeight="1" x14ac:dyDescent="0.25">
      <c r="A2406" s="2"/>
      <c r="B2406" s="2"/>
      <c r="C2406" s="1"/>
      <c r="D2406" s="1"/>
      <c r="E2406" s="1"/>
      <c r="F2406" s="1"/>
      <c r="G2406" s="1"/>
      <c r="H2406" s="1"/>
      <c r="I2406" s="1"/>
      <c r="J2406" s="1"/>
      <c r="K2406" s="1"/>
      <c r="L2406" s="1"/>
      <c r="M2406" s="1"/>
      <c r="N2406" s="1"/>
      <c r="O2406" s="1"/>
      <c r="P2406" s="1"/>
      <c r="Q2406" s="1"/>
    </row>
    <row r="2407" spans="1:17" ht="14.25" customHeight="1" x14ac:dyDescent="0.25">
      <c r="A2407" s="2"/>
      <c r="B2407" s="2"/>
      <c r="C2407" s="1"/>
      <c r="D2407" s="1"/>
      <c r="E2407" s="1"/>
      <c r="F2407" s="1"/>
      <c r="G2407" s="1"/>
      <c r="H2407" s="1"/>
      <c r="I2407" s="1"/>
      <c r="J2407" s="1"/>
      <c r="K2407" s="1"/>
      <c r="L2407" s="1"/>
      <c r="M2407" s="1"/>
      <c r="N2407" s="1"/>
      <c r="O2407" s="1"/>
      <c r="P2407" s="1"/>
      <c r="Q2407" s="1"/>
    </row>
    <row r="2408" spans="1:17" ht="14.25" customHeight="1" x14ac:dyDescent="0.25">
      <c r="A2408" s="2"/>
      <c r="B2408" s="2"/>
      <c r="C2408" s="1"/>
      <c r="D2408" s="1"/>
      <c r="E2408" s="1"/>
      <c r="F2408" s="1"/>
      <c r="G2408" s="1"/>
      <c r="H2408" s="1"/>
      <c r="I2408" s="1"/>
      <c r="J2408" s="1"/>
      <c r="K2408" s="1"/>
      <c r="L2408" s="1"/>
      <c r="M2408" s="1"/>
      <c r="N2408" s="1"/>
      <c r="O2408" s="1"/>
      <c r="P2408" s="1"/>
      <c r="Q2408" s="1"/>
    </row>
    <row r="2409" spans="1:17" ht="14.25" customHeight="1" x14ac:dyDescent="0.25">
      <c r="A2409" s="2"/>
      <c r="B2409" s="2"/>
      <c r="C2409" s="1"/>
      <c r="D2409" s="1"/>
      <c r="E2409" s="1"/>
      <c r="F2409" s="1"/>
      <c r="G2409" s="1"/>
      <c r="H2409" s="1"/>
      <c r="I2409" s="1"/>
      <c r="J2409" s="1"/>
      <c r="K2409" s="1"/>
      <c r="L2409" s="1"/>
      <c r="M2409" s="1"/>
      <c r="N2409" s="1"/>
      <c r="O2409" s="1"/>
      <c r="P2409" s="1"/>
      <c r="Q2409" s="1"/>
    </row>
    <row r="2410" spans="1:17" ht="14.25" customHeight="1" x14ac:dyDescent="0.25">
      <c r="A2410" s="2"/>
      <c r="B2410" s="2"/>
      <c r="C2410" s="1"/>
      <c r="D2410" s="1"/>
      <c r="E2410" s="1"/>
      <c r="F2410" s="1"/>
      <c r="G2410" s="1"/>
      <c r="H2410" s="1"/>
      <c r="I2410" s="1"/>
      <c r="J2410" s="1"/>
      <c r="K2410" s="1"/>
      <c r="L2410" s="1"/>
      <c r="M2410" s="1"/>
      <c r="N2410" s="1"/>
      <c r="O2410" s="1"/>
      <c r="P2410" s="1"/>
      <c r="Q2410" s="1"/>
    </row>
    <row r="2411" spans="1:17" ht="14.25" customHeight="1" x14ac:dyDescent="0.25">
      <c r="A2411" s="2"/>
      <c r="B2411" s="2"/>
      <c r="C2411" s="1"/>
      <c r="D2411" s="1"/>
      <c r="E2411" s="1"/>
      <c r="F2411" s="1"/>
      <c r="G2411" s="1"/>
      <c r="H2411" s="1"/>
      <c r="I2411" s="1"/>
      <c r="J2411" s="1"/>
      <c r="K2411" s="1"/>
      <c r="L2411" s="1"/>
      <c r="M2411" s="1"/>
      <c r="N2411" s="1"/>
      <c r="O2411" s="1"/>
      <c r="P2411" s="1"/>
      <c r="Q2411" s="1"/>
    </row>
    <row r="2412" spans="1:17" ht="14.25" customHeight="1" x14ac:dyDescent="0.25">
      <c r="A2412" s="2"/>
      <c r="B2412" s="2"/>
      <c r="C2412" s="1"/>
      <c r="D2412" s="1"/>
      <c r="E2412" s="1"/>
      <c r="F2412" s="1"/>
      <c r="G2412" s="1"/>
      <c r="H2412" s="1"/>
      <c r="I2412" s="1"/>
      <c r="J2412" s="1"/>
      <c r="K2412" s="1"/>
      <c r="L2412" s="1"/>
      <c r="M2412" s="1"/>
      <c r="N2412" s="1"/>
      <c r="O2412" s="1"/>
      <c r="P2412" s="1"/>
      <c r="Q2412" s="1"/>
    </row>
    <row r="2413" spans="1:17" ht="14.25" customHeight="1" x14ac:dyDescent="0.25">
      <c r="A2413" s="2"/>
      <c r="B2413" s="2"/>
      <c r="C2413" s="1"/>
      <c r="D2413" s="1"/>
      <c r="E2413" s="1"/>
      <c r="F2413" s="1"/>
      <c r="G2413" s="1"/>
      <c r="H2413" s="1"/>
      <c r="I2413" s="1"/>
      <c r="J2413" s="1"/>
      <c r="K2413" s="1"/>
      <c r="L2413" s="1"/>
      <c r="M2413" s="1"/>
      <c r="N2413" s="1"/>
      <c r="O2413" s="1"/>
      <c r="P2413" s="1"/>
      <c r="Q2413" s="1"/>
    </row>
    <row r="2414" spans="1:17" ht="14.25" customHeight="1" x14ac:dyDescent="0.25">
      <c r="A2414" s="2"/>
      <c r="B2414" s="2"/>
      <c r="C2414" s="1"/>
      <c r="D2414" s="1"/>
      <c r="E2414" s="1"/>
      <c r="F2414" s="1"/>
      <c r="G2414" s="1"/>
      <c r="H2414" s="1"/>
      <c r="I2414" s="1"/>
      <c r="J2414" s="1"/>
      <c r="K2414" s="1"/>
      <c r="L2414" s="1"/>
      <c r="M2414" s="1"/>
      <c r="N2414" s="1"/>
      <c r="O2414" s="1"/>
      <c r="P2414" s="1"/>
      <c r="Q2414" s="1"/>
    </row>
    <row r="2415" spans="1:17" ht="14.25" customHeight="1" x14ac:dyDescent="0.25">
      <c r="A2415" s="2"/>
      <c r="B2415" s="2"/>
      <c r="C2415" s="1"/>
      <c r="D2415" s="1"/>
      <c r="E2415" s="1"/>
      <c r="F2415" s="1"/>
      <c r="G2415" s="1"/>
      <c r="H2415" s="1"/>
      <c r="I2415" s="1"/>
      <c r="J2415" s="1"/>
      <c r="K2415" s="1"/>
      <c r="L2415" s="1"/>
      <c r="M2415" s="1"/>
      <c r="N2415" s="1"/>
      <c r="O2415" s="1"/>
      <c r="P2415" s="1"/>
      <c r="Q2415" s="1"/>
    </row>
    <row r="2416" spans="1:17" ht="14.25" customHeight="1" x14ac:dyDescent="0.25">
      <c r="A2416" s="2"/>
      <c r="B2416" s="2"/>
      <c r="C2416" s="1"/>
      <c r="D2416" s="1"/>
      <c r="E2416" s="1"/>
      <c r="F2416" s="1"/>
      <c r="G2416" s="1"/>
      <c r="H2416" s="1"/>
      <c r="I2416" s="1"/>
      <c r="J2416" s="1"/>
      <c r="K2416" s="1"/>
      <c r="L2416" s="1"/>
      <c r="M2416" s="1"/>
      <c r="N2416" s="1"/>
      <c r="O2416" s="1"/>
      <c r="P2416" s="1"/>
      <c r="Q2416" s="1"/>
    </row>
    <row r="2417" spans="1:17" ht="14.25" customHeight="1" x14ac:dyDescent="0.25">
      <c r="A2417" s="2"/>
      <c r="B2417" s="2"/>
      <c r="C2417" s="1"/>
      <c r="D2417" s="1"/>
      <c r="E2417" s="1"/>
      <c r="F2417" s="1"/>
      <c r="G2417" s="1"/>
      <c r="H2417" s="1"/>
      <c r="I2417" s="1"/>
      <c r="J2417" s="1"/>
      <c r="K2417" s="1"/>
      <c r="L2417" s="1"/>
      <c r="M2417" s="1"/>
      <c r="N2417" s="1"/>
      <c r="O2417" s="1"/>
      <c r="P2417" s="1"/>
      <c r="Q2417" s="1"/>
    </row>
    <row r="2418" spans="1:17" ht="14.25" customHeight="1" x14ac:dyDescent="0.25">
      <c r="A2418" s="2"/>
      <c r="B2418" s="2"/>
      <c r="C2418" s="1"/>
      <c r="D2418" s="1"/>
      <c r="E2418" s="1"/>
      <c r="F2418" s="1"/>
      <c r="G2418" s="1"/>
      <c r="H2418" s="1"/>
      <c r="I2418" s="1"/>
      <c r="J2418" s="1"/>
      <c r="K2418" s="1"/>
      <c r="L2418" s="1"/>
      <c r="M2418" s="1"/>
      <c r="N2418" s="1"/>
      <c r="O2418" s="1"/>
      <c r="P2418" s="1"/>
      <c r="Q2418" s="1"/>
    </row>
    <row r="2419" spans="1:17" ht="14.25" customHeight="1" x14ac:dyDescent="0.25">
      <c r="A2419" s="2"/>
      <c r="B2419" s="2"/>
      <c r="C2419" s="1"/>
      <c r="D2419" s="1"/>
      <c r="E2419" s="1"/>
      <c r="F2419" s="1"/>
      <c r="G2419" s="1"/>
      <c r="H2419" s="1"/>
      <c r="I2419" s="1"/>
      <c r="J2419" s="1"/>
      <c r="K2419" s="1"/>
      <c r="L2419" s="1"/>
      <c r="M2419" s="1"/>
      <c r="N2419" s="1"/>
      <c r="O2419" s="1"/>
      <c r="P2419" s="1"/>
      <c r="Q2419" s="1"/>
    </row>
    <row r="2420" spans="1:17" ht="14.25" customHeight="1" x14ac:dyDescent="0.25">
      <c r="A2420" s="2"/>
      <c r="B2420" s="2"/>
      <c r="C2420" s="1"/>
      <c r="D2420" s="1"/>
      <c r="E2420" s="1"/>
      <c r="F2420" s="1"/>
      <c r="G2420" s="1"/>
      <c r="H2420" s="1"/>
      <c r="I2420" s="1"/>
      <c r="J2420" s="1"/>
      <c r="K2420" s="1"/>
      <c r="L2420" s="1"/>
      <c r="M2420" s="1"/>
      <c r="N2420" s="1"/>
      <c r="O2420" s="1"/>
      <c r="P2420" s="1"/>
      <c r="Q2420" s="1"/>
    </row>
    <row r="2421" spans="1:17" ht="14.25" customHeight="1" x14ac:dyDescent="0.25">
      <c r="A2421" s="2"/>
      <c r="B2421" s="2"/>
      <c r="C2421" s="1"/>
      <c r="D2421" s="1"/>
      <c r="E2421" s="1"/>
      <c r="F2421" s="1"/>
      <c r="G2421" s="1"/>
      <c r="H2421" s="1"/>
      <c r="I2421" s="1"/>
      <c r="J2421" s="1"/>
      <c r="K2421" s="1"/>
      <c r="L2421" s="1"/>
      <c r="M2421" s="1"/>
      <c r="N2421" s="1"/>
      <c r="O2421" s="1"/>
      <c r="P2421" s="1"/>
      <c r="Q2421" s="1"/>
    </row>
    <row r="2422" spans="1:17" ht="14.25" customHeight="1" x14ac:dyDescent="0.25">
      <c r="A2422" s="2"/>
      <c r="B2422" s="2"/>
      <c r="C2422" s="1"/>
      <c r="D2422" s="1"/>
      <c r="E2422" s="1"/>
      <c r="F2422" s="1"/>
      <c r="G2422" s="1"/>
      <c r="H2422" s="1"/>
      <c r="I2422" s="1"/>
      <c r="J2422" s="1"/>
      <c r="K2422" s="1"/>
      <c r="L2422" s="1"/>
      <c r="M2422" s="1"/>
      <c r="N2422" s="1"/>
      <c r="O2422" s="1"/>
      <c r="P2422" s="1"/>
      <c r="Q2422" s="1"/>
    </row>
    <row r="2423" spans="1:17" ht="14.25" customHeight="1" x14ac:dyDescent="0.25">
      <c r="A2423" s="2"/>
      <c r="B2423" s="2"/>
      <c r="C2423" s="1"/>
      <c r="D2423" s="1"/>
      <c r="E2423" s="1"/>
      <c r="F2423" s="1"/>
      <c r="G2423" s="1"/>
      <c r="H2423" s="1"/>
      <c r="I2423" s="1"/>
      <c r="J2423" s="1"/>
      <c r="K2423" s="1"/>
      <c r="L2423" s="1"/>
      <c r="M2423" s="1"/>
      <c r="N2423" s="1"/>
      <c r="O2423" s="1"/>
      <c r="P2423" s="1"/>
      <c r="Q2423" s="1"/>
    </row>
    <row r="2424" spans="1:17" ht="14.25" customHeight="1" x14ac:dyDescent="0.25">
      <c r="A2424" s="2"/>
      <c r="B2424" s="2"/>
      <c r="C2424" s="1"/>
      <c r="D2424" s="1"/>
      <c r="E2424" s="1"/>
      <c r="F2424" s="1"/>
      <c r="G2424" s="1"/>
      <c r="H2424" s="1"/>
      <c r="I2424" s="1"/>
      <c r="J2424" s="1"/>
      <c r="K2424" s="1"/>
      <c r="L2424" s="1"/>
      <c r="M2424" s="1"/>
      <c r="N2424" s="1"/>
      <c r="O2424" s="1"/>
      <c r="P2424" s="1"/>
      <c r="Q2424" s="1"/>
    </row>
    <row r="2425" spans="1:17" ht="14.25" customHeight="1" x14ac:dyDescent="0.25">
      <c r="A2425" s="2"/>
      <c r="B2425" s="2"/>
      <c r="C2425" s="1"/>
      <c r="D2425" s="1"/>
      <c r="E2425" s="1"/>
      <c r="F2425" s="1"/>
      <c r="G2425" s="1"/>
      <c r="H2425" s="1"/>
      <c r="I2425" s="1"/>
      <c r="J2425" s="1"/>
      <c r="K2425" s="1"/>
      <c r="L2425" s="1"/>
      <c r="M2425" s="1"/>
      <c r="N2425" s="1"/>
      <c r="O2425" s="1"/>
      <c r="P2425" s="1"/>
      <c r="Q2425" s="1"/>
    </row>
    <row r="2426" spans="1:17" ht="14.25" customHeight="1" x14ac:dyDescent="0.25">
      <c r="A2426" s="2"/>
      <c r="B2426" s="2"/>
      <c r="C2426" s="1"/>
      <c r="D2426" s="1"/>
      <c r="E2426" s="1"/>
      <c r="F2426" s="1"/>
      <c r="G2426" s="1"/>
      <c r="H2426" s="1"/>
      <c r="I2426" s="1"/>
      <c r="J2426" s="1"/>
      <c r="K2426" s="1"/>
      <c r="L2426" s="1"/>
      <c r="M2426" s="1"/>
      <c r="N2426" s="1"/>
      <c r="O2426" s="1"/>
      <c r="P2426" s="1"/>
      <c r="Q2426" s="1"/>
    </row>
    <row r="2427" spans="1:17" ht="14.25" customHeight="1" x14ac:dyDescent="0.25">
      <c r="A2427" s="2"/>
      <c r="B2427" s="2"/>
      <c r="C2427" s="1"/>
      <c r="D2427" s="1"/>
      <c r="E2427" s="1"/>
      <c r="F2427" s="1"/>
      <c r="G2427" s="1"/>
      <c r="H2427" s="1"/>
      <c r="I2427" s="1"/>
      <c r="J2427" s="1"/>
      <c r="K2427" s="1"/>
      <c r="L2427" s="1"/>
      <c r="M2427" s="1"/>
      <c r="N2427" s="1"/>
      <c r="O2427" s="1"/>
      <c r="P2427" s="1"/>
      <c r="Q2427" s="1"/>
    </row>
    <row r="2428" spans="1:17" ht="14.25" customHeight="1" x14ac:dyDescent="0.25">
      <c r="A2428" s="2"/>
      <c r="B2428" s="2"/>
      <c r="C2428" s="1"/>
      <c r="D2428" s="1"/>
      <c r="E2428" s="1"/>
      <c r="F2428" s="1"/>
      <c r="G2428" s="1"/>
      <c r="H2428" s="1"/>
      <c r="I2428" s="1"/>
      <c r="J2428" s="1"/>
      <c r="K2428" s="1"/>
      <c r="L2428" s="1"/>
      <c r="M2428" s="1"/>
      <c r="N2428" s="1"/>
      <c r="O2428" s="1"/>
      <c r="P2428" s="1"/>
      <c r="Q2428" s="1"/>
    </row>
    <row r="2429" spans="1:17" ht="14.25" customHeight="1" x14ac:dyDescent="0.25">
      <c r="A2429" s="2"/>
      <c r="B2429" s="2"/>
      <c r="C2429" s="1"/>
      <c r="D2429" s="1"/>
      <c r="E2429" s="1"/>
      <c r="F2429" s="1"/>
      <c r="G2429" s="1"/>
      <c r="H2429" s="1"/>
      <c r="I2429" s="1"/>
      <c r="J2429" s="1"/>
      <c r="K2429" s="1"/>
      <c r="L2429" s="1"/>
      <c r="M2429" s="1"/>
      <c r="N2429" s="1"/>
      <c r="O2429" s="1"/>
      <c r="P2429" s="1"/>
      <c r="Q2429" s="1"/>
    </row>
    <row r="2430" spans="1:17" ht="14.25" customHeight="1" x14ac:dyDescent="0.25">
      <c r="A2430" s="2"/>
      <c r="B2430" s="2"/>
      <c r="C2430" s="1"/>
      <c r="D2430" s="1"/>
      <c r="E2430" s="1"/>
      <c r="F2430" s="1"/>
      <c r="G2430" s="1"/>
      <c r="H2430" s="1"/>
      <c r="I2430" s="1"/>
      <c r="J2430" s="1"/>
      <c r="K2430" s="1"/>
      <c r="L2430" s="1"/>
      <c r="M2430" s="1"/>
      <c r="N2430" s="1"/>
      <c r="O2430" s="1"/>
      <c r="P2430" s="1"/>
      <c r="Q2430" s="1"/>
    </row>
    <row r="2431" spans="1:17" ht="14.25" customHeight="1" x14ac:dyDescent="0.25">
      <c r="A2431" s="2"/>
      <c r="B2431" s="2"/>
      <c r="C2431" s="1"/>
      <c r="D2431" s="1"/>
      <c r="E2431" s="1"/>
      <c r="F2431" s="1"/>
      <c r="G2431" s="1"/>
      <c r="H2431" s="1"/>
      <c r="I2431" s="1"/>
      <c r="J2431" s="1"/>
      <c r="K2431" s="1"/>
      <c r="L2431" s="1"/>
      <c r="M2431" s="1"/>
      <c r="N2431" s="1"/>
      <c r="O2431" s="1"/>
      <c r="P2431" s="1"/>
      <c r="Q2431" s="1"/>
    </row>
    <row r="2432" spans="1:17" ht="14.25" customHeight="1" x14ac:dyDescent="0.25">
      <c r="A2432" s="2"/>
      <c r="B2432" s="2"/>
      <c r="C2432" s="1"/>
      <c r="D2432" s="1"/>
      <c r="E2432" s="1"/>
      <c r="F2432" s="1"/>
      <c r="G2432" s="1"/>
      <c r="H2432" s="1"/>
      <c r="I2432" s="1"/>
      <c r="J2432" s="1"/>
      <c r="K2432" s="1"/>
      <c r="L2432" s="1"/>
      <c r="M2432" s="1"/>
      <c r="N2432" s="1"/>
      <c r="O2432" s="1"/>
      <c r="P2432" s="1"/>
      <c r="Q2432" s="1"/>
    </row>
    <row r="2433" spans="1:17" ht="14.25" customHeight="1" x14ac:dyDescent="0.25">
      <c r="A2433" s="2"/>
      <c r="B2433" s="2"/>
      <c r="C2433" s="1"/>
      <c r="D2433" s="1"/>
      <c r="E2433" s="1"/>
      <c r="F2433" s="1"/>
      <c r="G2433" s="1"/>
      <c r="H2433" s="1"/>
      <c r="I2433" s="1"/>
      <c r="J2433" s="1"/>
      <c r="K2433" s="1"/>
      <c r="L2433" s="1"/>
      <c r="M2433" s="1"/>
      <c r="N2433" s="1"/>
      <c r="O2433" s="1"/>
      <c r="P2433" s="1"/>
      <c r="Q2433" s="1"/>
    </row>
    <row r="2434" spans="1:17" ht="14.25" customHeight="1" x14ac:dyDescent="0.25">
      <c r="A2434" s="2"/>
      <c r="B2434" s="2"/>
      <c r="C2434" s="1"/>
      <c r="D2434" s="1"/>
      <c r="E2434" s="1"/>
      <c r="F2434" s="1"/>
      <c r="G2434" s="1"/>
      <c r="H2434" s="1"/>
      <c r="I2434" s="1"/>
      <c r="J2434" s="1"/>
      <c r="K2434" s="1"/>
      <c r="L2434" s="1"/>
      <c r="M2434" s="1"/>
      <c r="N2434" s="1"/>
      <c r="O2434" s="1"/>
      <c r="P2434" s="1"/>
      <c r="Q2434" s="1"/>
    </row>
    <row r="2435" spans="1:17" ht="14.25" customHeight="1" x14ac:dyDescent="0.25">
      <c r="A2435" s="2"/>
      <c r="B2435" s="2"/>
      <c r="C2435" s="1"/>
      <c r="D2435" s="1"/>
      <c r="E2435" s="1"/>
      <c r="F2435" s="1"/>
      <c r="G2435" s="1"/>
      <c r="H2435" s="1"/>
      <c r="I2435" s="1"/>
      <c r="J2435" s="1"/>
      <c r="K2435" s="1"/>
      <c r="L2435" s="1"/>
      <c r="M2435" s="1"/>
      <c r="N2435" s="1"/>
      <c r="O2435" s="1"/>
      <c r="P2435" s="1"/>
      <c r="Q2435" s="1"/>
    </row>
    <row r="2436" spans="1:17" ht="14.25" customHeight="1" x14ac:dyDescent="0.25">
      <c r="A2436" s="2"/>
      <c r="B2436" s="2"/>
      <c r="C2436" s="1"/>
      <c r="D2436" s="1"/>
      <c r="E2436" s="1"/>
      <c r="F2436" s="1"/>
      <c r="G2436" s="1"/>
      <c r="H2436" s="1"/>
      <c r="I2436" s="1"/>
      <c r="J2436" s="1"/>
      <c r="K2436" s="1"/>
      <c r="L2436" s="1"/>
      <c r="M2436" s="1"/>
      <c r="N2436" s="1"/>
      <c r="O2436" s="1"/>
      <c r="P2436" s="1"/>
      <c r="Q2436" s="1"/>
    </row>
    <row r="2437" spans="1:17" ht="14.25" customHeight="1" x14ac:dyDescent="0.25">
      <c r="A2437" s="2"/>
      <c r="B2437" s="2"/>
      <c r="C2437" s="1"/>
      <c r="D2437" s="1"/>
      <c r="E2437" s="1"/>
      <c r="F2437" s="1"/>
      <c r="G2437" s="1"/>
      <c r="H2437" s="1"/>
      <c r="I2437" s="1"/>
      <c r="J2437" s="1"/>
      <c r="K2437" s="1"/>
      <c r="L2437" s="1"/>
      <c r="M2437" s="1"/>
      <c r="N2437" s="1"/>
      <c r="O2437" s="1"/>
      <c r="P2437" s="1"/>
      <c r="Q2437" s="1"/>
    </row>
    <row r="2438" spans="1:17" ht="14.25" customHeight="1" x14ac:dyDescent="0.25">
      <c r="A2438" s="2"/>
      <c r="B2438" s="2"/>
      <c r="C2438" s="1"/>
      <c r="D2438" s="1"/>
      <c r="E2438" s="1"/>
      <c r="F2438" s="1"/>
      <c r="G2438" s="1"/>
      <c r="H2438" s="1"/>
      <c r="I2438" s="1"/>
      <c r="J2438" s="1"/>
      <c r="K2438" s="1"/>
      <c r="L2438" s="1"/>
      <c r="M2438" s="1"/>
      <c r="N2438" s="1"/>
      <c r="O2438" s="1"/>
      <c r="P2438" s="1"/>
      <c r="Q2438" s="1"/>
    </row>
    <row r="2439" spans="1:17" ht="14.25" customHeight="1" x14ac:dyDescent="0.25">
      <c r="A2439" s="2"/>
      <c r="B2439" s="2"/>
      <c r="C2439" s="1"/>
      <c r="D2439" s="1"/>
      <c r="E2439" s="1"/>
      <c r="F2439" s="1"/>
      <c r="G2439" s="1"/>
      <c r="H2439" s="1"/>
      <c r="I2439" s="1"/>
      <c r="J2439" s="1"/>
      <c r="K2439" s="1"/>
      <c r="L2439" s="1"/>
      <c r="M2439" s="1"/>
      <c r="N2439" s="1"/>
      <c r="O2439" s="1"/>
      <c r="P2439" s="1"/>
      <c r="Q2439" s="1"/>
    </row>
    <row r="2440" spans="1:17" ht="14.25" customHeight="1" x14ac:dyDescent="0.25">
      <c r="A2440" s="2"/>
      <c r="B2440" s="2"/>
      <c r="C2440" s="1"/>
      <c r="D2440" s="1"/>
      <c r="E2440" s="1"/>
      <c r="F2440" s="1"/>
      <c r="G2440" s="1"/>
      <c r="H2440" s="1"/>
      <c r="I2440" s="1"/>
      <c r="J2440" s="1"/>
      <c r="K2440" s="1"/>
      <c r="L2440" s="1"/>
      <c r="M2440" s="1"/>
      <c r="N2440" s="1"/>
      <c r="O2440" s="1"/>
      <c r="P2440" s="1"/>
      <c r="Q2440" s="1"/>
    </row>
    <row r="2441" spans="1:17" ht="14.25" customHeight="1" x14ac:dyDescent="0.25">
      <c r="A2441" s="2"/>
      <c r="B2441" s="2"/>
      <c r="C2441" s="1"/>
      <c r="D2441" s="1"/>
      <c r="E2441" s="1"/>
      <c r="F2441" s="1"/>
      <c r="G2441" s="1"/>
      <c r="H2441" s="1"/>
      <c r="I2441" s="1"/>
      <c r="J2441" s="1"/>
      <c r="K2441" s="1"/>
      <c r="L2441" s="1"/>
      <c r="M2441" s="1"/>
      <c r="N2441" s="1"/>
      <c r="O2441" s="1"/>
      <c r="P2441" s="1"/>
      <c r="Q2441" s="1"/>
    </row>
    <row r="2442" spans="1:17" ht="14.25" customHeight="1" x14ac:dyDescent="0.25">
      <c r="A2442" s="2"/>
      <c r="B2442" s="2"/>
      <c r="C2442" s="1"/>
      <c r="D2442" s="1"/>
      <c r="E2442" s="1"/>
      <c r="F2442" s="1"/>
      <c r="G2442" s="1"/>
      <c r="H2442" s="1"/>
      <c r="I2442" s="1"/>
      <c r="J2442" s="1"/>
      <c r="K2442" s="1"/>
      <c r="L2442" s="1"/>
      <c r="M2442" s="1"/>
      <c r="N2442" s="1"/>
      <c r="O2442" s="1"/>
      <c r="P2442" s="1"/>
      <c r="Q2442" s="1"/>
    </row>
    <row r="2443" spans="1:17" ht="14.25" customHeight="1" x14ac:dyDescent="0.25">
      <c r="A2443" s="2"/>
      <c r="B2443" s="2"/>
      <c r="C2443" s="1"/>
      <c r="D2443" s="1"/>
      <c r="E2443" s="1"/>
      <c r="F2443" s="1"/>
      <c r="G2443" s="1"/>
      <c r="H2443" s="1"/>
      <c r="I2443" s="1"/>
      <c r="J2443" s="1"/>
      <c r="K2443" s="1"/>
      <c r="L2443" s="1"/>
      <c r="M2443" s="1"/>
      <c r="N2443" s="1"/>
      <c r="O2443" s="1"/>
      <c r="P2443" s="1"/>
      <c r="Q2443" s="1"/>
    </row>
    <row r="2444" spans="1:17" ht="14.25" customHeight="1" x14ac:dyDescent="0.25">
      <c r="A2444" s="2"/>
      <c r="B2444" s="2"/>
      <c r="C2444" s="1"/>
      <c r="D2444" s="1"/>
      <c r="E2444" s="1"/>
      <c r="F2444" s="1"/>
      <c r="G2444" s="1"/>
      <c r="H2444" s="1"/>
      <c r="I2444" s="1"/>
      <c r="J2444" s="1"/>
      <c r="K2444" s="1"/>
      <c r="L2444" s="1"/>
      <c r="M2444" s="1"/>
      <c r="N2444" s="1"/>
      <c r="O2444" s="1"/>
      <c r="P2444" s="1"/>
      <c r="Q2444" s="1"/>
    </row>
    <row r="2445" spans="1:17" ht="14.25" customHeight="1" x14ac:dyDescent="0.25">
      <c r="A2445" s="2"/>
      <c r="B2445" s="2"/>
      <c r="C2445" s="1"/>
      <c r="D2445" s="1"/>
      <c r="E2445" s="1"/>
      <c r="F2445" s="1"/>
      <c r="G2445" s="1"/>
      <c r="H2445" s="1"/>
      <c r="I2445" s="1"/>
      <c r="J2445" s="1"/>
      <c r="K2445" s="1"/>
      <c r="L2445" s="1"/>
      <c r="M2445" s="1"/>
      <c r="N2445" s="1"/>
      <c r="O2445" s="1"/>
      <c r="P2445" s="1"/>
      <c r="Q2445" s="1"/>
    </row>
    <row r="2446" spans="1:17" ht="14.25" customHeight="1" x14ac:dyDescent="0.25">
      <c r="A2446" s="2"/>
      <c r="B2446" s="2"/>
      <c r="C2446" s="1"/>
      <c r="D2446" s="1"/>
      <c r="E2446" s="1"/>
      <c r="F2446" s="1"/>
      <c r="G2446" s="1"/>
      <c r="H2446" s="1"/>
      <c r="I2446" s="1"/>
      <c r="J2446" s="1"/>
      <c r="K2446" s="1"/>
      <c r="L2446" s="1"/>
      <c r="M2446" s="1"/>
      <c r="N2446" s="1"/>
      <c r="O2446" s="1"/>
      <c r="P2446" s="1"/>
      <c r="Q2446" s="1"/>
    </row>
    <row r="2447" spans="1:17" ht="14.25" customHeight="1" x14ac:dyDescent="0.25">
      <c r="A2447" s="2"/>
      <c r="B2447" s="2"/>
      <c r="C2447" s="1"/>
      <c r="D2447" s="1"/>
      <c r="E2447" s="1"/>
      <c r="F2447" s="1"/>
      <c r="G2447" s="1"/>
      <c r="H2447" s="1"/>
      <c r="I2447" s="1"/>
      <c r="J2447" s="1"/>
      <c r="K2447" s="1"/>
      <c r="L2447" s="1"/>
      <c r="M2447" s="1"/>
      <c r="N2447" s="1"/>
      <c r="O2447" s="1"/>
      <c r="P2447" s="1"/>
      <c r="Q2447" s="1"/>
    </row>
    <row r="2448" spans="1:17" ht="14.25" customHeight="1" x14ac:dyDescent="0.25">
      <c r="A2448" s="2"/>
      <c r="B2448" s="2"/>
      <c r="C2448" s="1"/>
      <c r="D2448" s="1"/>
      <c r="E2448" s="1"/>
      <c r="F2448" s="1"/>
      <c r="G2448" s="1"/>
      <c r="H2448" s="1"/>
      <c r="I2448" s="1"/>
      <c r="J2448" s="1"/>
      <c r="K2448" s="1"/>
      <c r="L2448" s="1"/>
      <c r="M2448" s="1"/>
      <c r="N2448" s="1"/>
      <c r="O2448" s="1"/>
      <c r="P2448" s="1"/>
      <c r="Q2448" s="1"/>
    </row>
    <row r="2449" spans="1:17" ht="14.25" customHeight="1" x14ac:dyDescent="0.25">
      <c r="A2449" s="2"/>
      <c r="B2449" s="2"/>
      <c r="C2449" s="1"/>
      <c r="D2449" s="1"/>
      <c r="E2449" s="1"/>
      <c r="F2449" s="1"/>
      <c r="G2449" s="1"/>
      <c r="H2449" s="1"/>
      <c r="I2449" s="1"/>
      <c r="J2449" s="1"/>
      <c r="K2449" s="1"/>
      <c r="L2449" s="1"/>
      <c r="M2449" s="1"/>
      <c r="N2449" s="1"/>
      <c r="O2449" s="1"/>
      <c r="P2449" s="1"/>
      <c r="Q2449" s="1"/>
    </row>
    <row r="2450" spans="1:17" ht="14.25" customHeight="1" x14ac:dyDescent="0.25">
      <c r="A2450" s="2"/>
      <c r="B2450" s="2"/>
      <c r="C2450" s="1"/>
      <c r="D2450" s="1"/>
      <c r="E2450" s="1"/>
      <c r="F2450" s="1"/>
      <c r="G2450" s="1"/>
      <c r="H2450" s="1"/>
      <c r="I2450" s="1"/>
      <c r="J2450" s="1"/>
      <c r="K2450" s="1"/>
      <c r="L2450" s="1"/>
      <c r="M2450" s="1"/>
      <c r="N2450" s="1"/>
      <c r="O2450" s="1"/>
      <c r="P2450" s="1"/>
      <c r="Q2450" s="1"/>
    </row>
    <row r="2451" spans="1:17" ht="14.25" customHeight="1" x14ac:dyDescent="0.25">
      <c r="A2451" s="2"/>
      <c r="B2451" s="2"/>
      <c r="C2451" s="1"/>
      <c r="D2451" s="1"/>
      <c r="E2451" s="1"/>
      <c r="F2451" s="1"/>
      <c r="G2451" s="1"/>
      <c r="H2451" s="1"/>
      <c r="I2451" s="1"/>
      <c r="J2451" s="1"/>
      <c r="K2451" s="1"/>
      <c r="L2451" s="1"/>
      <c r="M2451" s="1"/>
      <c r="N2451" s="1"/>
      <c r="O2451" s="1"/>
      <c r="P2451" s="1"/>
      <c r="Q2451" s="1"/>
    </row>
    <row r="2452" spans="1:17" ht="14.25" customHeight="1" x14ac:dyDescent="0.25">
      <c r="A2452" s="2"/>
      <c r="B2452" s="2"/>
      <c r="C2452" s="1"/>
      <c r="D2452" s="1"/>
      <c r="E2452" s="1"/>
      <c r="F2452" s="1"/>
      <c r="G2452" s="1"/>
      <c r="H2452" s="1"/>
      <c r="I2452" s="1"/>
      <c r="J2452" s="1"/>
      <c r="K2452" s="1"/>
      <c r="L2452" s="1"/>
      <c r="M2452" s="1"/>
      <c r="N2452" s="1"/>
      <c r="O2452" s="1"/>
      <c r="P2452" s="1"/>
      <c r="Q2452" s="1"/>
    </row>
    <row r="2453" spans="1:17" ht="14.25" customHeight="1" x14ac:dyDescent="0.25">
      <c r="A2453" s="2"/>
      <c r="B2453" s="2"/>
      <c r="C2453" s="1"/>
      <c r="D2453" s="1"/>
      <c r="E2453" s="1"/>
      <c r="F2453" s="1"/>
      <c r="G2453" s="1"/>
      <c r="H2453" s="1"/>
      <c r="I2453" s="1"/>
      <c r="J2453" s="1"/>
      <c r="K2453" s="1"/>
      <c r="L2453" s="1"/>
      <c r="M2453" s="1"/>
      <c r="N2453" s="1"/>
      <c r="O2453" s="1"/>
      <c r="P2453" s="1"/>
      <c r="Q2453" s="1"/>
    </row>
    <row r="2454" spans="1:17" ht="14.25" customHeight="1" x14ac:dyDescent="0.25">
      <c r="A2454" s="2"/>
      <c r="B2454" s="2"/>
      <c r="C2454" s="1"/>
      <c r="D2454" s="1"/>
      <c r="E2454" s="1"/>
      <c r="F2454" s="1"/>
      <c r="G2454" s="1"/>
      <c r="H2454" s="1"/>
      <c r="I2454" s="1"/>
      <c r="J2454" s="1"/>
      <c r="K2454" s="1"/>
      <c r="L2454" s="1"/>
      <c r="M2454" s="1"/>
      <c r="N2454" s="1"/>
      <c r="O2454" s="1"/>
      <c r="P2454" s="1"/>
      <c r="Q2454" s="1"/>
    </row>
    <row r="2455" spans="1:17" ht="14.25" customHeight="1" x14ac:dyDescent="0.25">
      <c r="A2455" s="2"/>
      <c r="B2455" s="2"/>
      <c r="C2455" s="1"/>
      <c r="D2455" s="1"/>
      <c r="E2455" s="1"/>
      <c r="F2455" s="1"/>
      <c r="G2455" s="1"/>
      <c r="H2455" s="1"/>
      <c r="I2455" s="1"/>
      <c r="J2455" s="1"/>
      <c r="K2455" s="1"/>
      <c r="L2455" s="1"/>
      <c r="M2455" s="1"/>
      <c r="N2455" s="1"/>
      <c r="O2455" s="1"/>
      <c r="P2455" s="1"/>
      <c r="Q2455" s="1"/>
    </row>
    <row r="2456" spans="1:17" ht="14.25" customHeight="1" x14ac:dyDescent="0.25">
      <c r="A2456" s="2"/>
      <c r="B2456" s="2"/>
      <c r="C2456" s="1"/>
      <c r="D2456" s="1"/>
      <c r="E2456" s="1"/>
      <c r="F2456" s="1"/>
      <c r="G2456" s="1"/>
      <c r="H2456" s="1"/>
      <c r="I2456" s="1"/>
      <c r="J2456" s="1"/>
      <c r="K2456" s="1"/>
      <c r="L2456" s="1"/>
      <c r="M2456" s="1"/>
      <c r="N2456" s="1"/>
      <c r="O2456" s="1"/>
      <c r="P2456" s="1"/>
      <c r="Q2456" s="1"/>
    </row>
    <row r="2457" spans="1:17" ht="14.25" customHeight="1" x14ac:dyDescent="0.25">
      <c r="A2457" s="2"/>
      <c r="B2457" s="2"/>
      <c r="C2457" s="1"/>
      <c r="D2457" s="1"/>
      <c r="E2457" s="1"/>
      <c r="F2457" s="1"/>
      <c r="G2457" s="1"/>
      <c r="H2457" s="1"/>
      <c r="I2457" s="1"/>
      <c r="J2457" s="1"/>
      <c r="K2457" s="1"/>
      <c r="L2457" s="1"/>
      <c r="M2457" s="1"/>
      <c r="N2457" s="1"/>
      <c r="O2457" s="1"/>
      <c r="P2457" s="1"/>
      <c r="Q2457" s="1"/>
    </row>
    <row r="2458" spans="1:17" ht="14.25" customHeight="1" x14ac:dyDescent="0.25">
      <c r="A2458" s="2"/>
      <c r="B2458" s="2"/>
      <c r="C2458" s="1"/>
      <c r="D2458" s="1"/>
      <c r="E2458" s="1"/>
      <c r="F2458" s="1"/>
      <c r="G2458" s="1"/>
      <c r="H2458" s="1"/>
      <c r="I2458" s="1"/>
      <c r="J2458" s="1"/>
      <c r="K2458" s="1"/>
      <c r="L2458" s="1"/>
      <c r="M2458" s="1"/>
      <c r="N2458" s="1"/>
      <c r="O2458" s="1"/>
      <c r="P2458" s="1"/>
      <c r="Q2458" s="1"/>
    </row>
    <row r="2459" spans="1:17" ht="14.25" customHeight="1" x14ac:dyDescent="0.25">
      <c r="A2459" s="2"/>
      <c r="B2459" s="2"/>
      <c r="C2459" s="1"/>
      <c r="D2459" s="1"/>
      <c r="E2459" s="1"/>
      <c r="F2459" s="1"/>
      <c r="G2459" s="1"/>
      <c r="H2459" s="1"/>
      <c r="I2459" s="1"/>
      <c r="J2459" s="1"/>
      <c r="K2459" s="1"/>
      <c r="L2459" s="1"/>
      <c r="M2459" s="1"/>
      <c r="N2459" s="1"/>
      <c r="O2459" s="1"/>
      <c r="P2459" s="1"/>
      <c r="Q2459" s="1"/>
    </row>
    <row r="2460" spans="1:17" ht="14.25" customHeight="1" x14ac:dyDescent="0.25">
      <c r="A2460" s="2"/>
      <c r="B2460" s="2"/>
      <c r="C2460" s="1"/>
      <c r="D2460" s="1"/>
      <c r="E2460" s="1"/>
      <c r="F2460" s="1"/>
      <c r="G2460" s="1"/>
      <c r="H2460" s="1"/>
      <c r="I2460" s="1"/>
      <c r="J2460" s="1"/>
      <c r="K2460" s="1"/>
      <c r="L2460" s="1"/>
      <c r="M2460" s="1"/>
      <c r="N2460" s="1"/>
      <c r="O2460" s="1"/>
      <c r="P2460" s="1"/>
      <c r="Q2460" s="1"/>
    </row>
    <row r="2461" spans="1:17" ht="14.25" customHeight="1" x14ac:dyDescent="0.25">
      <c r="A2461" s="2"/>
      <c r="B2461" s="2"/>
      <c r="C2461" s="1"/>
      <c r="D2461" s="1"/>
      <c r="E2461" s="1"/>
      <c r="F2461" s="1"/>
      <c r="G2461" s="1"/>
      <c r="H2461" s="1"/>
      <c r="I2461" s="1"/>
      <c r="J2461" s="1"/>
      <c r="K2461" s="1"/>
      <c r="L2461" s="1"/>
      <c r="M2461" s="1"/>
      <c r="N2461" s="1"/>
      <c r="O2461" s="1"/>
      <c r="P2461" s="1"/>
      <c r="Q2461" s="1"/>
    </row>
    <row r="2462" spans="1:17" ht="14.25" customHeight="1" x14ac:dyDescent="0.25">
      <c r="A2462" s="2"/>
      <c r="B2462" s="2"/>
      <c r="C2462" s="1"/>
      <c r="D2462" s="1"/>
      <c r="E2462" s="1"/>
      <c r="F2462" s="1"/>
      <c r="G2462" s="1"/>
      <c r="H2462" s="1"/>
      <c r="I2462" s="1"/>
      <c r="J2462" s="1"/>
      <c r="K2462" s="1"/>
      <c r="L2462" s="1"/>
      <c r="M2462" s="1"/>
      <c r="N2462" s="1"/>
      <c r="O2462" s="1"/>
      <c r="P2462" s="1"/>
      <c r="Q2462" s="1"/>
    </row>
    <row r="2463" spans="1:17" ht="14.25" customHeight="1" x14ac:dyDescent="0.25">
      <c r="A2463" s="2"/>
      <c r="B2463" s="2"/>
      <c r="C2463" s="1"/>
      <c r="D2463" s="1"/>
      <c r="E2463" s="1"/>
      <c r="F2463" s="1"/>
      <c r="G2463" s="1"/>
      <c r="H2463" s="1"/>
      <c r="I2463" s="1"/>
      <c r="J2463" s="1"/>
      <c r="K2463" s="1"/>
      <c r="L2463" s="1"/>
      <c r="M2463" s="1"/>
      <c r="N2463" s="1"/>
      <c r="O2463" s="1"/>
      <c r="P2463" s="1"/>
      <c r="Q2463" s="1"/>
    </row>
    <row r="2464" spans="1:17" ht="14.25" customHeight="1" x14ac:dyDescent="0.25">
      <c r="A2464" s="2"/>
      <c r="B2464" s="2"/>
      <c r="C2464" s="1"/>
      <c r="D2464" s="1"/>
      <c r="E2464" s="1"/>
      <c r="F2464" s="1"/>
      <c r="G2464" s="1"/>
      <c r="H2464" s="1"/>
      <c r="I2464" s="1"/>
      <c r="J2464" s="1"/>
      <c r="K2464" s="1"/>
      <c r="L2464" s="1"/>
      <c r="M2464" s="1"/>
      <c r="N2464" s="1"/>
      <c r="O2464" s="1"/>
      <c r="P2464" s="1"/>
      <c r="Q2464" s="1"/>
    </row>
    <row r="2465" spans="1:17" ht="14.25" customHeight="1" x14ac:dyDescent="0.25">
      <c r="A2465" s="2"/>
      <c r="B2465" s="2"/>
      <c r="C2465" s="1"/>
      <c r="D2465" s="1"/>
      <c r="E2465" s="1"/>
      <c r="F2465" s="1"/>
      <c r="G2465" s="1"/>
      <c r="H2465" s="1"/>
      <c r="I2465" s="1"/>
      <c r="J2465" s="1"/>
      <c r="K2465" s="1"/>
      <c r="L2465" s="1"/>
      <c r="M2465" s="1"/>
      <c r="N2465" s="1"/>
      <c r="O2465" s="1"/>
      <c r="P2465" s="1"/>
      <c r="Q2465" s="1"/>
    </row>
    <row r="2466" spans="1:17" ht="14.25" customHeight="1" x14ac:dyDescent="0.25">
      <c r="A2466" s="2"/>
      <c r="B2466" s="2"/>
      <c r="C2466" s="1"/>
      <c r="D2466" s="1"/>
      <c r="E2466" s="1"/>
      <c r="F2466" s="1"/>
      <c r="G2466" s="1"/>
      <c r="H2466" s="1"/>
      <c r="I2466" s="1"/>
      <c r="J2466" s="1"/>
      <c r="K2466" s="1"/>
      <c r="L2466" s="1"/>
      <c r="M2466" s="1"/>
      <c r="N2466" s="1"/>
      <c r="O2466" s="1"/>
      <c r="P2466" s="1"/>
      <c r="Q2466" s="1"/>
    </row>
    <row r="2467" spans="1:17" ht="14.25" customHeight="1" x14ac:dyDescent="0.25">
      <c r="A2467" s="2"/>
      <c r="B2467" s="2"/>
      <c r="C2467" s="1"/>
      <c r="D2467" s="1"/>
      <c r="E2467" s="1"/>
      <c r="F2467" s="1"/>
      <c r="G2467" s="1"/>
      <c r="H2467" s="1"/>
      <c r="I2467" s="1"/>
      <c r="J2467" s="1"/>
      <c r="K2467" s="1"/>
      <c r="L2467" s="1"/>
      <c r="M2467" s="1"/>
      <c r="N2467" s="1"/>
      <c r="O2467" s="1"/>
      <c r="P2467" s="1"/>
      <c r="Q2467" s="1"/>
    </row>
    <row r="2468" spans="1:17" ht="14.25" customHeight="1" x14ac:dyDescent="0.25">
      <c r="A2468" s="2"/>
      <c r="B2468" s="2"/>
      <c r="C2468" s="1"/>
      <c r="D2468" s="1"/>
      <c r="E2468" s="1"/>
      <c r="F2468" s="1"/>
      <c r="G2468" s="1"/>
      <c r="H2468" s="1"/>
      <c r="I2468" s="1"/>
      <c r="J2468" s="1"/>
      <c r="K2468" s="1"/>
      <c r="L2468" s="1"/>
      <c r="M2468" s="1"/>
      <c r="N2468" s="1"/>
      <c r="O2468" s="1"/>
      <c r="P2468" s="1"/>
      <c r="Q2468" s="1"/>
    </row>
    <row r="2469" spans="1:17" ht="14.25" customHeight="1" x14ac:dyDescent="0.25">
      <c r="A2469" s="2"/>
      <c r="B2469" s="2"/>
      <c r="C2469" s="1"/>
      <c r="D2469" s="1"/>
      <c r="E2469" s="1"/>
      <c r="F2469" s="1"/>
      <c r="G2469" s="1"/>
      <c r="H2469" s="1"/>
      <c r="I2469" s="1"/>
      <c r="J2469" s="1"/>
      <c r="K2469" s="1"/>
      <c r="L2469" s="1"/>
      <c r="M2469" s="1"/>
      <c r="N2469" s="1"/>
      <c r="O2469" s="1"/>
      <c r="P2469" s="1"/>
      <c r="Q2469" s="1"/>
    </row>
    <row r="2470" spans="1:17" ht="14.25" customHeight="1" x14ac:dyDescent="0.25">
      <c r="A2470" s="2"/>
      <c r="B2470" s="2"/>
      <c r="C2470" s="1"/>
      <c r="D2470" s="1"/>
      <c r="E2470" s="1"/>
      <c r="F2470" s="1"/>
      <c r="G2470" s="1"/>
      <c r="H2470" s="1"/>
      <c r="I2470" s="1"/>
      <c r="J2470" s="1"/>
      <c r="K2470" s="1"/>
      <c r="L2470" s="1"/>
      <c r="M2470" s="1"/>
      <c r="N2470" s="1"/>
      <c r="O2470" s="1"/>
      <c r="P2470" s="1"/>
      <c r="Q2470" s="1"/>
    </row>
    <row r="2471" spans="1:17" ht="14.25" customHeight="1" x14ac:dyDescent="0.25">
      <c r="A2471" s="2"/>
      <c r="B2471" s="2"/>
      <c r="C2471" s="1"/>
      <c r="D2471" s="1"/>
      <c r="E2471" s="1"/>
      <c r="F2471" s="1"/>
      <c r="G2471" s="1"/>
      <c r="H2471" s="1"/>
      <c r="I2471" s="1"/>
      <c r="J2471" s="1"/>
      <c r="K2471" s="1"/>
      <c r="L2471" s="1"/>
      <c r="M2471" s="1"/>
      <c r="N2471" s="1"/>
      <c r="O2471" s="1"/>
      <c r="P2471" s="1"/>
      <c r="Q2471" s="1"/>
    </row>
    <row r="2472" spans="1:17" ht="14.25" customHeight="1" x14ac:dyDescent="0.25">
      <c r="A2472" s="2"/>
      <c r="B2472" s="2"/>
      <c r="C2472" s="1"/>
      <c r="D2472" s="1"/>
      <c r="E2472" s="1"/>
      <c r="F2472" s="1"/>
      <c r="G2472" s="1"/>
      <c r="H2472" s="1"/>
      <c r="I2472" s="1"/>
      <c r="J2472" s="1"/>
      <c r="K2472" s="1"/>
      <c r="L2472" s="1"/>
      <c r="M2472" s="1"/>
      <c r="N2472" s="1"/>
      <c r="O2472" s="1"/>
      <c r="P2472" s="1"/>
      <c r="Q2472" s="1"/>
    </row>
    <row r="2473" spans="1:17" ht="14.25" customHeight="1" x14ac:dyDescent="0.25">
      <c r="A2473" s="2"/>
      <c r="B2473" s="2"/>
      <c r="C2473" s="1"/>
      <c r="D2473" s="1"/>
      <c r="E2473" s="1"/>
      <c r="F2473" s="1"/>
      <c r="G2473" s="1"/>
      <c r="H2473" s="1"/>
      <c r="I2473" s="1"/>
      <c r="J2473" s="1"/>
      <c r="K2473" s="1"/>
      <c r="L2473" s="1"/>
      <c r="M2473" s="1"/>
      <c r="N2473" s="1"/>
      <c r="O2473" s="1"/>
      <c r="P2473" s="1"/>
      <c r="Q2473" s="1"/>
    </row>
    <row r="2474" spans="1:17" ht="14.25" customHeight="1" x14ac:dyDescent="0.25">
      <c r="A2474" s="2"/>
      <c r="B2474" s="2"/>
      <c r="C2474" s="1"/>
      <c r="D2474" s="1"/>
      <c r="E2474" s="1"/>
      <c r="F2474" s="1"/>
      <c r="G2474" s="1"/>
      <c r="H2474" s="1"/>
      <c r="I2474" s="1"/>
      <c r="J2474" s="1"/>
      <c r="K2474" s="1"/>
      <c r="L2474" s="1"/>
      <c r="M2474" s="1"/>
      <c r="N2474" s="1"/>
      <c r="O2474" s="1"/>
      <c r="P2474" s="1"/>
      <c r="Q2474" s="1"/>
    </row>
    <row r="2475" spans="1:17" ht="14.25" customHeight="1" x14ac:dyDescent="0.25">
      <c r="A2475" s="2"/>
      <c r="B2475" s="2"/>
      <c r="C2475" s="1"/>
      <c r="D2475" s="1"/>
      <c r="E2475" s="1"/>
      <c r="F2475" s="1"/>
      <c r="G2475" s="1"/>
      <c r="H2475" s="1"/>
      <c r="I2475" s="1"/>
      <c r="J2475" s="1"/>
      <c r="K2475" s="1"/>
      <c r="L2475" s="1"/>
      <c r="M2475" s="1"/>
      <c r="N2475" s="1"/>
      <c r="O2475" s="1"/>
      <c r="P2475" s="1"/>
      <c r="Q2475" s="1"/>
    </row>
    <row r="2476" spans="1:17" ht="14.25" customHeight="1" x14ac:dyDescent="0.25">
      <c r="A2476" s="2"/>
      <c r="B2476" s="2"/>
      <c r="C2476" s="1"/>
      <c r="D2476" s="1"/>
      <c r="E2476" s="1"/>
      <c r="F2476" s="1"/>
      <c r="G2476" s="1"/>
      <c r="H2476" s="1"/>
      <c r="I2476" s="1"/>
      <c r="J2476" s="1"/>
      <c r="K2476" s="1"/>
      <c r="L2476" s="1"/>
      <c r="M2476" s="1"/>
      <c r="N2476" s="1"/>
      <c r="O2476" s="1"/>
      <c r="P2476" s="1"/>
      <c r="Q2476" s="1"/>
    </row>
    <row r="2477" spans="1:17" ht="14.25" customHeight="1" x14ac:dyDescent="0.25">
      <c r="A2477" s="2"/>
      <c r="B2477" s="2"/>
      <c r="C2477" s="1"/>
      <c r="D2477" s="1"/>
      <c r="E2477" s="1"/>
      <c r="F2477" s="1"/>
      <c r="G2477" s="1"/>
      <c r="H2477" s="1"/>
      <c r="I2477" s="1"/>
      <c r="J2477" s="1"/>
      <c r="K2477" s="1"/>
      <c r="L2477" s="1"/>
      <c r="M2477" s="1"/>
      <c r="N2477" s="1"/>
      <c r="O2477" s="1"/>
      <c r="P2477" s="1"/>
      <c r="Q2477" s="1"/>
    </row>
    <row r="2478" spans="1:17" ht="14.25" customHeight="1" x14ac:dyDescent="0.25">
      <c r="A2478" s="2"/>
      <c r="B2478" s="2"/>
      <c r="C2478" s="1"/>
      <c r="D2478" s="1"/>
      <c r="E2478" s="1"/>
      <c r="F2478" s="1"/>
      <c r="G2478" s="1"/>
      <c r="H2478" s="1"/>
      <c r="I2478" s="1"/>
      <c r="J2478" s="1"/>
      <c r="K2478" s="1"/>
      <c r="L2478" s="1"/>
      <c r="M2478" s="1"/>
      <c r="N2478" s="1"/>
      <c r="O2478" s="1"/>
      <c r="P2478" s="1"/>
      <c r="Q2478" s="1"/>
    </row>
    <row r="2479" spans="1:17" ht="14.25" customHeight="1" x14ac:dyDescent="0.25">
      <c r="A2479" s="2"/>
      <c r="B2479" s="2"/>
      <c r="C2479" s="1"/>
      <c r="D2479" s="1"/>
      <c r="E2479" s="1"/>
      <c r="F2479" s="1"/>
      <c r="G2479" s="1"/>
      <c r="H2479" s="1"/>
      <c r="I2479" s="1"/>
      <c r="J2479" s="1"/>
      <c r="K2479" s="1"/>
      <c r="L2479" s="1"/>
      <c r="M2479" s="1"/>
      <c r="N2479" s="1"/>
      <c r="O2479" s="1"/>
      <c r="P2479" s="1"/>
      <c r="Q2479" s="1"/>
    </row>
    <row r="2480" spans="1:17" ht="14.25" customHeight="1" x14ac:dyDescent="0.25">
      <c r="A2480" s="2"/>
      <c r="B2480" s="2"/>
      <c r="C2480" s="1"/>
      <c r="D2480" s="1"/>
      <c r="E2480" s="1"/>
      <c r="F2480" s="1"/>
      <c r="G2480" s="1"/>
      <c r="H2480" s="1"/>
      <c r="I2480" s="1"/>
      <c r="J2480" s="1"/>
      <c r="K2480" s="1"/>
      <c r="L2480" s="1"/>
      <c r="M2480" s="1"/>
      <c r="N2480" s="1"/>
      <c r="O2480" s="1"/>
      <c r="P2480" s="1"/>
      <c r="Q2480" s="1"/>
    </row>
    <row r="2481" spans="1:17" ht="14.25" customHeight="1" x14ac:dyDescent="0.25">
      <c r="A2481" s="2"/>
      <c r="B2481" s="2"/>
      <c r="C2481" s="1"/>
      <c r="D2481" s="1"/>
      <c r="E2481" s="1"/>
      <c r="F2481" s="1"/>
      <c r="G2481" s="1"/>
      <c r="H2481" s="1"/>
      <c r="I2481" s="1"/>
      <c r="J2481" s="1"/>
      <c r="K2481" s="1"/>
      <c r="L2481" s="1"/>
      <c r="M2481" s="1"/>
      <c r="N2481" s="1"/>
      <c r="O2481" s="1"/>
      <c r="P2481" s="1"/>
      <c r="Q2481" s="1"/>
    </row>
    <row r="2482" spans="1:17" ht="14.25" customHeight="1" x14ac:dyDescent="0.25">
      <c r="A2482" s="2"/>
      <c r="B2482" s="2"/>
      <c r="C2482" s="1"/>
      <c r="D2482" s="1"/>
      <c r="E2482" s="1"/>
      <c r="F2482" s="1"/>
      <c r="G2482" s="1"/>
      <c r="H2482" s="1"/>
      <c r="I2482" s="1"/>
      <c r="J2482" s="1"/>
      <c r="K2482" s="1"/>
      <c r="L2482" s="1"/>
      <c r="M2482" s="1"/>
      <c r="N2482" s="1"/>
      <c r="O2482" s="1"/>
      <c r="P2482" s="1"/>
      <c r="Q2482" s="1"/>
    </row>
    <row r="2483" spans="1:17" ht="14.25" customHeight="1" x14ac:dyDescent="0.25">
      <c r="A2483" s="2"/>
      <c r="B2483" s="2"/>
      <c r="C2483" s="1"/>
      <c r="D2483" s="1"/>
      <c r="E2483" s="1"/>
      <c r="F2483" s="1"/>
      <c r="G2483" s="1"/>
      <c r="H2483" s="1"/>
      <c r="I2483" s="1"/>
      <c r="J2483" s="1"/>
      <c r="K2483" s="1"/>
      <c r="L2483" s="1"/>
      <c r="M2483" s="1"/>
      <c r="N2483" s="1"/>
      <c r="O2483" s="1"/>
      <c r="P2483" s="1"/>
      <c r="Q2483" s="1"/>
    </row>
    <row r="2484" spans="1:17" ht="14.25" customHeight="1" x14ac:dyDescent="0.25">
      <c r="A2484" s="2"/>
      <c r="B2484" s="2"/>
      <c r="C2484" s="1"/>
      <c r="D2484" s="1"/>
      <c r="E2484" s="1"/>
      <c r="F2484" s="1"/>
      <c r="G2484" s="1"/>
      <c r="H2484" s="1"/>
      <c r="I2484" s="1"/>
      <c r="J2484" s="1"/>
      <c r="K2484" s="1"/>
      <c r="L2484" s="1"/>
      <c r="M2484" s="1"/>
      <c r="N2484" s="1"/>
      <c r="O2484" s="1"/>
      <c r="P2484" s="1"/>
      <c r="Q2484" s="1"/>
    </row>
    <row r="2485" spans="1:17" ht="14.25" customHeight="1" x14ac:dyDescent="0.25">
      <c r="A2485" s="2"/>
      <c r="B2485" s="2"/>
      <c r="C2485" s="1"/>
      <c r="D2485" s="1"/>
      <c r="E2485" s="1"/>
      <c r="F2485" s="1"/>
      <c r="G2485" s="1"/>
      <c r="H2485" s="1"/>
      <c r="I2485" s="1"/>
      <c r="J2485" s="1"/>
      <c r="K2485" s="1"/>
      <c r="L2485" s="1"/>
      <c r="M2485" s="1"/>
      <c r="N2485" s="1"/>
      <c r="O2485" s="1"/>
      <c r="P2485" s="1"/>
      <c r="Q2485" s="1"/>
    </row>
    <row r="2486" spans="1:17" ht="14.25" customHeight="1" x14ac:dyDescent="0.25">
      <c r="A2486" s="2"/>
      <c r="B2486" s="2"/>
      <c r="C2486" s="1"/>
      <c r="D2486" s="1"/>
      <c r="E2486" s="1"/>
      <c r="F2486" s="1"/>
      <c r="G2486" s="1"/>
      <c r="H2486" s="1"/>
      <c r="I2486" s="1"/>
      <c r="J2486" s="1"/>
      <c r="K2486" s="1"/>
      <c r="L2486" s="1"/>
      <c r="M2486" s="1"/>
      <c r="N2486" s="1"/>
      <c r="O2486" s="1"/>
      <c r="P2486" s="1"/>
      <c r="Q2486" s="1"/>
    </row>
    <row r="2487" spans="1:17" ht="14.25" customHeight="1" x14ac:dyDescent="0.25">
      <c r="A2487" s="2"/>
      <c r="B2487" s="2"/>
      <c r="C2487" s="1"/>
      <c r="D2487" s="1"/>
      <c r="E2487" s="1"/>
      <c r="F2487" s="1"/>
      <c r="G2487" s="1"/>
      <c r="H2487" s="1"/>
      <c r="I2487" s="1"/>
      <c r="J2487" s="1"/>
      <c r="K2487" s="1"/>
      <c r="L2487" s="1"/>
      <c r="M2487" s="1"/>
      <c r="N2487" s="1"/>
      <c r="O2487" s="1"/>
      <c r="P2487" s="1"/>
      <c r="Q2487" s="1"/>
    </row>
    <row r="2488" spans="1:17" ht="14.25" customHeight="1" x14ac:dyDescent="0.25">
      <c r="A2488" s="2"/>
      <c r="B2488" s="2"/>
      <c r="C2488" s="1"/>
      <c r="D2488" s="1"/>
      <c r="E2488" s="1"/>
      <c r="F2488" s="1"/>
      <c r="G2488" s="1"/>
      <c r="H2488" s="1"/>
      <c r="I2488" s="1"/>
      <c r="J2488" s="1"/>
      <c r="K2488" s="1"/>
      <c r="L2488" s="1"/>
      <c r="M2488" s="1"/>
      <c r="N2488" s="1"/>
      <c r="O2488" s="1"/>
      <c r="P2488" s="1"/>
      <c r="Q2488" s="1"/>
    </row>
    <row r="2489" spans="1:17" ht="14.25" customHeight="1" x14ac:dyDescent="0.25">
      <c r="A2489" s="2"/>
      <c r="B2489" s="2"/>
      <c r="C2489" s="1"/>
      <c r="D2489" s="1"/>
      <c r="E2489" s="1"/>
      <c r="F2489" s="1"/>
      <c r="G2489" s="1"/>
      <c r="H2489" s="1"/>
      <c r="I2489" s="1"/>
      <c r="J2489" s="1"/>
      <c r="K2489" s="1"/>
      <c r="L2489" s="1"/>
      <c r="M2489" s="1"/>
      <c r="N2489" s="1"/>
      <c r="O2489" s="1"/>
      <c r="P2489" s="1"/>
      <c r="Q2489" s="1"/>
    </row>
    <row r="2490" spans="1:17" ht="14.25" customHeight="1" x14ac:dyDescent="0.25">
      <c r="A2490" s="2"/>
      <c r="B2490" s="2"/>
      <c r="C2490" s="1"/>
      <c r="D2490" s="1"/>
      <c r="E2490" s="1"/>
      <c r="F2490" s="1"/>
      <c r="G2490" s="1"/>
      <c r="H2490" s="1"/>
      <c r="I2490" s="1"/>
      <c r="J2490" s="1"/>
      <c r="K2490" s="1"/>
      <c r="L2490" s="1"/>
      <c r="M2490" s="1"/>
      <c r="N2490" s="1"/>
      <c r="O2490" s="1"/>
      <c r="P2490" s="1"/>
      <c r="Q2490" s="1"/>
    </row>
    <row r="2491" spans="1:17" ht="14.25" customHeight="1" x14ac:dyDescent="0.25">
      <c r="A2491" s="2"/>
      <c r="B2491" s="2"/>
      <c r="C2491" s="1"/>
      <c r="D2491" s="1"/>
      <c r="E2491" s="1"/>
      <c r="F2491" s="1"/>
      <c r="G2491" s="1"/>
      <c r="H2491" s="1"/>
      <c r="I2491" s="1"/>
      <c r="J2491" s="1"/>
      <c r="K2491" s="1"/>
      <c r="L2491" s="1"/>
      <c r="M2491" s="1"/>
      <c r="N2491" s="1"/>
      <c r="O2491" s="1"/>
      <c r="P2491" s="1"/>
      <c r="Q2491" s="1"/>
    </row>
    <row r="2492" spans="1:17" ht="14.25" customHeight="1" x14ac:dyDescent="0.25">
      <c r="A2492" s="2"/>
      <c r="B2492" s="2"/>
      <c r="C2492" s="1"/>
      <c r="D2492" s="1"/>
      <c r="E2492" s="1"/>
      <c r="F2492" s="1"/>
      <c r="G2492" s="1"/>
      <c r="H2492" s="1"/>
      <c r="I2492" s="1"/>
      <c r="J2492" s="1"/>
      <c r="K2492" s="1"/>
      <c r="L2492" s="1"/>
      <c r="M2492" s="1"/>
      <c r="N2492" s="1"/>
      <c r="O2492" s="1"/>
      <c r="P2492" s="1"/>
      <c r="Q2492" s="1"/>
    </row>
    <row r="2493" spans="1:17" ht="14.25" customHeight="1" x14ac:dyDescent="0.25">
      <c r="A2493" s="2"/>
      <c r="B2493" s="2"/>
      <c r="C2493" s="1"/>
      <c r="D2493" s="1"/>
      <c r="E2493" s="1"/>
      <c r="F2493" s="1"/>
      <c r="G2493" s="1"/>
      <c r="H2493" s="1"/>
      <c r="I2493" s="1"/>
      <c r="J2493" s="1"/>
      <c r="K2493" s="1"/>
      <c r="L2493" s="1"/>
      <c r="M2493" s="1"/>
      <c r="N2493" s="1"/>
      <c r="O2493" s="1"/>
      <c r="P2493" s="1"/>
      <c r="Q2493" s="1"/>
    </row>
    <row r="2494" spans="1:17" ht="14.25" customHeight="1" x14ac:dyDescent="0.25">
      <c r="A2494" s="2"/>
      <c r="B2494" s="2"/>
      <c r="C2494" s="1"/>
      <c r="D2494" s="1"/>
      <c r="E2494" s="1"/>
      <c r="F2494" s="1"/>
      <c r="G2494" s="1"/>
      <c r="H2494" s="1"/>
      <c r="I2494" s="1"/>
      <c r="J2494" s="1"/>
      <c r="K2494" s="1"/>
      <c r="L2494" s="1"/>
      <c r="M2494" s="1"/>
      <c r="N2494" s="1"/>
      <c r="O2494" s="1"/>
      <c r="P2494" s="1"/>
      <c r="Q2494" s="1"/>
    </row>
    <row r="2495" spans="1:17" ht="14.25" customHeight="1" x14ac:dyDescent="0.25">
      <c r="A2495" s="2"/>
      <c r="B2495" s="2"/>
      <c r="C2495" s="1"/>
      <c r="D2495" s="1"/>
      <c r="E2495" s="1"/>
      <c r="F2495" s="1"/>
      <c r="G2495" s="1"/>
      <c r="H2495" s="1"/>
      <c r="I2495" s="1"/>
      <c r="J2495" s="1"/>
      <c r="K2495" s="1"/>
      <c r="L2495" s="1"/>
      <c r="M2495" s="1"/>
      <c r="N2495" s="1"/>
      <c r="O2495" s="1"/>
      <c r="P2495" s="1"/>
      <c r="Q2495" s="1"/>
    </row>
    <row r="2496" spans="1:17" ht="14.25" customHeight="1" x14ac:dyDescent="0.25">
      <c r="A2496" s="2"/>
      <c r="B2496" s="2"/>
      <c r="C2496" s="1"/>
      <c r="D2496" s="1"/>
      <c r="E2496" s="1"/>
      <c r="F2496" s="1"/>
      <c r="G2496" s="1"/>
      <c r="H2496" s="1"/>
      <c r="I2496" s="1"/>
      <c r="J2496" s="1"/>
      <c r="K2496" s="1"/>
      <c r="L2496" s="1"/>
      <c r="M2496" s="1"/>
      <c r="N2496" s="1"/>
      <c r="O2496" s="1"/>
      <c r="P2496" s="1"/>
      <c r="Q2496" s="1"/>
    </row>
    <row r="2497" spans="1:17" ht="14.25" customHeight="1" x14ac:dyDescent="0.25">
      <c r="A2497" s="2"/>
      <c r="B2497" s="2"/>
      <c r="C2497" s="1"/>
      <c r="D2497" s="1"/>
      <c r="E2497" s="1"/>
      <c r="F2497" s="1"/>
      <c r="G2497" s="1"/>
      <c r="H2497" s="1"/>
      <c r="I2497" s="1"/>
      <c r="J2497" s="1"/>
      <c r="K2497" s="1"/>
      <c r="L2497" s="1"/>
      <c r="M2497" s="1"/>
      <c r="N2497" s="1"/>
      <c r="O2497" s="1"/>
      <c r="P2497" s="1"/>
      <c r="Q2497" s="1"/>
    </row>
    <row r="2498" spans="1:17" ht="14.25" customHeight="1" x14ac:dyDescent="0.25">
      <c r="A2498" s="2"/>
      <c r="B2498" s="2"/>
      <c r="C2498" s="1"/>
      <c r="D2498" s="1"/>
      <c r="E2498" s="1"/>
      <c r="F2498" s="1"/>
      <c r="G2498" s="1"/>
      <c r="H2498" s="1"/>
      <c r="I2498" s="1"/>
      <c r="J2498" s="1"/>
      <c r="K2498" s="1"/>
      <c r="L2498" s="1"/>
      <c r="M2498" s="1"/>
      <c r="N2498" s="1"/>
      <c r="O2498" s="1"/>
      <c r="P2498" s="1"/>
      <c r="Q2498" s="1"/>
    </row>
    <row r="2499" spans="1:17" ht="14.25" customHeight="1" x14ac:dyDescent="0.25">
      <c r="A2499" s="2"/>
      <c r="B2499" s="2"/>
      <c r="C2499" s="1"/>
      <c r="D2499" s="1"/>
      <c r="E2499" s="1"/>
      <c r="F2499" s="1"/>
      <c r="G2499" s="1"/>
      <c r="H2499" s="1"/>
      <c r="I2499" s="1"/>
      <c r="J2499" s="1"/>
      <c r="K2499" s="1"/>
      <c r="L2499" s="1"/>
      <c r="M2499" s="1"/>
      <c r="N2499" s="1"/>
      <c r="O2499" s="1"/>
      <c r="P2499" s="1"/>
      <c r="Q2499" s="1"/>
    </row>
    <row r="2500" spans="1:17" ht="14.25" customHeight="1" x14ac:dyDescent="0.25">
      <c r="A2500" s="2"/>
      <c r="B2500" s="2"/>
      <c r="C2500" s="1"/>
      <c r="D2500" s="1"/>
      <c r="E2500" s="1"/>
      <c r="F2500" s="1"/>
      <c r="G2500" s="1"/>
      <c r="H2500" s="1"/>
      <c r="I2500" s="1"/>
      <c r="J2500" s="1"/>
      <c r="K2500" s="1"/>
      <c r="L2500" s="1"/>
      <c r="M2500" s="1"/>
      <c r="N2500" s="1"/>
      <c r="O2500" s="1"/>
      <c r="P2500" s="1"/>
      <c r="Q2500" s="1"/>
    </row>
    <row r="2501" spans="1:17" ht="14.25" customHeight="1" x14ac:dyDescent="0.25">
      <c r="A2501" s="2"/>
      <c r="B2501" s="2"/>
      <c r="C2501" s="1"/>
      <c r="D2501" s="1"/>
      <c r="E2501" s="1"/>
      <c r="F2501" s="1"/>
      <c r="G2501" s="1"/>
      <c r="H2501" s="1"/>
      <c r="I2501" s="1"/>
      <c r="J2501" s="1"/>
      <c r="K2501" s="1"/>
      <c r="L2501" s="1"/>
      <c r="M2501" s="1"/>
      <c r="N2501" s="1"/>
      <c r="O2501" s="1"/>
      <c r="P2501" s="1"/>
      <c r="Q2501" s="1"/>
    </row>
    <row r="2502" spans="1:17" ht="14.25" customHeight="1" x14ac:dyDescent="0.25">
      <c r="A2502" s="2"/>
      <c r="B2502" s="2"/>
      <c r="C2502" s="1"/>
      <c r="D2502" s="1"/>
      <c r="E2502" s="1"/>
      <c r="F2502" s="1"/>
      <c r="G2502" s="1"/>
      <c r="H2502" s="1"/>
      <c r="I2502" s="1"/>
      <c r="J2502" s="1"/>
      <c r="K2502" s="1"/>
      <c r="L2502" s="1"/>
      <c r="M2502" s="1"/>
      <c r="N2502" s="1"/>
      <c r="O2502" s="1"/>
      <c r="P2502" s="1"/>
      <c r="Q2502" s="1"/>
    </row>
    <row r="2503" spans="1:17" ht="14.25" customHeight="1" x14ac:dyDescent="0.25">
      <c r="A2503" s="2"/>
      <c r="B2503" s="2"/>
      <c r="C2503" s="1"/>
      <c r="D2503" s="1"/>
      <c r="E2503" s="1"/>
      <c r="F2503" s="1"/>
      <c r="G2503" s="1"/>
      <c r="H2503" s="1"/>
      <c r="I2503" s="1"/>
      <c r="J2503" s="1"/>
      <c r="K2503" s="1"/>
      <c r="L2503" s="1"/>
      <c r="M2503" s="1"/>
      <c r="N2503" s="1"/>
      <c r="O2503" s="1"/>
      <c r="P2503" s="1"/>
      <c r="Q2503" s="1"/>
    </row>
    <row r="2504" spans="1:17" ht="14.25" customHeight="1" x14ac:dyDescent="0.25">
      <c r="A2504" s="2"/>
      <c r="B2504" s="2"/>
      <c r="C2504" s="1"/>
      <c r="D2504" s="1"/>
      <c r="E2504" s="1"/>
      <c r="F2504" s="1"/>
      <c r="G2504" s="1"/>
      <c r="H2504" s="1"/>
      <c r="I2504" s="1"/>
      <c r="J2504" s="1"/>
      <c r="K2504" s="1"/>
      <c r="L2504" s="1"/>
      <c r="M2504" s="1"/>
      <c r="N2504" s="1"/>
      <c r="O2504" s="1"/>
      <c r="P2504" s="1"/>
      <c r="Q2504" s="1"/>
    </row>
    <row r="2505" spans="1:17" ht="14.25" customHeight="1" x14ac:dyDescent="0.25">
      <c r="A2505" s="2"/>
      <c r="B2505" s="2"/>
      <c r="C2505" s="1"/>
      <c r="D2505" s="1"/>
      <c r="E2505" s="1"/>
      <c r="F2505" s="1"/>
      <c r="G2505" s="1"/>
      <c r="H2505" s="1"/>
      <c r="I2505" s="1"/>
      <c r="J2505" s="1"/>
      <c r="K2505" s="1"/>
      <c r="L2505" s="1"/>
      <c r="M2505" s="1"/>
      <c r="N2505" s="1"/>
      <c r="O2505" s="1"/>
      <c r="P2505" s="1"/>
      <c r="Q2505" s="1"/>
    </row>
    <row r="2506" spans="1:17" ht="14.25" customHeight="1" x14ac:dyDescent="0.25">
      <c r="A2506" s="2"/>
      <c r="B2506" s="2"/>
      <c r="C2506" s="1"/>
      <c r="D2506" s="1"/>
      <c r="E2506" s="1"/>
      <c r="F2506" s="1"/>
      <c r="G2506" s="1"/>
      <c r="H2506" s="1"/>
      <c r="I2506" s="1"/>
      <c r="J2506" s="1"/>
      <c r="K2506" s="1"/>
      <c r="L2506" s="1"/>
      <c r="M2506" s="1"/>
      <c r="N2506" s="1"/>
      <c r="O2506" s="1"/>
      <c r="P2506" s="1"/>
      <c r="Q2506" s="1"/>
    </row>
    <row r="2507" spans="1:17" ht="14.25" customHeight="1" x14ac:dyDescent="0.25">
      <c r="A2507" s="2"/>
      <c r="B2507" s="2"/>
      <c r="C2507" s="1"/>
      <c r="D2507" s="1"/>
      <c r="E2507" s="1"/>
      <c r="F2507" s="1"/>
      <c r="G2507" s="1"/>
      <c r="H2507" s="1"/>
      <c r="I2507" s="1"/>
      <c r="J2507" s="1"/>
      <c r="K2507" s="1"/>
      <c r="L2507" s="1"/>
      <c r="M2507" s="1"/>
      <c r="N2507" s="1"/>
      <c r="O2507" s="1"/>
      <c r="P2507" s="1"/>
      <c r="Q2507" s="1"/>
    </row>
    <row r="2508" spans="1:17" ht="14.25" customHeight="1" x14ac:dyDescent="0.25">
      <c r="A2508" s="2"/>
      <c r="B2508" s="2"/>
      <c r="C2508" s="1"/>
      <c r="D2508" s="1"/>
      <c r="E2508" s="1"/>
      <c r="F2508" s="1"/>
      <c r="G2508" s="1"/>
      <c r="H2508" s="1"/>
      <c r="I2508" s="1"/>
      <c r="J2508" s="1"/>
      <c r="K2508" s="1"/>
      <c r="L2508" s="1"/>
      <c r="M2508" s="1"/>
      <c r="N2508" s="1"/>
      <c r="O2508" s="1"/>
      <c r="P2508" s="1"/>
      <c r="Q2508" s="1"/>
    </row>
    <row r="2509" spans="1:17" ht="14.25" customHeight="1" x14ac:dyDescent="0.25">
      <c r="A2509" s="2"/>
      <c r="B2509" s="2"/>
      <c r="C2509" s="1"/>
      <c r="D2509" s="1"/>
      <c r="E2509" s="1"/>
      <c r="F2509" s="1"/>
      <c r="G2509" s="1"/>
      <c r="H2509" s="1"/>
      <c r="I2509" s="1"/>
      <c r="J2509" s="1"/>
      <c r="K2509" s="1"/>
      <c r="L2509" s="1"/>
      <c r="M2509" s="1"/>
      <c r="N2509" s="1"/>
      <c r="O2509" s="1"/>
      <c r="P2509" s="1"/>
      <c r="Q2509" s="1"/>
    </row>
    <row r="2510" spans="1:17" ht="14.25" customHeight="1" x14ac:dyDescent="0.25">
      <c r="A2510" s="2"/>
      <c r="B2510" s="2"/>
      <c r="C2510" s="1"/>
      <c r="D2510" s="1"/>
      <c r="E2510" s="1"/>
      <c r="F2510" s="1"/>
      <c r="G2510" s="1"/>
      <c r="H2510" s="1"/>
      <c r="I2510" s="1"/>
      <c r="J2510" s="1"/>
      <c r="K2510" s="1"/>
      <c r="L2510" s="1"/>
      <c r="M2510" s="1"/>
      <c r="N2510" s="1"/>
      <c r="O2510" s="1"/>
      <c r="P2510" s="1"/>
      <c r="Q2510" s="1"/>
    </row>
    <row r="2511" spans="1:17" ht="14.25" customHeight="1" x14ac:dyDescent="0.25">
      <c r="A2511" s="2"/>
      <c r="B2511" s="2"/>
      <c r="C2511" s="1"/>
      <c r="D2511" s="1"/>
      <c r="E2511" s="1"/>
      <c r="F2511" s="1"/>
      <c r="G2511" s="1"/>
      <c r="H2511" s="1"/>
      <c r="I2511" s="1"/>
      <c r="J2511" s="1"/>
      <c r="K2511" s="1"/>
      <c r="L2511" s="1"/>
      <c r="M2511" s="1"/>
      <c r="N2511" s="1"/>
      <c r="O2511" s="1"/>
      <c r="P2511" s="1"/>
      <c r="Q2511" s="1"/>
    </row>
    <row r="2512" spans="1:17" ht="14.25" customHeight="1" x14ac:dyDescent="0.25">
      <c r="A2512" s="2"/>
      <c r="B2512" s="2"/>
      <c r="C2512" s="1"/>
      <c r="D2512" s="1"/>
      <c r="E2512" s="1"/>
      <c r="F2512" s="1"/>
      <c r="G2512" s="1"/>
      <c r="H2512" s="1"/>
      <c r="I2512" s="1"/>
      <c r="J2512" s="1"/>
      <c r="K2512" s="1"/>
      <c r="L2512" s="1"/>
      <c r="M2512" s="1"/>
      <c r="N2512" s="1"/>
      <c r="O2512" s="1"/>
      <c r="P2512" s="1"/>
      <c r="Q2512" s="1"/>
    </row>
    <row r="2513" spans="1:17" ht="14.25" customHeight="1" x14ac:dyDescent="0.25">
      <c r="A2513" s="2"/>
      <c r="B2513" s="2"/>
      <c r="C2513" s="1"/>
      <c r="D2513" s="1"/>
      <c r="E2513" s="1"/>
      <c r="F2513" s="1"/>
      <c r="G2513" s="1"/>
      <c r="H2513" s="1"/>
      <c r="I2513" s="1"/>
      <c r="J2513" s="1"/>
      <c r="K2513" s="1"/>
      <c r="L2513" s="1"/>
      <c r="M2513" s="1"/>
      <c r="N2513" s="1"/>
      <c r="O2513" s="1"/>
      <c r="P2513" s="1"/>
      <c r="Q2513" s="1"/>
    </row>
    <row r="2514" spans="1:17" ht="14.25" customHeight="1" x14ac:dyDescent="0.25">
      <c r="A2514" s="2"/>
      <c r="B2514" s="2"/>
      <c r="C2514" s="1"/>
      <c r="D2514" s="1"/>
      <c r="E2514" s="1"/>
      <c r="F2514" s="1"/>
      <c r="G2514" s="1"/>
      <c r="H2514" s="1"/>
      <c r="I2514" s="1"/>
      <c r="J2514" s="1"/>
      <c r="K2514" s="1"/>
      <c r="L2514" s="1"/>
      <c r="M2514" s="1"/>
      <c r="N2514" s="1"/>
      <c r="O2514" s="1"/>
      <c r="P2514" s="1"/>
      <c r="Q2514" s="1"/>
    </row>
    <row r="2515" spans="1:17" ht="14.25" customHeight="1" x14ac:dyDescent="0.25">
      <c r="A2515" s="2"/>
      <c r="B2515" s="2"/>
      <c r="C2515" s="1"/>
      <c r="D2515" s="1"/>
      <c r="E2515" s="1"/>
      <c r="F2515" s="1"/>
      <c r="G2515" s="1"/>
      <c r="H2515" s="1"/>
      <c r="I2515" s="1"/>
      <c r="J2515" s="1"/>
      <c r="K2515" s="1"/>
      <c r="L2515" s="1"/>
      <c r="M2515" s="1"/>
      <c r="N2515" s="1"/>
      <c r="O2515" s="1"/>
      <c r="P2515" s="1"/>
      <c r="Q2515" s="1"/>
    </row>
    <row r="2516" spans="1:17" ht="14.25" customHeight="1" x14ac:dyDescent="0.25">
      <c r="A2516" s="2"/>
      <c r="B2516" s="2"/>
      <c r="C2516" s="1"/>
      <c r="D2516" s="1"/>
      <c r="E2516" s="1"/>
      <c r="F2516" s="1"/>
      <c r="G2516" s="1"/>
      <c r="H2516" s="1"/>
      <c r="I2516" s="1"/>
      <c r="J2516" s="1"/>
      <c r="K2516" s="1"/>
      <c r="L2516" s="1"/>
      <c r="M2516" s="1"/>
      <c r="N2516" s="1"/>
      <c r="O2516" s="1"/>
      <c r="P2516" s="1"/>
      <c r="Q2516" s="1"/>
    </row>
    <row r="2517" spans="1:17" ht="14.25" customHeight="1" x14ac:dyDescent="0.25">
      <c r="A2517" s="2"/>
      <c r="B2517" s="2"/>
      <c r="C2517" s="1"/>
      <c r="D2517" s="1"/>
      <c r="E2517" s="1"/>
      <c r="F2517" s="1"/>
      <c r="G2517" s="1"/>
      <c r="H2517" s="1"/>
      <c r="I2517" s="1"/>
      <c r="J2517" s="1"/>
      <c r="K2517" s="1"/>
      <c r="L2517" s="1"/>
      <c r="M2517" s="1"/>
      <c r="N2517" s="1"/>
      <c r="O2517" s="1"/>
      <c r="P2517" s="1"/>
      <c r="Q2517" s="1"/>
    </row>
    <row r="2518" spans="1:17" ht="14.25" customHeight="1" x14ac:dyDescent="0.25">
      <c r="A2518" s="2"/>
      <c r="B2518" s="2"/>
      <c r="C2518" s="1"/>
      <c r="D2518" s="1"/>
      <c r="E2518" s="1"/>
      <c r="F2518" s="1"/>
      <c r="G2518" s="1"/>
      <c r="H2518" s="1"/>
      <c r="I2518" s="1"/>
      <c r="J2518" s="1"/>
      <c r="K2518" s="1"/>
      <c r="L2518" s="1"/>
      <c r="M2518" s="1"/>
      <c r="N2518" s="1"/>
      <c r="O2518" s="1"/>
      <c r="P2518" s="1"/>
      <c r="Q2518" s="1"/>
    </row>
    <row r="2519" spans="1:17" ht="14.25" customHeight="1" x14ac:dyDescent="0.25">
      <c r="A2519" s="2"/>
      <c r="B2519" s="2"/>
      <c r="C2519" s="1"/>
      <c r="D2519" s="1"/>
      <c r="E2519" s="1"/>
      <c r="F2519" s="1"/>
      <c r="G2519" s="1"/>
      <c r="H2519" s="1"/>
      <c r="I2519" s="1"/>
      <c r="J2519" s="1"/>
      <c r="K2519" s="1"/>
      <c r="L2519" s="1"/>
      <c r="M2519" s="1"/>
      <c r="N2519" s="1"/>
      <c r="O2519" s="1"/>
      <c r="P2519" s="1"/>
      <c r="Q2519" s="1"/>
    </row>
    <row r="2520" spans="1:17" ht="14.25" customHeight="1" x14ac:dyDescent="0.25">
      <c r="A2520" s="2"/>
      <c r="B2520" s="2"/>
      <c r="C2520" s="1"/>
      <c r="D2520" s="1"/>
      <c r="E2520" s="1"/>
      <c r="F2520" s="1"/>
      <c r="G2520" s="1"/>
      <c r="H2520" s="1"/>
      <c r="I2520" s="1"/>
      <c r="J2520" s="1"/>
      <c r="K2520" s="1"/>
      <c r="L2520" s="1"/>
      <c r="M2520" s="1"/>
      <c r="N2520" s="1"/>
      <c r="O2520" s="1"/>
      <c r="P2520" s="1"/>
      <c r="Q2520" s="1"/>
    </row>
    <row r="2521" spans="1:17" ht="14.25" customHeight="1" x14ac:dyDescent="0.25">
      <c r="A2521" s="2"/>
      <c r="B2521" s="2"/>
      <c r="C2521" s="1"/>
      <c r="D2521" s="1"/>
      <c r="E2521" s="1"/>
      <c r="F2521" s="1"/>
      <c r="G2521" s="1"/>
      <c r="H2521" s="1"/>
      <c r="I2521" s="1"/>
      <c r="J2521" s="1"/>
      <c r="K2521" s="1"/>
      <c r="L2521" s="1"/>
      <c r="M2521" s="1"/>
      <c r="N2521" s="1"/>
      <c r="O2521" s="1"/>
      <c r="P2521" s="1"/>
      <c r="Q2521" s="1"/>
    </row>
    <row r="2522" spans="1:17" ht="14.25" customHeight="1" x14ac:dyDescent="0.25">
      <c r="A2522" s="2"/>
      <c r="B2522" s="2"/>
      <c r="C2522" s="1"/>
      <c r="D2522" s="1"/>
      <c r="E2522" s="1"/>
      <c r="F2522" s="1"/>
      <c r="G2522" s="1"/>
      <c r="H2522" s="1"/>
      <c r="I2522" s="1"/>
      <c r="J2522" s="1"/>
      <c r="K2522" s="1"/>
      <c r="L2522" s="1"/>
      <c r="M2522" s="1"/>
      <c r="N2522" s="1"/>
      <c r="O2522" s="1"/>
      <c r="P2522" s="1"/>
      <c r="Q2522" s="1"/>
    </row>
    <row r="2523" spans="1:17" ht="14.25" customHeight="1" x14ac:dyDescent="0.25">
      <c r="A2523" s="2"/>
      <c r="B2523" s="2"/>
      <c r="C2523" s="1"/>
      <c r="D2523" s="1"/>
      <c r="E2523" s="1"/>
      <c r="F2523" s="1"/>
      <c r="G2523" s="1"/>
      <c r="H2523" s="1"/>
      <c r="I2523" s="1"/>
      <c r="J2523" s="1"/>
      <c r="K2523" s="1"/>
      <c r="L2523" s="1"/>
      <c r="M2523" s="1"/>
      <c r="N2523" s="1"/>
      <c r="O2523" s="1"/>
      <c r="P2523" s="1"/>
      <c r="Q2523" s="1"/>
    </row>
    <row r="2524" spans="1:17" ht="14.25" customHeight="1" x14ac:dyDescent="0.25">
      <c r="A2524" s="2"/>
      <c r="B2524" s="2"/>
      <c r="C2524" s="1"/>
      <c r="D2524" s="1"/>
      <c r="E2524" s="1"/>
      <c r="F2524" s="1"/>
      <c r="G2524" s="1"/>
      <c r="H2524" s="1"/>
      <c r="I2524" s="1"/>
      <c r="J2524" s="1"/>
      <c r="K2524" s="1"/>
      <c r="L2524" s="1"/>
      <c r="M2524" s="1"/>
      <c r="N2524" s="1"/>
      <c r="O2524" s="1"/>
      <c r="P2524" s="1"/>
      <c r="Q2524" s="1"/>
    </row>
    <row r="2525" spans="1:17" ht="14.25" customHeight="1" x14ac:dyDescent="0.25">
      <c r="A2525" s="2"/>
      <c r="B2525" s="2"/>
      <c r="C2525" s="1"/>
      <c r="D2525" s="1"/>
      <c r="E2525" s="1"/>
      <c r="F2525" s="1"/>
      <c r="G2525" s="1"/>
      <c r="H2525" s="1"/>
      <c r="I2525" s="1"/>
      <c r="J2525" s="1"/>
      <c r="K2525" s="1"/>
      <c r="L2525" s="1"/>
      <c r="M2525" s="1"/>
      <c r="N2525" s="1"/>
      <c r="O2525" s="1"/>
      <c r="P2525" s="1"/>
      <c r="Q2525" s="1"/>
    </row>
    <row r="2526" spans="1:17" ht="14.25" customHeight="1" x14ac:dyDescent="0.25">
      <c r="A2526" s="2"/>
      <c r="B2526" s="2"/>
      <c r="C2526" s="1"/>
      <c r="D2526" s="1"/>
      <c r="E2526" s="1"/>
      <c r="F2526" s="1"/>
      <c r="G2526" s="1"/>
      <c r="H2526" s="1"/>
      <c r="I2526" s="1"/>
      <c r="J2526" s="1"/>
      <c r="K2526" s="1"/>
      <c r="L2526" s="1"/>
      <c r="M2526" s="1"/>
      <c r="N2526" s="1"/>
      <c r="O2526" s="1"/>
      <c r="P2526" s="1"/>
      <c r="Q2526" s="1"/>
    </row>
    <row r="2527" spans="1:17" ht="14.25" customHeight="1" x14ac:dyDescent="0.25">
      <c r="A2527" s="2"/>
      <c r="B2527" s="2"/>
      <c r="C2527" s="1"/>
      <c r="D2527" s="1"/>
      <c r="E2527" s="1"/>
      <c r="F2527" s="1"/>
      <c r="G2527" s="1"/>
      <c r="H2527" s="1"/>
      <c r="I2527" s="1"/>
      <c r="J2527" s="1"/>
      <c r="K2527" s="1"/>
      <c r="L2527" s="1"/>
      <c r="M2527" s="1"/>
      <c r="N2527" s="1"/>
      <c r="O2527" s="1"/>
      <c r="P2527" s="1"/>
      <c r="Q2527" s="1"/>
    </row>
    <row r="2528" spans="1:17" ht="14.25" customHeight="1" x14ac:dyDescent="0.25">
      <c r="A2528" s="2"/>
      <c r="B2528" s="2"/>
      <c r="C2528" s="1"/>
      <c r="D2528" s="1"/>
      <c r="E2528" s="1"/>
      <c r="F2528" s="1"/>
      <c r="G2528" s="1"/>
      <c r="H2528" s="1"/>
      <c r="I2528" s="1"/>
      <c r="J2528" s="1"/>
      <c r="K2528" s="1"/>
      <c r="L2528" s="1"/>
      <c r="M2528" s="1"/>
      <c r="N2528" s="1"/>
      <c r="O2528" s="1"/>
      <c r="P2528" s="1"/>
      <c r="Q2528" s="1"/>
    </row>
    <row r="2529" spans="1:17" ht="14.25" customHeight="1" x14ac:dyDescent="0.25">
      <c r="A2529" s="2"/>
      <c r="B2529" s="2"/>
      <c r="C2529" s="1"/>
      <c r="D2529" s="1"/>
      <c r="E2529" s="1"/>
      <c r="F2529" s="1"/>
      <c r="G2529" s="1"/>
      <c r="H2529" s="1"/>
      <c r="I2529" s="1"/>
      <c r="J2529" s="1"/>
      <c r="K2529" s="1"/>
      <c r="L2529" s="1"/>
      <c r="M2529" s="1"/>
      <c r="N2529" s="1"/>
      <c r="O2529" s="1"/>
      <c r="P2529" s="1"/>
      <c r="Q2529" s="1"/>
    </row>
    <row r="2530" spans="1:17" ht="14.25" customHeight="1" x14ac:dyDescent="0.25">
      <c r="A2530" s="2"/>
      <c r="B2530" s="2"/>
      <c r="C2530" s="1"/>
      <c r="D2530" s="1"/>
      <c r="E2530" s="1"/>
      <c r="F2530" s="1"/>
      <c r="G2530" s="1"/>
      <c r="H2530" s="1"/>
      <c r="I2530" s="1"/>
      <c r="J2530" s="1"/>
      <c r="K2530" s="1"/>
      <c r="L2530" s="1"/>
      <c r="M2530" s="1"/>
      <c r="N2530" s="1"/>
      <c r="O2530" s="1"/>
      <c r="P2530" s="1"/>
      <c r="Q2530" s="1"/>
    </row>
    <row r="2531" spans="1:17" ht="14.25" customHeight="1" x14ac:dyDescent="0.25">
      <c r="A2531" s="2"/>
      <c r="B2531" s="2"/>
      <c r="C2531" s="1"/>
      <c r="D2531" s="1"/>
      <c r="E2531" s="1"/>
      <c r="F2531" s="1"/>
      <c r="G2531" s="1"/>
      <c r="H2531" s="1"/>
      <c r="I2531" s="1"/>
      <c r="J2531" s="1"/>
      <c r="K2531" s="1"/>
      <c r="L2531" s="1"/>
      <c r="M2531" s="1"/>
      <c r="N2531" s="1"/>
      <c r="O2531" s="1"/>
      <c r="P2531" s="1"/>
      <c r="Q2531" s="1"/>
    </row>
    <row r="2532" spans="1:17" ht="14.25" customHeight="1" x14ac:dyDescent="0.25">
      <c r="A2532" s="2"/>
      <c r="B2532" s="2"/>
      <c r="C2532" s="1"/>
      <c r="D2532" s="1"/>
      <c r="E2532" s="1"/>
      <c r="F2532" s="1"/>
      <c r="G2532" s="1"/>
      <c r="H2532" s="1"/>
      <c r="I2532" s="1"/>
      <c r="J2532" s="1"/>
      <c r="K2532" s="1"/>
      <c r="L2532" s="1"/>
      <c r="M2532" s="1"/>
      <c r="N2532" s="1"/>
      <c r="O2532" s="1"/>
      <c r="P2532" s="1"/>
      <c r="Q2532" s="1"/>
    </row>
    <row r="2533" spans="1:17" ht="14.25" customHeight="1" x14ac:dyDescent="0.25">
      <c r="A2533" s="2"/>
      <c r="B2533" s="2"/>
      <c r="C2533" s="1"/>
      <c r="D2533" s="1"/>
      <c r="E2533" s="1"/>
      <c r="F2533" s="1"/>
      <c r="G2533" s="1"/>
      <c r="H2533" s="1"/>
      <c r="I2533" s="1"/>
      <c r="J2533" s="1"/>
      <c r="K2533" s="1"/>
      <c r="L2533" s="1"/>
      <c r="M2533" s="1"/>
      <c r="N2533" s="1"/>
      <c r="O2533" s="1"/>
      <c r="P2533" s="1"/>
      <c r="Q2533" s="1"/>
    </row>
    <row r="2534" spans="1:17" ht="14.25" customHeight="1" x14ac:dyDescent="0.25">
      <c r="A2534" s="2"/>
      <c r="B2534" s="2"/>
      <c r="C2534" s="1"/>
      <c r="D2534" s="1"/>
      <c r="E2534" s="1"/>
      <c r="F2534" s="1"/>
      <c r="G2534" s="1"/>
      <c r="H2534" s="1"/>
      <c r="I2534" s="1"/>
      <c r="J2534" s="1"/>
      <c r="K2534" s="1"/>
      <c r="L2534" s="1"/>
      <c r="M2534" s="1"/>
      <c r="N2534" s="1"/>
      <c r="O2534" s="1"/>
      <c r="P2534" s="1"/>
      <c r="Q2534" s="1"/>
    </row>
    <row r="2535" spans="1:17" ht="14.25" customHeight="1" x14ac:dyDescent="0.25">
      <c r="A2535" s="2"/>
      <c r="B2535" s="2"/>
      <c r="C2535" s="1"/>
      <c r="D2535" s="1"/>
      <c r="E2535" s="1"/>
      <c r="F2535" s="1"/>
      <c r="G2535" s="1"/>
      <c r="H2535" s="1"/>
      <c r="I2535" s="1"/>
      <c r="J2535" s="1"/>
      <c r="K2535" s="1"/>
      <c r="L2535" s="1"/>
      <c r="M2535" s="1"/>
      <c r="N2535" s="1"/>
      <c r="O2535" s="1"/>
      <c r="P2535" s="1"/>
      <c r="Q2535" s="1"/>
    </row>
    <row r="2536" spans="1:17" ht="14.25" customHeight="1" x14ac:dyDescent="0.25">
      <c r="A2536" s="2"/>
      <c r="B2536" s="2"/>
      <c r="C2536" s="1"/>
      <c r="D2536" s="1"/>
      <c r="E2536" s="1"/>
      <c r="F2536" s="1"/>
      <c r="G2536" s="1"/>
      <c r="H2536" s="1"/>
      <c r="I2536" s="1"/>
      <c r="J2536" s="1"/>
      <c r="K2536" s="1"/>
      <c r="L2536" s="1"/>
      <c r="M2536" s="1"/>
      <c r="N2536" s="1"/>
      <c r="O2536" s="1"/>
      <c r="P2536" s="1"/>
      <c r="Q2536" s="1"/>
    </row>
    <row r="2537" spans="1:17" ht="14.25" customHeight="1" x14ac:dyDescent="0.25">
      <c r="A2537" s="2"/>
      <c r="B2537" s="2"/>
      <c r="C2537" s="1"/>
      <c r="D2537" s="1"/>
      <c r="E2537" s="1"/>
      <c r="F2537" s="1"/>
      <c r="G2537" s="1"/>
      <c r="H2537" s="1"/>
      <c r="I2537" s="1"/>
      <c r="J2537" s="1"/>
      <c r="K2537" s="1"/>
      <c r="L2537" s="1"/>
      <c r="M2537" s="1"/>
      <c r="N2537" s="1"/>
      <c r="O2537" s="1"/>
      <c r="P2537" s="1"/>
      <c r="Q2537" s="1"/>
    </row>
    <row r="2538" spans="1:17" ht="14.25" customHeight="1" x14ac:dyDescent="0.25">
      <c r="A2538" s="2"/>
      <c r="B2538" s="2"/>
      <c r="C2538" s="1"/>
      <c r="D2538" s="1"/>
      <c r="E2538" s="1"/>
      <c r="F2538" s="1"/>
      <c r="G2538" s="1"/>
      <c r="H2538" s="1"/>
      <c r="I2538" s="1"/>
      <c r="J2538" s="1"/>
      <c r="K2538" s="1"/>
      <c r="L2538" s="1"/>
      <c r="M2538" s="1"/>
      <c r="N2538" s="1"/>
      <c r="O2538" s="1"/>
      <c r="P2538" s="1"/>
      <c r="Q2538" s="1"/>
    </row>
    <row r="2539" spans="1:17" ht="14.25" customHeight="1" x14ac:dyDescent="0.25">
      <c r="A2539" s="2"/>
      <c r="B2539" s="2"/>
      <c r="C2539" s="1"/>
      <c r="D2539" s="1"/>
      <c r="E2539" s="1"/>
      <c r="F2539" s="1"/>
      <c r="G2539" s="1"/>
      <c r="H2539" s="1"/>
      <c r="I2539" s="1"/>
      <c r="J2539" s="1"/>
      <c r="K2539" s="1"/>
      <c r="L2539" s="1"/>
      <c r="M2539" s="1"/>
      <c r="N2539" s="1"/>
      <c r="O2539" s="1"/>
      <c r="P2539" s="1"/>
      <c r="Q2539" s="1"/>
    </row>
    <row r="2540" spans="1:17" ht="14.25" customHeight="1" x14ac:dyDescent="0.25">
      <c r="A2540" s="2"/>
      <c r="B2540" s="2"/>
      <c r="C2540" s="1"/>
      <c r="D2540" s="1"/>
      <c r="E2540" s="1"/>
      <c r="F2540" s="1"/>
      <c r="G2540" s="1"/>
      <c r="H2540" s="1"/>
      <c r="I2540" s="1"/>
      <c r="J2540" s="1"/>
      <c r="K2540" s="1"/>
      <c r="L2540" s="1"/>
      <c r="M2540" s="1"/>
      <c r="N2540" s="1"/>
      <c r="O2540" s="1"/>
      <c r="P2540" s="1"/>
      <c r="Q2540" s="1"/>
    </row>
    <row r="2541" spans="1:17" ht="14.25" customHeight="1" x14ac:dyDescent="0.25">
      <c r="A2541" s="2"/>
      <c r="B2541" s="2"/>
      <c r="C2541" s="1"/>
      <c r="D2541" s="1"/>
      <c r="E2541" s="1"/>
      <c r="F2541" s="1"/>
      <c r="G2541" s="1"/>
      <c r="H2541" s="1"/>
      <c r="I2541" s="1"/>
      <c r="J2541" s="1"/>
      <c r="K2541" s="1"/>
      <c r="L2541" s="1"/>
      <c r="M2541" s="1"/>
      <c r="N2541" s="1"/>
      <c r="O2541" s="1"/>
      <c r="P2541" s="1"/>
      <c r="Q2541" s="1"/>
    </row>
    <row r="2542" spans="1:17" ht="14.25" customHeight="1" x14ac:dyDescent="0.25">
      <c r="A2542" s="2"/>
      <c r="B2542" s="2"/>
      <c r="C2542" s="1"/>
      <c r="D2542" s="1"/>
      <c r="E2542" s="1"/>
      <c r="F2542" s="1"/>
      <c r="G2542" s="1"/>
      <c r="H2542" s="1"/>
      <c r="I2542" s="1"/>
      <c r="J2542" s="1"/>
      <c r="K2542" s="1"/>
      <c r="L2542" s="1"/>
      <c r="M2542" s="1"/>
      <c r="N2542" s="1"/>
      <c r="O2542" s="1"/>
      <c r="P2542" s="1"/>
      <c r="Q2542" s="1"/>
    </row>
    <row r="2543" spans="1:17" ht="14.25" customHeight="1" x14ac:dyDescent="0.25">
      <c r="A2543" s="2"/>
      <c r="B2543" s="2"/>
      <c r="C2543" s="1"/>
      <c r="D2543" s="1"/>
      <c r="E2543" s="1"/>
      <c r="F2543" s="1"/>
      <c r="G2543" s="1"/>
      <c r="H2543" s="1"/>
      <c r="I2543" s="1"/>
      <c r="J2543" s="1"/>
      <c r="K2543" s="1"/>
      <c r="L2543" s="1"/>
      <c r="M2543" s="1"/>
      <c r="N2543" s="1"/>
      <c r="O2543" s="1"/>
      <c r="P2543" s="1"/>
      <c r="Q2543" s="1"/>
    </row>
    <row r="2544" spans="1:17" ht="14.25" customHeight="1" x14ac:dyDescent="0.25">
      <c r="A2544" s="2"/>
      <c r="B2544" s="2"/>
      <c r="C2544" s="1"/>
      <c r="D2544" s="1"/>
      <c r="E2544" s="1"/>
      <c r="F2544" s="1"/>
      <c r="G2544" s="1"/>
      <c r="H2544" s="1"/>
      <c r="I2544" s="1"/>
      <c r="J2544" s="1"/>
      <c r="K2544" s="1"/>
      <c r="L2544" s="1"/>
      <c r="M2544" s="1"/>
      <c r="N2544" s="1"/>
      <c r="O2544" s="1"/>
      <c r="P2544" s="1"/>
      <c r="Q2544" s="1"/>
    </row>
    <row r="2545" spans="1:17" ht="14.25" customHeight="1" x14ac:dyDescent="0.25">
      <c r="A2545" s="2"/>
      <c r="B2545" s="2"/>
      <c r="C2545" s="1"/>
      <c r="D2545" s="1"/>
      <c r="E2545" s="1"/>
      <c r="F2545" s="1"/>
      <c r="G2545" s="1"/>
      <c r="H2545" s="1"/>
      <c r="I2545" s="1"/>
      <c r="J2545" s="1"/>
      <c r="K2545" s="1"/>
      <c r="L2545" s="1"/>
      <c r="M2545" s="1"/>
      <c r="N2545" s="1"/>
      <c r="O2545" s="1"/>
      <c r="P2545" s="1"/>
      <c r="Q2545" s="1"/>
    </row>
    <row r="2546" spans="1:17" ht="14.25" customHeight="1" x14ac:dyDescent="0.25">
      <c r="A2546" s="2"/>
      <c r="B2546" s="2"/>
      <c r="C2546" s="1"/>
      <c r="D2546" s="1"/>
      <c r="E2546" s="1"/>
      <c r="F2546" s="1"/>
      <c r="G2546" s="1"/>
      <c r="H2546" s="1"/>
      <c r="I2546" s="1"/>
      <c r="J2546" s="1"/>
      <c r="K2546" s="1"/>
      <c r="L2546" s="1"/>
      <c r="M2546" s="1"/>
      <c r="N2546" s="1"/>
      <c r="O2546" s="1"/>
      <c r="P2546" s="1"/>
      <c r="Q2546" s="1"/>
    </row>
    <row r="2547" spans="1:17" ht="14.25" customHeight="1" x14ac:dyDescent="0.25">
      <c r="A2547" s="2"/>
      <c r="B2547" s="2"/>
      <c r="C2547" s="1"/>
      <c r="D2547" s="1"/>
      <c r="E2547" s="1"/>
      <c r="F2547" s="1"/>
      <c r="G2547" s="1"/>
      <c r="H2547" s="1"/>
      <c r="I2547" s="1"/>
      <c r="J2547" s="1"/>
      <c r="K2547" s="1"/>
      <c r="L2547" s="1"/>
      <c r="M2547" s="1"/>
      <c r="N2547" s="1"/>
      <c r="O2547" s="1"/>
      <c r="P2547" s="1"/>
      <c r="Q2547" s="1"/>
    </row>
    <row r="2548" spans="1:17" ht="14.25" customHeight="1" x14ac:dyDescent="0.25">
      <c r="A2548" s="2"/>
      <c r="B2548" s="2"/>
      <c r="C2548" s="1"/>
      <c r="D2548" s="1"/>
      <c r="E2548" s="1"/>
      <c r="F2548" s="1"/>
      <c r="G2548" s="1"/>
      <c r="H2548" s="1"/>
      <c r="I2548" s="1"/>
      <c r="J2548" s="1"/>
      <c r="K2548" s="1"/>
      <c r="L2548" s="1"/>
      <c r="M2548" s="1"/>
      <c r="N2548" s="1"/>
      <c r="O2548" s="1"/>
      <c r="P2548" s="1"/>
      <c r="Q2548" s="1"/>
    </row>
    <row r="2549" spans="1:17" ht="14.25" customHeight="1" x14ac:dyDescent="0.25">
      <c r="A2549" s="2"/>
      <c r="B2549" s="2"/>
      <c r="C2549" s="1"/>
      <c r="D2549" s="1"/>
      <c r="E2549" s="1"/>
      <c r="F2549" s="1"/>
      <c r="G2549" s="1"/>
      <c r="H2549" s="1"/>
      <c r="I2549" s="1"/>
      <c r="J2549" s="1"/>
      <c r="K2549" s="1"/>
      <c r="L2549" s="1"/>
      <c r="M2549" s="1"/>
      <c r="N2549" s="1"/>
      <c r="O2549" s="1"/>
      <c r="P2549" s="1"/>
      <c r="Q2549" s="1"/>
    </row>
    <row r="2550" spans="1:17" ht="14.25" customHeight="1" x14ac:dyDescent="0.25">
      <c r="A2550" s="2"/>
      <c r="B2550" s="2"/>
      <c r="C2550" s="1"/>
      <c r="D2550" s="1"/>
      <c r="E2550" s="1"/>
      <c r="F2550" s="1"/>
      <c r="G2550" s="1"/>
      <c r="H2550" s="1"/>
      <c r="I2550" s="1"/>
      <c r="J2550" s="1"/>
      <c r="K2550" s="1"/>
      <c r="L2550" s="1"/>
      <c r="M2550" s="1"/>
      <c r="N2550" s="1"/>
      <c r="O2550" s="1"/>
      <c r="P2550" s="1"/>
      <c r="Q2550" s="1"/>
    </row>
    <row r="2551" spans="1:17" ht="14.25" customHeight="1" x14ac:dyDescent="0.25">
      <c r="A2551" s="2"/>
      <c r="B2551" s="2"/>
      <c r="C2551" s="1"/>
      <c r="D2551" s="1"/>
      <c r="E2551" s="1"/>
      <c r="F2551" s="1"/>
      <c r="G2551" s="1"/>
      <c r="H2551" s="1"/>
      <c r="I2551" s="1"/>
      <c r="J2551" s="1"/>
      <c r="K2551" s="1"/>
      <c r="L2551" s="1"/>
      <c r="M2551" s="1"/>
      <c r="N2551" s="1"/>
      <c r="O2551" s="1"/>
      <c r="P2551" s="1"/>
      <c r="Q2551" s="1"/>
    </row>
    <row r="2552" spans="1:17" ht="14.25" customHeight="1" x14ac:dyDescent="0.25">
      <c r="A2552" s="2"/>
      <c r="B2552" s="2"/>
      <c r="C2552" s="1"/>
      <c r="D2552" s="1"/>
      <c r="E2552" s="1"/>
      <c r="F2552" s="1"/>
      <c r="G2552" s="1"/>
      <c r="H2552" s="1"/>
      <c r="I2552" s="1"/>
      <c r="J2552" s="1"/>
      <c r="K2552" s="1"/>
      <c r="L2552" s="1"/>
      <c r="M2552" s="1"/>
      <c r="N2552" s="1"/>
      <c r="O2552" s="1"/>
      <c r="P2552" s="1"/>
      <c r="Q2552" s="1"/>
    </row>
    <row r="2553" spans="1:17" ht="14.25" customHeight="1" x14ac:dyDescent="0.25">
      <c r="A2553" s="2"/>
      <c r="B2553" s="2"/>
      <c r="C2553" s="1"/>
      <c r="D2553" s="1"/>
      <c r="E2553" s="1"/>
      <c r="F2553" s="1"/>
      <c r="G2553" s="1"/>
      <c r="H2553" s="1"/>
      <c r="I2553" s="1"/>
      <c r="J2553" s="1"/>
      <c r="K2553" s="1"/>
      <c r="L2553" s="1"/>
      <c r="M2553" s="1"/>
      <c r="N2553" s="1"/>
      <c r="O2553" s="1"/>
      <c r="P2553" s="1"/>
      <c r="Q2553" s="1"/>
    </row>
    <row r="2554" spans="1:17" ht="14.25" customHeight="1" x14ac:dyDescent="0.25">
      <c r="A2554" s="2"/>
      <c r="B2554" s="2"/>
      <c r="C2554" s="1"/>
      <c r="D2554" s="1"/>
      <c r="E2554" s="1"/>
      <c r="F2554" s="1"/>
      <c r="G2554" s="1"/>
      <c r="H2554" s="1"/>
      <c r="I2554" s="1"/>
      <c r="J2554" s="1"/>
      <c r="K2554" s="1"/>
      <c r="L2554" s="1"/>
      <c r="M2554" s="1"/>
      <c r="N2554" s="1"/>
      <c r="O2554" s="1"/>
      <c r="P2554" s="1"/>
      <c r="Q2554" s="1"/>
    </row>
    <row r="2555" spans="1:17" ht="14.25" customHeight="1" x14ac:dyDescent="0.25">
      <c r="A2555" s="2"/>
      <c r="B2555" s="2"/>
      <c r="C2555" s="1"/>
      <c r="D2555" s="1"/>
      <c r="E2555" s="1"/>
      <c r="F2555" s="1"/>
      <c r="G2555" s="1"/>
      <c r="H2555" s="1"/>
      <c r="I2555" s="1"/>
      <c r="J2555" s="1"/>
      <c r="K2555" s="1"/>
      <c r="L2555" s="1"/>
      <c r="M2555" s="1"/>
      <c r="N2555" s="1"/>
      <c r="O2555" s="1"/>
      <c r="P2555" s="1"/>
      <c r="Q2555" s="1"/>
    </row>
    <row r="2556" spans="1:17" ht="14.25" customHeight="1" x14ac:dyDescent="0.25">
      <c r="A2556" s="2"/>
      <c r="B2556" s="2"/>
      <c r="C2556" s="1"/>
      <c r="D2556" s="1"/>
      <c r="E2556" s="1"/>
      <c r="F2556" s="1"/>
      <c r="G2556" s="1"/>
      <c r="H2556" s="1"/>
      <c r="I2556" s="1"/>
      <c r="J2556" s="1"/>
      <c r="K2556" s="1"/>
      <c r="L2556" s="1"/>
      <c r="M2556" s="1"/>
      <c r="N2556" s="1"/>
      <c r="O2556" s="1"/>
      <c r="P2556" s="1"/>
      <c r="Q2556" s="1"/>
    </row>
    <row r="2557" spans="1:17" ht="14.25" customHeight="1" x14ac:dyDescent="0.25">
      <c r="A2557" s="2"/>
      <c r="B2557" s="2"/>
      <c r="C2557" s="1"/>
      <c r="D2557" s="1"/>
      <c r="E2557" s="1"/>
      <c r="F2557" s="1"/>
      <c r="G2557" s="1"/>
      <c r="H2557" s="1"/>
      <c r="I2557" s="1"/>
      <c r="J2557" s="1"/>
      <c r="K2557" s="1"/>
      <c r="L2557" s="1"/>
      <c r="M2557" s="1"/>
      <c r="N2557" s="1"/>
      <c r="O2557" s="1"/>
      <c r="P2557" s="1"/>
      <c r="Q2557" s="1"/>
    </row>
    <row r="2558" spans="1:17" ht="14.25" customHeight="1" x14ac:dyDescent="0.25">
      <c r="A2558" s="2"/>
      <c r="B2558" s="2"/>
      <c r="C2558" s="1"/>
      <c r="D2558" s="1"/>
      <c r="E2558" s="1"/>
      <c r="F2558" s="1"/>
      <c r="G2558" s="1"/>
      <c r="H2558" s="1"/>
      <c r="I2558" s="1"/>
      <c r="J2558" s="1"/>
      <c r="K2558" s="1"/>
      <c r="L2558" s="1"/>
      <c r="M2558" s="1"/>
      <c r="N2558" s="1"/>
      <c r="O2558" s="1"/>
      <c r="P2558" s="1"/>
      <c r="Q2558" s="1"/>
    </row>
    <row r="2559" spans="1:17" ht="14.25" customHeight="1" x14ac:dyDescent="0.25">
      <c r="A2559" s="2"/>
      <c r="B2559" s="2"/>
      <c r="C2559" s="1"/>
      <c r="D2559" s="1"/>
      <c r="E2559" s="1"/>
      <c r="F2559" s="1"/>
      <c r="G2559" s="1"/>
      <c r="H2559" s="1"/>
      <c r="I2559" s="1"/>
      <c r="J2559" s="1"/>
      <c r="K2559" s="1"/>
      <c r="L2559" s="1"/>
      <c r="M2559" s="1"/>
      <c r="N2559" s="1"/>
      <c r="O2559" s="1"/>
      <c r="P2559" s="1"/>
      <c r="Q2559" s="1"/>
    </row>
    <row r="2560" spans="1:17" ht="14.25" customHeight="1" x14ac:dyDescent="0.25">
      <c r="A2560" s="2"/>
      <c r="B2560" s="2"/>
      <c r="C2560" s="1"/>
      <c r="D2560" s="1"/>
      <c r="E2560" s="1"/>
      <c r="F2560" s="1"/>
      <c r="G2560" s="1"/>
      <c r="H2560" s="1"/>
      <c r="I2560" s="1"/>
      <c r="J2560" s="1"/>
      <c r="K2560" s="1"/>
      <c r="L2560" s="1"/>
      <c r="M2560" s="1"/>
      <c r="N2560" s="1"/>
      <c r="O2560" s="1"/>
      <c r="P2560" s="1"/>
      <c r="Q2560" s="1"/>
    </row>
    <row r="2561" spans="1:17" ht="14.25" customHeight="1" x14ac:dyDescent="0.25">
      <c r="A2561" s="2"/>
      <c r="B2561" s="2"/>
      <c r="C2561" s="1"/>
      <c r="D2561" s="1"/>
      <c r="E2561" s="1"/>
      <c r="F2561" s="1"/>
      <c r="G2561" s="1"/>
      <c r="H2561" s="1"/>
      <c r="I2561" s="1"/>
      <c r="J2561" s="1"/>
      <c r="K2561" s="1"/>
      <c r="L2561" s="1"/>
      <c r="M2561" s="1"/>
      <c r="N2561" s="1"/>
      <c r="O2561" s="1"/>
      <c r="P2561" s="1"/>
      <c r="Q2561" s="1"/>
    </row>
    <row r="2562" spans="1:17" ht="14.25" customHeight="1" x14ac:dyDescent="0.25">
      <c r="A2562" s="2"/>
      <c r="B2562" s="2"/>
      <c r="C2562" s="1"/>
      <c r="D2562" s="1"/>
      <c r="E2562" s="1"/>
      <c r="F2562" s="1"/>
      <c r="G2562" s="1"/>
      <c r="H2562" s="1"/>
      <c r="I2562" s="1"/>
      <c r="J2562" s="1"/>
      <c r="K2562" s="1"/>
      <c r="L2562" s="1"/>
      <c r="M2562" s="1"/>
      <c r="N2562" s="1"/>
      <c r="O2562" s="1"/>
      <c r="P2562" s="1"/>
      <c r="Q2562" s="1"/>
    </row>
    <row r="2563" spans="1:17" ht="14.25" customHeight="1" x14ac:dyDescent="0.25">
      <c r="A2563" s="2"/>
      <c r="B2563" s="2"/>
      <c r="C2563" s="1"/>
      <c r="D2563" s="1"/>
      <c r="E2563" s="1"/>
      <c r="F2563" s="1"/>
      <c r="G2563" s="1"/>
      <c r="H2563" s="1"/>
      <c r="I2563" s="1"/>
      <c r="J2563" s="1"/>
      <c r="K2563" s="1"/>
      <c r="L2563" s="1"/>
      <c r="M2563" s="1"/>
      <c r="N2563" s="1"/>
      <c r="O2563" s="1"/>
      <c r="P2563" s="1"/>
      <c r="Q2563" s="1"/>
    </row>
    <row r="2564" spans="1:17" ht="14.25" customHeight="1" x14ac:dyDescent="0.25">
      <c r="A2564" s="2"/>
      <c r="B2564" s="2"/>
      <c r="C2564" s="1"/>
      <c r="D2564" s="1"/>
      <c r="E2564" s="1"/>
      <c r="F2564" s="1"/>
      <c r="G2564" s="1"/>
      <c r="H2564" s="1"/>
      <c r="I2564" s="1"/>
      <c r="J2564" s="1"/>
      <c r="K2564" s="1"/>
      <c r="L2564" s="1"/>
      <c r="M2564" s="1"/>
      <c r="N2564" s="1"/>
      <c r="O2564" s="1"/>
      <c r="P2564" s="1"/>
      <c r="Q2564" s="1"/>
    </row>
    <row r="2565" spans="1:17" ht="14.25" customHeight="1" x14ac:dyDescent="0.25">
      <c r="A2565" s="2"/>
      <c r="B2565" s="2"/>
      <c r="C2565" s="1"/>
      <c r="D2565" s="1"/>
      <c r="E2565" s="1"/>
      <c r="F2565" s="1"/>
      <c r="G2565" s="1"/>
      <c r="H2565" s="1"/>
      <c r="I2565" s="1"/>
      <c r="J2565" s="1"/>
      <c r="K2565" s="1"/>
      <c r="L2565" s="1"/>
      <c r="M2565" s="1"/>
      <c r="N2565" s="1"/>
      <c r="O2565" s="1"/>
      <c r="P2565" s="1"/>
      <c r="Q2565" s="1"/>
    </row>
    <row r="2566" spans="1:17" ht="14.25" customHeight="1" x14ac:dyDescent="0.25">
      <c r="A2566" s="2"/>
      <c r="B2566" s="2"/>
      <c r="C2566" s="1"/>
      <c r="D2566" s="1"/>
      <c r="E2566" s="1"/>
      <c r="F2566" s="1"/>
      <c r="G2566" s="1"/>
      <c r="H2566" s="1"/>
      <c r="I2566" s="1"/>
      <c r="J2566" s="1"/>
      <c r="K2566" s="1"/>
      <c r="L2566" s="1"/>
      <c r="M2566" s="1"/>
      <c r="N2566" s="1"/>
      <c r="O2566" s="1"/>
      <c r="P2566" s="1"/>
      <c r="Q2566" s="1"/>
    </row>
    <row r="2567" spans="1:17" ht="14.25" customHeight="1" x14ac:dyDescent="0.25">
      <c r="A2567" s="2"/>
      <c r="B2567" s="2"/>
      <c r="C2567" s="1"/>
      <c r="D2567" s="1"/>
      <c r="E2567" s="1"/>
      <c r="F2567" s="1"/>
      <c r="G2567" s="1"/>
      <c r="H2567" s="1"/>
      <c r="I2567" s="1"/>
      <c r="J2567" s="1"/>
      <c r="K2567" s="1"/>
      <c r="L2567" s="1"/>
      <c r="M2567" s="1"/>
      <c r="N2567" s="1"/>
      <c r="O2567" s="1"/>
      <c r="P2567" s="1"/>
      <c r="Q2567" s="1"/>
    </row>
    <row r="2568" spans="1:17" ht="14.25" customHeight="1" x14ac:dyDescent="0.25">
      <c r="A2568" s="2"/>
      <c r="B2568" s="2"/>
      <c r="C2568" s="1"/>
      <c r="D2568" s="1"/>
      <c r="E2568" s="1"/>
      <c r="F2568" s="1"/>
      <c r="G2568" s="1"/>
      <c r="H2568" s="1"/>
      <c r="I2568" s="1"/>
      <c r="J2568" s="1"/>
      <c r="K2568" s="1"/>
      <c r="L2568" s="1"/>
      <c r="M2568" s="1"/>
      <c r="N2568" s="1"/>
      <c r="O2568" s="1"/>
      <c r="P2568" s="1"/>
      <c r="Q2568" s="1"/>
    </row>
    <row r="2569" spans="1:17" ht="14.25" customHeight="1" x14ac:dyDescent="0.25">
      <c r="A2569" s="2"/>
      <c r="B2569" s="2"/>
      <c r="C2569" s="1"/>
      <c r="D2569" s="1"/>
      <c r="E2569" s="1"/>
      <c r="F2569" s="1"/>
      <c r="G2569" s="1"/>
      <c r="H2569" s="1"/>
      <c r="I2569" s="1"/>
      <c r="J2569" s="1"/>
      <c r="K2569" s="1"/>
      <c r="L2569" s="1"/>
      <c r="M2569" s="1"/>
      <c r="N2569" s="1"/>
      <c r="O2569" s="1"/>
      <c r="P2569" s="1"/>
      <c r="Q2569" s="1"/>
    </row>
    <row r="2570" spans="1:17" ht="14.25" customHeight="1" x14ac:dyDescent="0.25">
      <c r="A2570" s="2"/>
      <c r="B2570" s="2"/>
      <c r="C2570" s="1"/>
      <c r="D2570" s="1"/>
      <c r="E2570" s="1"/>
      <c r="F2570" s="1"/>
      <c r="G2570" s="1"/>
      <c r="H2570" s="1"/>
      <c r="I2570" s="1"/>
      <c r="J2570" s="1"/>
      <c r="K2570" s="1"/>
      <c r="L2570" s="1"/>
      <c r="M2570" s="1"/>
      <c r="N2570" s="1"/>
      <c r="O2570" s="1"/>
      <c r="P2570" s="1"/>
      <c r="Q2570" s="1"/>
    </row>
    <row r="2571" spans="1:17" ht="14.25" customHeight="1" x14ac:dyDescent="0.25">
      <c r="A2571" s="2"/>
      <c r="B2571" s="2"/>
      <c r="C2571" s="1"/>
      <c r="D2571" s="1"/>
      <c r="E2571" s="1"/>
      <c r="F2571" s="1"/>
      <c r="G2571" s="1"/>
      <c r="H2571" s="1"/>
      <c r="I2571" s="1"/>
      <c r="J2571" s="1"/>
      <c r="K2571" s="1"/>
      <c r="L2571" s="1"/>
      <c r="M2571" s="1"/>
      <c r="N2571" s="1"/>
      <c r="O2571" s="1"/>
      <c r="P2571" s="1"/>
      <c r="Q2571" s="1"/>
    </row>
    <row r="2572" spans="1:17" ht="14.25" customHeight="1" x14ac:dyDescent="0.25">
      <c r="A2572" s="2"/>
      <c r="B2572" s="2"/>
      <c r="C2572" s="1"/>
      <c r="D2572" s="1"/>
      <c r="E2572" s="1"/>
      <c r="F2572" s="1"/>
      <c r="G2572" s="1"/>
      <c r="H2572" s="1"/>
      <c r="I2572" s="1"/>
      <c r="J2572" s="1"/>
      <c r="K2572" s="1"/>
      <c r="L2572" s="1"/>
      <c r="M2572" s="1"/>
      <c r="N2572" s="1"/>
      <c r="O2572" s="1"/>
      <c r="P2572" s="1"/>
      <c r="Q2572" s="1"/>
    </row>
    <row r="2573" spans="1:17" ht="14.25" customHeight="1" x14ac:dyDescent="0.25">
      <c r="A2573" s="2"/>
      <c r="B2573" s="2"/>
      <c r="C2573" s="1"/>
      <c r="D2573" s="1"/>
      <c r="E2573" s="1"/>
      <c r="F2573" s="1"/>
      <c r="G2573" s="1"/>
      <c r="H2573" s="1"/>
      <c r="I2573" s="1"/>
      <c r="J2573" s="1"/>
      <c r="K2573" s="1"/>
      <c r="L2573" s="1"/>
      <c r="M2573" s="1"/>
      <c r="N2573" s="1"/>
      <c r="O2573" s="1"/>
      <c r="P2573" s="1"/>
      <c r="Q2573" s="1"/>
    </row>
    <row r="2574" spans="1:17" ht="14.25" customHeight="1" x14ac:dyDescent="0.25">
      <c r="A2574" s="2"/>
      <c r="B2574" s="2"/>
      <c r="C2574" s="1"/>
      <c r="D2574" s="1"/>
      <c r="E2574" s="1"/>
      <c r="F2574" s="1"/>
      <c r="G2574" s="1"/>
      <c r="H2574" s="1"/>
      <c r="I2574" s="1"/>
      <c r="J2574" s="1"/>
      <c r="K2574" s="1"/>
      <c r="L2574" s="1"/>
      <c r="M2574" s="1"/>
      <c r="N2574" s="1"/>
      <c r="O2574" s="1"/>
      <c r="P2574" s="1"/>
      <c r="Q2574" s="1"/>
    </row>
    <row r="2575" spans="1:17" ht="14.25" customHeight="1" x14ac:dyDescent="0.25">
      <c r="A2575" s="2"/>
      <c r="B2575" s="2"/>
      <c r="C2575" s="1"/>
      <c r="D2575" s="1"/>
      <c r="E2575" s="1"/>
      <c r="F2575" s="1"/>
      <c r="G2575" s="1"/>
      <c r="H2575" s="1"/>
      <c r="I2575" s="1"/>
      <c r="J2575" s="1"/>
      <c r="K2575" s="1"/>
      <c r="L2575" s="1"/>
      <c r="M2575" s="1"/>
      <c r="N2575" s="1"/>
      <c r="O2575" s="1"/>
      <c r="P2575" s="1"/>
      <c r="Q2575" s="1"/>
    </row>
    <row r="2576" spans="1:17" ht="14.25" customHeight="1" x14ac:dyDescent="0.25">
      <c r="A2576" s="2"/>
      <c r="B2576" s="2"/>
      <c r="C2576" s="1"/>
      <c r="D2576" s="1"/>
      <c r="E2576" s="1"/>
      <c r="F2576" s="1"/>
      <c r="G2576" s="1"/>
      <c r="H2576" s="1"/>
      <c r="I2576" s="1"/>
      <c r="J2576" s="1"/>
      <c r="K2576" s="1"/>
      <c r="L2576" s="1"/>
      <c r="M2576" s="1"/>
      <c r="N2576" s="1"/>
      <c r="O2576" s="1"/>
      <c r="P2576" s="1"/>
      <c r="Q2576" s="1"/>
    </row>
    <row r="2577" spans="1:17" ht="14.25" customHeight="1" x14ac:dyDescent="0.25">
      <c r="A2577" s="2"/>
      <c r="B2577" s="2"/>
      <c r="C2577" s="1"/>
      <c r="D2577" s="1"/>
      <c r="E2577" s="1"/>
      <c r="F2577" s="1"/>
      <c r="G2577" s="1"/>
      <c r="H2577" s="1"/>
      <c r="I2577" s="1"/>
      <c r="J2577" s="1"/>
      <c r="K2577" s="1"/>
      <c r="L2577" s="1"/>
      <c r="M2577" s="1"/>
      <c r="N2577" s="1"/>
      <c r="O2577" s="1"/>
      <c r="P2577" s="1"/>
      <c r="Q2577" s="1"/>
    </row>
    <row r="2578" spans="1:17" ht="14.25" customHeight="1" x14ac:dyDescent="0.25">
      <c r="A2578" s="2"/>
      <c r="B2578" s="2"/>
      <c r="C2578" s="1"/>
      <c r="D2578" s="1"/>
      <c r="E2578" s="1"/>
      <c r="F2578" s="1"/>
      <c r="G2578" s="1"/>
      <c r="H2578" s="1"/>
      <c r="I2578" s="1"/>
      <c r="J2578" s="1"/>
      <c r="K2578" s="1"/>
      <c r="L2578" s="1"/>
      <c r="M2578" s="1"/>
      <c r="N2578" s="1"/>
      <c r="O2578" s="1"/>
      <c r="P2578" s="1"/>
      <c r="Q2578" s="1"/>
    </row>
    <row r="2579" spans="1:17" ht="14.25" customHeight="1" x14ac:dyDescent="0.25">
      <c r="A2579" s="2"/>
      <c r="B2579" s="2"/>
      <c r="C2579" s="1"/>
      <c r="D2579" s="1"/>
      <c r="E2579" s="1"/>
      <c r="F2579" s="1"/>
      <c r="G2579" s="1"/>
      <c r="H2579" s="1"/>
      <c r="I2579" s="1"/>
      <c r="J2579" s="1"/>
      <c r="K2579" s="1"/>
      <c r="L2579" s="1"/>
      <c r="M2579" s="1"/>
      <c r="N2579" s="1"/>
      <c r="O2579" s="1"/>
      <c r="P2579" s="1"/>
      <c r="Q2579" s="1"/>
    </row>
    <row r="2580" spans="1:17" ht="14.25" customHeight="1" x14ac:dyDescent="0.25">
      <c r="A2580" s="2"/>
      <c r="B2580" s="2"/>
      <c r="C2580" s="1"/>
      <c r="D2580" s="1"/>
      <c r="E2580" s="1"/>
      <c r="F2580" s="1"/>
      <c r="G2580" s="1"/>
      <c r="H2580" s="1"/>
      <c r="I2580" s="1"/>
      <c r="J2580" s="1"/>
      <c r="K2580" s="1"/>
      <c r="L2580" s="1"/>
      <c r="M2580" s="1"/>
      <c r="N2580" s="1"/>
      <c r="O2580" s="1"/>
      <c r="P2580" s="1"/>
      <c r="Q2580" s="1"/>
    </row>
    <row r="2581" spans="1:17" ht="14.25" customHeight="1" x14ac:dyDescent="0.25">
      <c r="A2581" s="2"/>
      <c r="B2581" s="2"/>
      <c r="C2581" s="1"/>
      <c r="D2581" s="1"/>
      <c r="E2581" s="1"/>
      <c r="F2581" s="1"/>
      <c r="G2581" s="1"/>
      <c r="H2581" s="1"/>
      <c r="I2581" s="1"/>
      <c r="J2581" s="1"/>
      <c r="K2581" s="1"/>
      <c r="L2581" s="1"/>
      <c r="M2581" s="1"/>
      <c r="N2581" s="1"/>
      <c r="O2581" s="1"/>
      <c r="P2581" s="1"/>
      <c r="Q2581" s="1"/>
    </row>
    <row r="2582" spans="1:17" ht="14.25" customHeight="1" x14ac:dyDescent="0.25">
      <c r="A2582" s="2"/>
      <c r="B2582" s="2"/>
      <c r="C2582" s="1"/>
      <c r="D2582" s="1"/>
      <c r="E2582" s="1"/>
      <c r="F2582" s="1"/>
      <c r="G2582" s="1"/>
      <c r="H2582" s="1"/>
      <c r="I2582" s="1"/>
      <c r="J2582" s="1"/>
      <c r="K2582" s="1"/>
      <c r="L2582" s="1"/>
      <c r="M2582" s="1"/>
      <c r="N2582" s="1"/>
      <c r="O2582" s="1"/>
      <c r="P2582" s="1"/>
      <c r="Q2582" s="1"/>
    </row>
    <row r="2583" spans="1:17" ht="14.25" customHeight="1" x14ac:dyDescent="0.25">
      <c r="A2583" s="2"/>
      <c r="B2583" s="2"/>
      <c r="C2583" s="1"/>
      <c r="D2583" s="1"/>
      <c r="E2583" s="1"/>
      <c r="F2583" s="1"/>
      <c r="G2583" s="1"/>
      <c r="H2583" s="1"/>
      <c r="I2583" s="1"/>
      <c r="J2583" s="1"/>
      <c r="K2583" s="1"/>
      <c r="L2583" s="1"/>
      <c r="M2583" s="1"/>
      <c r="N2583" s="1"/>
      <c r="O2583" s="1"/>
      <c r="P2583" s="1"/>
      <c r="Q2583" s="1"/>
    </row>
    <row r="2584" spans="1:17" ht="14.25" customHeight="1" x14ac:dyDescent="0.25">
      <c r="A2584" s="2"/>
      <c r="B2584" s="2"/>
      <c r="C2584" s="1"/>
      <c r="D2584" s="1"/>
      <c r="E2584" s="1"/>
      <c r="F2584" s="1"/>
      <c r="G2584" s="1"/>
      <c r="H2584" s="1"/>
      <c r="I2584" s="1"/>
      <c r="J2584" s="1"/>
      <c r="K2584" s="1"/>
      <c r="L2584" s="1"/>
      <c r="M2584" s="1"/>
      <c r="N2584" s="1"/>
      <c r="O2584" s="1"/>
      <c r="P2584" s="1"/>
      <c r="Q2584" s="1"/>
    </row>
    <row r="2585" spans="1:17" ht="14.25" customHeight="1" x14ac:dyDescent="0.25">
      <c r="A2585" s="2"/>
      <c r="B2585" s="2"/>
      <c r="C2585" s="1"/>
      <c r="D2585" s="1"/>
      <c r="E2585" s="1"/>
      <c r="F2585" s="1"/>
      <c r="G2585" s="1"/>
      <c r="H2585" s="1"/>
      <c r="I2585" s="1"/>
      <c r="J2585" s="1"/>
      <c r="K2585" s="1"/>
      <c r="L2585" s="1"/>
      <c r="M2585" s="1"/>
      <c r="N2585" s="1"/>
      <c r="O2585" s="1"/>
      <c r="P2585" s="1"/>
      <c r="Q2585" s="1"/>
    </row>
    <row r="2586" spans="1:17" ht="14.25" customHeight="1" x14ac:dyDescent="0.25">
      <c r="A2586" s="2"/>
      <c r="B2586" s="2"/>
      <c r="C2586" s="1"/>
      <c r="D2586" s="1"/>
      <c r="E2586" s="1"/>
      <c r="F2586" s="1"/>
      <c r="G2586" s="1"/>
      <c r="H2586" s="1"/>
      <c r="I2586" s="1"/>
      <c r="J2586" s="1"/>
      <c r="K2586" s="1"/>
      <c r="L2586" s="1"/>
      <c r="M2586" s="1"/>
      <c r="N2586" s="1"/>
      <c r="O2586" s="1"/>
      <c r="P2586" s="1"/>
      <c r="Q2586" s="1"/>
    </row>
    <row r="2587" spans="1:17" ht="14.25" customHeight="1" x14ac:dyDescent="0.25">
      <c r="A2587" s="2"/>
      <c r="B2587" s="2"/>
      <c r="C2587" s="1"/>
      <c r="D2587" s="1"/>
      <c r="E2587" s="1"/>
      <c r="F2587" s="1"/>
      <c r="G2587" s="1"/>
      <c r="H2587" s="1"/>
      <c r="I2587" s="1"/>
      <c r="J2587" s="1"/>
      <c r="K2587" s="1"/>
      <c r="L2587" s="1"/>
      <c r="M2587" s="1"/>
      <c r="N2587" s="1"/>
      <c r="O2587" s="1"/>
      <c r="P2587" s="1"/>
      <c r="Q2587" s="1"/>
    </row>
    <row r="2588" spans="1:17" ht="14.25" customHeight="1" x14ac:dyDescent="0.25">
      <c r="A2588" s="2"/>
      <c r="B2588" s="2"/>
      <c r="C2588" s="1"/>
      <c r="D2588" s="1"/>
      <c r="E2588" s="1"/>
      <c r="F2588" s="1"/>
      <c r="G2588" s="1"/>
      <c r="H2588" s="1"/>
      <c r="I2588" s="1"/>
      <c r="J2588" s="1"/>
      <c r="K2588" s="1"/>
      <c r="L2588" s="1"/>
      <c r="M2588" s="1"/>
      <c r="N2588" s="1"/>
      <c r="O2588" s="1"/>
      <c r="P2588" s="1"/>
      <c r="Q2588" s="1"/>
    </row>
    <row r="2589" spans="1:17" ht="14.25" customHeight="1" x14ac:dyDescent="0.25">
      <c r="A2589" s="2"/>
      <c r="B2589" s="2"/>
      <c r="C2589" s="1"/>
      <c r="D2589" s="1"/>
      <c r="E2589" s="1"/>
      <c r="F2589" s="1"/>
      <c r="G2589" s="1"/>
      <c r="H2589" s="1"/>
      <c r="I2589" s="1"/>
      <c r="J2589" s="1"/>
      <c r="K2589" s="1"/>
      <c r="L2589" s="1"/>
      <c r="M2589" s="1"/>
      <c r="N2589" s="1"/>
      <c r="O2589" s="1"/>
      <c r="P2589" s="1"/>
      <c r="Q2589" s="1"/>
    </row>
    <row r="2590" spans="1:17" ht="14.25" customHeight="1" x14ac:dyDescent="0.25">
      <c r="A2590" s="2"/>
      <c r="B2590" s="2"/>
      <c r="C2590" s="1"/>
      <c r="D2590" s="1"/>
      <c r="E2590" s="1"/>
      <c r="F2590" s="1"/>
      <c r="G2590" s="1"/>
      <c r="H2590" s="1"/>
      <c r="I2590" s="1"/>
      <c r="J2590" s="1"/>
      <c r="K2590" s="1"/>
      <c r="L2590" s="1"/>
      <c r="M2590" s="1"/>
      <c r="N2590" s="1"/>
      <c r="O2590" s="1"/>
      <c r="P2590" s="1"/>
      <c r="Q2590" s="1"/>
    </row>
    <row r="2591" spans="1:17" ht="14.25" customHeight="1" x14ac:dyDescent="0.25">
      <c r="A2591" s="2"/>
      <c r="B2591" s="2"/>
      <c r="C2591" s="1"/>
      <c r="D2591" s="1"/>
      <c r="E2591" s="1"/>
      <c r="F2591" s="1"/>
      <c r="G2591" s="1"/>
      <c r="H2591" s="1"/>
      <c r="I2591" s="1"/>
      <c r="J2591" s="1"/>
      <c r="K2591" s="1"/>
      <c r="L2591" s="1"/>
      <c r="M2591" s="1"/>
      <c r="N2591" s="1"/>
      <c r="O2591" s="1"/>
      <c r="P2591" s="1"/>
      <c r="Q2591" s="1"/>
    </row>
    <row r="2592" spans="1:17" ht="14.25" customHeight="1" x14ac:dyDescent="0.25">
      <c r="A2592" s="2"/>
      <c r="B2592" s="2"/>
      <c r="C2592" s="1"/>
      <c r="D2592" s="1"/>
      <c r="E2592" s="1"/>
      <c r="F2592" s="1"/>
      <c r="G2592" s="1"/>
      <c r="H2592" s="1"/>
      <c r="I2592" s="1"/>
      <c r="J2592" s="1"/>
      <c r="K2592" s="1"/>
      <c r="L2592" s="1"/>
      <c r="M2592" s="1"/>
      <c r="N2592" s="1"/>
      <c r="O2592" s="1"/>
      <c r="P2592" s="1"/>
      <c r="Q2592" s="1"/>
    </row>
    <row r="2593" spans="1:17" ht="14.25" customHeight="1" x14ac:dyDescent="0.25">
      <c r="A2593" s="2"/>
      <c r="B2593" s="2"/>
      <c r="C2593" s="1"/>
      <c r="D2593" s="1"/>
      <c r="E2593" s="1"/>
      <c r="F2593" s="1"/>
      <c r="G2593" s="1"/>
      <c r="H2593" s="1"/>
      <c r="I2593" s="1"/>
      <c r="J2593" s="1"/>
      <c r="K2593" s="1"/>
      <c r="L2593" s="1"/>
      <c r="M2593" s="1"/>
      <c r="N2593" s="1"/>
      <c r="O2593" s="1"/>
      <c r="P2593" s="1"/>
      <c r="Q2593" s="1"/>
    </row>
    <row r="2594" spans="1:17" ht="14.25" customHeight="1" x14ac:dyDescent="0.25">
      <c r="A2594" s="2"/>
      <c r="B2594" s="2"/>
      <c r="C2594" s="1"/>
      <c r="D2594" s="1"/>
      <c r="E2594" s="1"/>
      <c r="F2594" s="1"/>
      <c r="G2594" s="1"/>
      <c r="H2594" s="1"/>
      <c r="I2594" s="1"/>
      <c r="J2594" s="1"/>
      <c r="K2594" s="1"/>
      <c r="L2594" s="1"/>
      <c r="M2594" s="1"/>
      <c r="N2594" s="1"/>
      <c r="O2594" s="1"/>
      <c r="P2594" s="1"/>
      <c r="Q2594" s="1"/>
    </row>
    <row r="2595" spans="1:17" ht="14.25" customHeight="1" x14ac:dyDescent="0.25">
      <c r="A2595" s="2"/>
      <c r="B2595" s="2"/>
      <c r="C2595" s="1"/>
      <c r="D2595" s="1"/>
      <c r="E2595" s="1"/>
      <c r="F2595" s="1"/>
      <c r="G2595" s="1"/>
      <c r="H2595" s="1"/>
      <c r="I2595" s="1"/>
      <c r="J2595" s="1"/>
      <c r="K2595" s="1"/>
      <c r="L2595" s="1"/>
      <c r="M2595" s="1"/>
      <c r="N2595" s="1"/>
      <c r="O2595" s="1"/>
      <c r="P2595" s="1"/>
      <c r="Q2595" s="1"/>
    </row>
    <row r="2596" spans="1:17" ht="14.25" customHeight="1" x14ac:dyDescent="0.25">
      <c r="A2596" s="2"/>
      <c r="B2596" s="2"/>
      <c r="C2596" s="1"/>
      <c r="D2596" s="1"/>
      <c r="E2596" s="1"/>
      <c r="F2596" s="1"/>
      <c r="G2596" s="1"/>
      <c r="H2596" s="1"/>
      <c r="I2596" s="1"/>
      <c r="J2596" s="1"/>
      <c r="K2596" s="1"/>
      <c r="L2596" s="1"/>
      <c r="M2596" s="1"/>
      <c r="N2596" s="1"/>
      <c r="O2596" s="1"/>
      <c r="P2596" s="1"/>
      <c r="Q2596" s="1"/>
    </row>
    <row r="2597" spans="1:17" ht="14.25" customHeight="1" x14ac:dyDescent="0.25">
      <c r="A2597" s="2"/>
      <c r="B2597" s="2"/>
      <c r="C2597" s="1"/>
      <c r="D2597" s="1"/>
      <c r="E2597" s="1"/>
      <c r="F2597" s="1"/>
      <c r="G2597" s="1"/>
      <c r="H2597" s="1"/>
      <c r="I2597" s="1"/>
      <c r="J2597" s="1"/>
      <c r="K2597" s="1"/>
      <c r="L2597" s="1"/>
      <c r="M2597" s="1"/>
      <c r="N2597" s="1"/>
      <c r="O2597" s="1"/>
      <c r="P2597" s="1"/>
      <c r="Q2597" s="1"/>
    </row>
    <row r="2598" spans="1:17" ht="14.25" customHeight="1" x14ac:dyDescent="0.25">
      <c r="A2598" s="2"/>
      <c r="B2598" s="2"/>
      <c r="C2598" s="1"/>
      <c r="D2598" s="1"/>
      <c r="E2598" s="1"/>
      <c r="F2598" s="1"/>
      <c r="G2598" s="1"/>
      <c r="H2598" s="1"/>
      <c r="I2598" s="1"/>
      <c r="J2598" s="1"/>
      <c r="K2598" s="1"/>
      <c r="L2598" s="1"/>
      <c r="M2598" s="1"/>
      <c r="N2598" s="1"/>
      <c r="O2598" s="1"/>
      <c r="P2598" s="1"/>
      <c r="Q2598" s="1"/>
    </row>
    <row r="2599" spans="1:17" ht="14.25" customHeight="1" x14ac:dyDescent="0.25">
      <c r="A2599" s="2"/>
      <c r="B2599" s="2"/>
      <c r="C2599" s="1"/>
      <c r="D2599" s="1"/>
      <c r="E2599" s="1"/>
      <c r="F2599" s="1"/>
      <c r="G2599" s="1"/>
      <c r="H2599" s="1"/>
      <c r="I2599" s="1"/>
      <c r="J2599" s="1"/>
      <c r="K2599" s="1"/>
      <c r="L2599" s="1"/>
      <c r="M2599" s="1"/>
      <c r="N2599" s="1"/>
      <c r="O2599" s="1"/>
      <c r="P2599" s="1"/>
      <c r="Q2599" s="1"/>
    </row>
    <row r="2600" spans="1:17" ht="14.25" customHeight="1" x14ac:dyDescent="0.25">
      <c r="A2600" s="2"/>
      <c r="B2600" s="2"/>
      <c r="C2600" s="1"/>
      <c r="D2600" s="1"/>
      <c r="E2600" s="1"/>
      <c r="F2600" s="1"/>
      <c r="G2600" s="1"/>
      <c r="H2600" s="1"/>
      <c r="I2600" s="1"/>
      <c r="J2600" s="1"/>
      <c r="K2600" s="1"/>
      <c r="L2600" s="1"/>
      <c r="M2600" s="1"/>
      <c r="N2600" s="1"/>
      <c r="O2600" s="1"/>
      <c r="P2600" s="1"/>
      <c r="Q2600" s="1"/>
    </row>
    <row r="2601" spans="1:17" ht="14.25" customHeight="1" x14ac:dyDescent="0.25">
      <c r="A2601" s="2"/>
      <c r="B2601" s="2"/>
      <c r="C2601" s="1"/>
      <c r="D2601" s="1"/>
      <c r="E2601" s="1"/>
      <c r="F2601" s="1"/>
      <c r="G2601" s="1"/>
      <c r="H2601" s="1"/>
      <c r="I2601" s="1"/>
      <c r="J2601" s="1"/>
      <c r="K2601" s="1"/>
      <c r="L2601" s="1"/>
      <c r="M2601" s="1"/>
      <c r="N2601" s="1"/>
      <c r="O2601" s="1"/>
      <c r="P2601" s="1"/>
      <c r="Q2601" s="1"/>
    </row>
    <row r="2602" spans="1:17" ht="14.25" customHeight="1" x14ac:dyDescent="0.25">
      <c r="A2602" s="2"/>
      <c r="B2602" s="2"/>
      <c r="C2602" s="1"/>
      <c r="D2602" s="1"/>
      <c r="E2602" s="1"/>
      <c r="F2602" s="1"/>
      <c r="G2602" s="1"/>
      <c r="H2602" s="1"/>
      <c r="I2602" s="1"/>
      <c r="J2602" s="1"/>
      <c r="K2602" s="1"/>
      <c r="L2602" s="1"/>
      <c r="M2602" s="1"/>
      <c r="N2602" s="1"/>
      <c r="O2602" s="1"/>
      <c r="P2602" s="1"/>
      <c r="Q2602" s="1"/>
    </row>
    <row r="2603" spans="1:17" ht="14.25" customHeight="1" x14ac:dyDescent="0.25">
      <c r="A2603" s="2"/>
      <c r="B2603" s="2"/>
      <c r="C2603" s="1"/>
      <c r="D2603" s="1"/>
      <c r="E2603" s="1"/>
      <c r="F2603" s="1"/>
      <c r="G2603" s="1"/>
      <c r="H2603" s="1"/>
      <c r="I2603" s="1"/>
      <c r="J2603" s="1"/>
      <c r="K2603" s="1"/>
      <c r="L2603" s="1"/>
      <c r="M2603" s="1"/>
      <c r="N2603" s="1"/>
      <c r="O2603" s="1"/>
      <c r="P2603" s="1"/>
      <c r="Q2603" s="1"/>
    </row>
    <row r="2604" spans="1:17" ht="14.25" customHeight="1" x14ac:dyDescent="0.25">
      <c r="A2604" s="2"/>
      <c r="B2604" s="2"/>
      <c r="C2604" s="1"/>
      <c r="D2604" s="1"/>
      <c r="E2604" s="1"/>
      <c r="F2604" s="1"/>
      <c r="G2604" s="1"/>
      <c r="H2604" s="1"/>
      <c r="I2604" s="1"/>
      <c r="J2604" s="1"/>
      <c r="K2604" s="1"/>
      <c r="L2604" s="1"/>
      <c r="M2604" s="1"/>
      <c r="N2604" s="1"/>
      <c r="O2604" s="1"/>
      <c r="P2604" s="1"/>
      <c r="Q2604" s="1"/>
    </row>
    <row r="2605" spans="1:17" ht="14.25" customHeight="1" x14ac:dyDescent="0.25">
      <c r="A2605" s="2"/>
      <c r="B2605" s="2"/>
      <c r="C2605" s="1"/>
      <c r="D2605" s="1"/>
      <c r="E2605" s="1"/>
      <c r="F2605" s="1"/>
      <c r="G2605" s="1"/>
      <c r="H2605" s="1"/>
      <c r="I2605" s="1"/>
      <c r="J2605" s="1"/>
      <c r="K2605" s="1"/>
      <c r="L2605" s="1"/>
      <c r="M2605" s="1"/>
      <c r="N2605" s="1"/>
      <c r="O2605" s="1"/>
      <c r="P2605" s="1"/>
      <c r="Q2605" s="1"/>
    </row>
    <row r="2606" spans="1:17" ht="14.25" customHeight="1" x14ac:dyDescent="0.25">
      <c r="A2606" s="2"/>
      <c r="B2606" s="2"/>
      <c r="C2606" s="1"/>
      <c r="D2606" s="1"/>
      <c r="E2606" s="1"/>
      <c r="F2606" s="1"/>
      <c r="G2606" s="1"/>
      <c r="H2606" s="1"/>
      <c r="I2606" s="1"/>
      <c r="J2606" s="1"/>
      <c r="K2606" s="1"/>
      <c r="L2606" s="1"/>
      <c r="M2606" s="1"/>
      <c r="N2606" s="1"/>
      <c r="O2606" s="1"/>
      <c r="P2606" s="1"/>
      <c r="Q2606" s="1"/>
    </row>
    <row r="2607" spans="1:17" ht="14.25" customHeight="1" x14ac:dyDescent="0.25">
      <c r="A2607" s="2"/>
      <c r="B2607" s="2"/>
      <c r="C2607" s="1"/>
      <c r="D2607" s="1"/>
      <c r="E2607" s="1"/>
      <c r="F2607" s="1"/>
      <c r="G2607" s="1"/>
      <c r="H2607" s="1"/>
      <c r="I2607" s="1"/>
      <c r="J2607" s="1"/>
      <c r="K2607" s="1"/>
      <c r="L2607" s="1"/>
      <c r="M2607" s="1"/>
      <c r="N2607" s="1"/>
      <c r="O2607" s="1"/>
      <c r="P2607" s="1"/>
      <c r="Q2607" s="1"/>
    </row>
    <row r="2608" spans="1:17" ht="14.25" customHeight="1" x14ac:dyDescent="0.25">
      <c r="A2608" s="2"/>
      <c r="B2608" s="2"/>
      <c r="C2608" s="1"/>
      <c r="D2608" s="1"/>
      <c r="E2608" s="1"/>
      <c r="F2608" s="1"/>
      <c r="G2608" s="1"/>
      <c r="H2608" s="1"/>
      <c r="I2608" s="1"/>
      <c r="J2608" s="1"/>
      <c r="K2608" s="1"/>
      <c r="L2608" s="1"/>
      <c r="M2608" s="1"/>
      <c r="N2608" s="1"/>
      <c r="O2608" s="1"/>
      <c r="P2608" s="1"/>
      <c r="Q2608" s="1"/>
    </row>
    <row r="2609" spans="1:17" ht="14.25" customHeight="1" x14ac:dyDescent="0.25">
      <c r="A2609" s="2"/>
      <c r="B2609" s="2"/>
      <c r="C2609" s="1"/>
      <c r="D2609" s="1"/>
      <c r="E2609" s="1"/>
      <c r="F2609" s="1"/>
      <c r="G2609" s="1"/>
      <c r="H2609" s="1"/>
      <c r="I2609" s="1"/>
      <c r="J2609" s="1"/>
      <c r="K2609" s="1"/>
      <c r="L2609" s="1"/>
      <c r="M2609" s="1"/>
      <c r="N2609" s="1"/>
      <c r="O2609" s="1"/>
      <c r="P2609" s="1"/>
      <c r="Q2609" s="1"/>
    </row>
    <row r="2610" spans="1:17" ht="14.25" customHeight="1" x14ac:dyDescent="0.25">
      <c r="A2610" s="2"/>
      <c r="B2610" s="2"/>
      <c r="C2610" s="1"/>
      <c r="D2610" s="1"/>
      <c r="E2610" s="1"/>
      <c r="F2610" s="1"/>
      <c r="G2610" s="1"/>
      <c r="H2610" s="1"/>
      <c r="I2610" s="1"/>
      <c r="J2610" s="1"/>
      <c r="K2610" s="1"/>
      <c r="L2610" s="1"/>
      <c r="M2610" s="1"/>
      <c r="N2610" s="1"/>
      <c r="O2610" s="1"/>
      <c r="P2610" s="1"/>
      <c r="Q2610" s="1"/>
    </row>
    <row r="2611" spans="1:17" ht="14.25" customHeight="1" x14ac:dyDescent="0.25">
      <c r="A2611" s="2"/>
      <c r="B2611" s="2"/>
      <c r="C2611" s="1"/>
      <c r="D2611" s="1"/>
      <c r="E2611" s="1"/>
      <c r="F2611" s="1"/>
      <c r="G2611" s="1"/>
      <c r="H2611" s="1"/>
      <c r="I2611" s="1"/>
      <c r="J2611" s="1"/>
      <c r="K2611" s="1"/>
      <c r="L2611" s="1"/>
      <c r="M2611" s="1"/>
      <c r="N2611" s="1"/>
      <c r="O2611" s="1"/>
      <c r="P2611" s="1"/>
      <c r="Q2611" s="1"/>
    </row>
    <row r="2612" spans="1:17" ht="14.25" customHeight="1" x14ac:dyDescent="0.25">
      <c r="A2612" s="2"/>
      <c r="B2612" s="2"/>
      <c r="C2612" s="1"/>
      <c r="D2612" s="1"/>
      <c r="E2612" s="1"/>
      <c r="F2612" s="1"/>
      <c r="G2612" s="1"/>
      <c r="H2612" s="1"/>
      <c r="I2612" s="1"/>
      <c r="J2612" s="1"/>
      <c r="K2612" s="1"/>
      <c r="L2612" s="1"/>
      <c r="M2612" s="1"/>
      <c r="N2612" s="1"/>
      <c r="O2612" s="1"/>
      <c r="P2612" s="1"/>
      <c r="Q2612" s="1"/>
    </row>
    <row r="2613" spans="1:17" ht="14.25" customHeight="1" x14ac:dyDescent="0.25">
      <c r="A2613" s="2"/>
      <c r="B2613" s="2"/>
      <c r="C2613" s="1"/>
      <c r="D2613" s="1"/>
      <c r="E2613" s="1"/>
      <c r="F2613" s="1"/>
      <c r="G2613" s="1"/>
      <c r="H2613" s="1"/>
      <c r="I2613" s="1"/>
      <c r="J2613" s="1"/>
      <c r="K2613" s="1"/>
      <c r="L2613" s="1"/>
      <c r="M2613" s="1"/>
      <c r="N2613" s="1"/>
      <c r="O2613" s="1"/>
      <c r="P2613" s="1"/>
      <c r="Q2613" s="1"/>
    </row>
    <row r="2614" spans="1:17" ht="14.25" customHeight="1" x14ac:dyDescent="0.25">
      <c r="A2614" s="2"/>
      <c r="B2614" s="2"/>
      <c r="C2614" s="1"/>
      <c r="D2614" s="1"/>
      <c r="E2614" s="1"/>
      <c r="F2614" s="1"/>
      <c r="G2614" s="1"/>
      <c r="H2614" s="1"/>
      <c r="I2614" s="1"/>
      <c r="J2614" s="1"/>
      <c r="K2614" s="1"/>
      <c r="L2614" s="1"/>
      <c r="M2614" s="1"/>
      <c r="N2614" s="1"/>
      <c r="O2614" s="1"/>
      <c r="P2614" s="1"/>
      <c r="Q2614" s="1"/>
    </row>
    <row r="2615" spans="1:17" ht="14.25" customHeight="1" x14ac:dyDescent="0.25">
      <c r="A2615" s="2"/>
      <c r="B2615" s="2"/>
      <c r="C2615" s="1"/>
      <c r="D2615" s="1"/>
      <c r="E2615" s="1"/>
      <c r="F2615" s="1"/>
      <c r="G2615" s="1"/>
      <c r="H2615" s="1"/>
      <c r="I2615" s="1"/>
      <c r="J2615" s="1"/>
      <c r="K2615" s="1"/>
      <c r="L2615" s="1"/>
      <c r="M2615" s="1"/>
      <c r="N2615" s="1"/>
      <c r="O2615" s="1"/>
      <c r="P2615" s="1"/>
      <c r="Q2615" s="1"/>
    </row>
    <row r="2616" spans="1:17" ht="14.25" customHeight="1" x14ac:dyDescent="0.25">
      <c r="A2616" s="2"/>
      <c r="B2616" s="2"/>
      <c r="C2616" s="1"/>
      <c r="D2616" s="1"/>
      <c r="E2616" s="1"/>
      <c r="F2616" s="1"/>
      <c r="G2616" s="1"/>
      <c r="H2616" s="1"/>
      <c r="I2616" s="1"/>
      <c r="J2616" s="1"/>
      <c r="K2616" s="1"/>
      <c r="L2616" s="1"/>
      <c r="M2616" s="1"/>
      <c r="N2616" s="1"/>
      <c r="O2616" s="1"/>
      <c r="P2616" s="1"/>
      <c r="Q2616" s="1"/>
    </row>
    <row r="2617" spans="1:17" ht="14.25" customHeight="1" x14ac:dyDescent="0.25">
      <c r="A2617" s="2"/>
      <c r="B2617" s="2"/>
      <c r="C2617" s="1"/>
      <c r="D2617" s="1"/>
      <c r="E2617" s="1"/>
      <c r="F2617" s="1"/>
      <c r="G2617" s="1"/>
      <c r="H2617" s="1"/>
      <c r="I2617" s="1"/>
      <c r="J2617" s="1"/>
      <c r="K2617" s="1"/>
      <c r="L2617" s="1"/>
      <c r="M2617" s="1"/>
      <c r="N2617" s="1"/>
      <c r="O2617" s="1"/>
      <c r="P2617" s="1"/>
      <c r="Q2617" s="1"/>
    </row>
    <row r="2618" spans="1:17" ht="14.25" customHeight="1" x14ac:dyDescent="0.25">
      <c r="A2618" s="2"/>
      <c r="B2618" s="2"/>
      <c r="C2618" s="1"/>
      <c r="D2618" s="1"/>
      <c r="E2618" s="1"/>
      <c r="F2618" s="1"/>
      <c r="G2618" s="1"/>
      <c r="H2618" s="1"/>
      <c r="I2618" s="1"/>
      <c r="J2618" s="1"/>
      <c r="K2618" s="1"/>
      <c r="L2618" s="1"/>
      <c r="M2618" s="1"/>
      <c r="N2618" s="1"/>
      <c r="O2618" s="1"/>
      <c r="P2618" s="1"/>
      <c r="Q2618" s="1"/>
    </row>
    <row r="2619" spans="1:17" ht="14.25" customHeight="1" x14ac:dyDescent="0.25">
      <c r="A2619" s="2"/>
      <c r="B2619" s="2"/>
      <c r="C2619" s="1"/>
      <c r="D2619" s="1"/>
      <c r="E2619" s="1"/>
      <c r="F2619" s="1"/>
      <c r="G2619" s="1"/>
      <c r="H2619" s="1"/>
      <c r="I2619" s="1"/>
      <c r="J2619" s="1"/>
      <c r="K2619" s="1"/>
      <c r="L2619" s="1"/>
      <c r="M2619" s="1"/>
      <c r="N2619" s="1"/>
      <c r="O2619" s="1"/>
      <c r="P2619" s="1"/>
      <c r="Q2619" s="1"/>
    </row>
    <row r="2620" spans="1:17" ht="14.25" customHeight="1" x14ac:dyDescent="0.25">
      <c r="A2620" s="2"/>
      <c r="B2620" s="2"/>
      <c r="C2620" s="1"/>
      <c r="D2620" s="1"/>
      <c r="E2620" s="1"/>
      <c r="F2620" s="1"/>
      <c r="G2620" s="1"/>
      <c r="H2620" s="1"/>
      <c r="I2620" s="1"/>
      <c r="J2620" s="1"/>
      <c r="K2620" s="1"/>
      <c r="L2620" s="1"/>
      <c r="M2620" s="1"/>
      <c r="N2620" s="1"/>
      <c r="O2620" s="1"/>
      <c r="P2620" s="1"/>
      <c r="Q2620" s="1"/>
    </row>
    <row r="2621" spans="1:17" ht="14.25" customHeight="1" x14ac:dyDescent="0.25">
      <c r="A2621" s="2"/>
      <c r="B2621" s="2"/>
      <c r="C2621" s="1"/>
      <c r="D2621" s="1"/>
      <c r="E2621" s="1"/>
      <c r="F2621" s="1"/>
      <c r="G2621" s="1"/>
      <c r="H2621" s="1"/>
      <c r="I2621" s="1"/>
      <c r="J2621" s="1"/>
      <c r="K2621" s="1"/>
      <c r="L2621" s="1"/>
      <c r="M2621" s="1"/>
      <c r="N2621" s="1"/>
      <c r="O2621" s="1"/>
      <c r="P2621" s="1"/>
      <c r="Q2621" s="1"/>
    </row>
    <row r="2622" spans="1:17" ht="14.25" customHeight="1" x14ac:dyDescent="0.25">
      <c r="A2622" s="2"/>
      <c r="B2622" s="2"/>
      <c r="C2622" s="1"/>
      <c r="D2622" s="1"/>
      <c r="E2622" s="1"/>
      <c r="F2622" s="1"/>
      <c r="G2622" s="1"/>
      <c r="H2622" s="1"/>
      <c r="I2622" s="1"/>
      <c r="J2622" s="1"/>
      <c r="K2622" s="1"/>
      <c r="L2622" s="1"/>
      <c r="M2622" s="1"/>
      <c r="N2622" s="1"/>
      <c r="O2622" s="1"/>
      <c r="P2622" s="1"/>
      <c r="Q2622" s="1"/>
    </row>
    <row r="2623" spans="1:17" ht="14.25" customHeight="1" x14ac:dyDescent="0.25">
      <c r="A2623" s="2"/>
      <c r="B2623" s="2"/>
      <c r="C2623" s="1"/>
      <c r="D2623" s="1"/>
      <c r="E2623" s="1"/>
      <c r="F2623" s="1"/>
      <c r="G2623" s="1"/>
      <c r="H2623" s="1"/>
      <c r="I2623" s="1"/>
      <c r="J2623" s="1"/>
      <c r="K2623" s="1"/>
      <c r="L2623" s="1"/>
      <c r="M2623" s="1"/>
      <c r="N2623" s="1"/>
      <c r="O2623" s="1"/>
      <c r="P2623" s="1"/>
      <c r="Q2623" s="1"/>
    </row>
    <row r="2624" spans="1:17" ht="14.25" customHeight="1" x14ac:dyDescent="0.25">
      <c r="A2624" s="2"/>
      <c r="B2624" s="2"/>
      <c r="C2624" s="1"/>
      <c r="D2624" s="1"/>
      <c r="E2624" s="1"/>
      <c r="F2624" s="1"/>
      <c r="G2624" s="1"/>
      <c r="H2624" s="1"/>
      <c r="I2624" s="1"/>
      <c r="J2624" s="1"/>
      <c r="K2624" s="1"/>
      <c r="L2624" s="1"/>
      <c r="M2624" s="1"/>
      <c r="N2624" s="1"/>
      <c r="O2624" s="1"/>
      <c r="P2624" s="1"/>
      <c r="Q2624" s="1"/>
    </row>
    <row r="2625" spans="1:17" ht="14.25" customHeight="1" x14ac:dyDescent="0.25">
      <c r="A2625" s="2"/>
      <c r="B2625" s="2"/>
      <c r="C2625" s="1"/>
      <c r="D2625" s="1"/>
      <c r="E2625" s="1"/>
      <c r="F2625" s="1"/>
      <c r="G2625" s="1"/>
      <c r="H2625" s="1"/>
      <c r="I2625" s="1"/>
      <c r="J2625" s="1"/>
      <c r="K2625" s="1"/>
      <c r="L2625" s="1"/>
      <c r="M2625" s="1"/>
      <c r="N2625" s="1"/>
      <c r="O2625" s="1"/>
      <c r="P2625" s="1"/>
      <c r="Q2625" s="1"/>
    </row>
    <row r="2626" spans="1:17" ht="14.25" customHeight="1" x14ac:dyDescent="0.25">
      <c r="A2626" s="2"/>
      <c r="B2626" s="2"/>
      <c r="C2626" s="1"/>
      <c r="D2626" s="1"/>
      <c r="E2626" s="1"/>
      <c r="F2626" s="1"/>
      <c r="G2626" s="1"/>
      <c r="H2626" s="1"/>
      <c r="I2626" s="1"/>
      <c r="J2626" s="1"/>
      <c r="K2626" s="1"/>
      <c r="L2626" s="1"/>
      <c r="M2626" s="1"/>
      <c r="N2626" s="1"/>
      <c r="O2626" s="1"/>
      <c r="P2626" s="1"/>
      <c r="Q2626" s="1"/>
    </row>
    <row r="2627" spans="1:17" ht="14.25" customHeight="1" x14ac:dyDescent="0.25">
      <c r="A2627" s="2"/>
      <c r="B2627" s="2"/>
      <c r="C2627" s="1"/>
      <c r="D2627" s="1"/>
      <c r="E2627" s="1"/>
      <c r="F2627" s="1"/>
      <c r="G2627" s="1"/>
      <c r="H2627" s="1"/>
      <c r="I2627" s="1"/>
      <c r="J2627" s="1"/>
      <c r="K2627" s="1"/>
      <c r="L2627" s="1"/>
      <c r="M2627" s="1"/>
      <c r="N2627" s="1"/>
      <c r="O2627" s="1"/>
      <c r="P2627" s="1"/>
      <c r="Q2627" s="1"/>
    </row>
    <row r="2628" spans="1:17" ht="14.25" customHeight="1" x14ac:dyDescent="0.25">
      <c r="A2628" s="2"/>
      <c r="B2628" s="2"/>
      <c r="C2628" s="1"/>
      <c r="D2628" s="1"/>
      <c r="E2628" s="1"/>
      <c r="F2628" s="1"/>
      <c r="G2628" s="1"/>
      <c r="H2628" s="1"/>
      <c r="I2628" s="1"/>
      <c r="J2628" s="1"/>
      <c r="K2628" s="1"/>
      <c r="L2628" s="1"/>
      <c r="M2628" s="1"/>
      <c r="N2628" s="1"/>
      <c r="O2628" s="1"/>
      <c r="P2628" s="1"/>
      <c r="Q2628" s="1"/>
    </row>
    <row r="2629" spans="1:17" ht="14.25" customHeight="1" x14ac:dyDescent="0.25">
      <c r="A2629" s="2"/>
      <c r="B2629" s="2"/>
      <c r="C2629" s="1"/>
      <c r="D2629" s="1"/>
      <c r="E2629" s="1"/>
      <c r="F2629" s="1"/>
      <c r="G2629" s="1"/>
      <c r="H2629" s="1"/>
      <c r="I2629" s="1"/>
      <c r="J2629" s="1"/>
      <c r="K2629" s="1"/>
      <c r="L2629" s="1"/>
      <c r="M2629" s="1"/>
      <c r="N2629" s="1"/>
      <c r="O2629" s="1"/>
      <c r="P2629" s="1"/>
      <c r="Q2629" s="1"/>
    </row>
    <row r="2630" spans="1:17" ht="14.25" customHeight="1" x14ac:dyDescent="0.25">
      <c r="A2630" s="2"/>
      <c r="B2630" s="2"/>
      <c r="C2630" s="1"/>
      <c r="D2630" s="1"/>
      <c r="E2630" s="1"/>
      <c r="F2630" s="1"/>
      <c r="G2630" s="1"/>
      <c r="H2630" s="1"/>
      <c r="I2630" s="1"/>
      <c r="J2630" s="1"/>
      <c r="K2630" s="1"/>
      <c r="L2630" s="1"/>
      <c r="M2630" s="1"/>
      <c r="N2630" s="1"/>
      <c r="O2630" s="1"/>
      <c r="P2630" s="1"/>
      <c r="Q2630" s="1"/>
    </row>
    <row r="2631" spans="1:17" ht="14.25" customHeight="1" x14ac:dyDescent="0.25">
      <c r="A2631" s="2"/>
      <c r="B2631" s="2"/>
      <c r="C2631" s="1"/>
      <c r="D2631" s="1"/>
      <c r="E2631" s="1"/>
      <c r="F2631" s="1"/>
      <c r="G2631" s="1"/>
      <c r="H2631" s="1"/>
      <c r="I2631" s="1"/>
      <c r="J2631" s="1"/>
      <c r="K2631" s="1"/>
      <c r="L2631" s="1"/>
      <c r="M2631" s="1"/>
      <c r="N2631" s="1"/>
      <c r="O2631" s="1"/>
      <c r="P2631" s="1"/>
      <c r="Q2631" s="1"/>
    </row>
    <row r="2632" spans="1:17" ht="14.25" customHeight="1" x14ac:dyDescent="0.25">
      <c r="A2632" s="2"/>
      <c r="B2632" s="2"/>
      <c r="C2632" s="1"/>
      <c r="D2632" s="1"/>
      <c r="E2632" s="1"/>
      <c r="F2632" s="1"/>
      <c r="G2632" s="1"/>
      <c r="H2632" s="1"/>
      <c r="I2632" s="1"/>
      <c r="J2632" s="1"/>
      <c r="K2632" s="1"/>
      <c r="L2632" s="1"/>
      <c r="M2632" s="1"/>
      <c r="N2632" s="1"/>
      <c r="O2632" s="1"/>
      <c r="P2632" s="1"/>
      <c r="Q2632" s="1"/>
    </row>
    <row r="2633" spans="1:17" ht="14.25" customHeight="1" x14ac:dyDescent="0.25">
      <c r="A2633" s="2"/>
      <c r="B2633" s="2"/>
      <c r="C2633" s="1"/>
      <c r="D2633" s="1"/>
      <c r="E2633" s="1"/>
      <c r="F2633" s="1"/>
      <c r="G2633" s="1"/>
      <c r="H2633" s="1"/>
      <c r="I2633" s="1"/>
      <c r="J2633" s="1"/>
      <c r="K2633" s="1"/>
      <c r="L2633" s="1"/>
      <c r="M2633" s="1"/>
      <c r="N2633" s="1"/>
      <c r="O2633" s="1"/>
      <c r="P2633" s="1"/>
      <c r="Q2633" s="1"/>
    </row>
    <row r="2634" spans="1:17" ht="14.25" customHeight="1" x14ac:dyDescent="0.25">
      <c r="A2634" s="2"/>
      <c r="B2634" s="2"/>
      <c r="C2634" s="1"/>
      <c r="D2634" s="1"/>
      <c r="E2634" s="1"/>
      <c r="F2634" s="1"/>
      <c r="G2634" s="1"/>
      <c r="H2634" s="1"/>
      <c r="I2634" s="1"/>
      <c r="J2634" s="1"/>
      <c r="K2634" s="1"/>
      <c r="L2634" s="1"/>
      <c r="M2634" s="1"/>
      <c r="N2634" s="1"/>
      <c r="O2634" s="1"/>
      <c r="P2634" s="1"/>
      <c r="Q2634" s="1"/>
    </row>
    <row r="2635" spans="1:17" ht="14.25" customHeight="1" x14ac:dyDescent="0.25">
      <c r="A2635" s="2"/>
      <c r="B2635" s="2"/>
      <c r="C2635" s="1"/>
      <c r="D2635" s="1"/>
      <c r="E2635" s="1"/>
      <c r="F2635" s="1"/>
      <c r="G2635" s="1"/>
      <c r="H2635" s="1"/>
      <c r="I2635" s="1"/>
      <c r="J2635" s="1"/>
      <c r="K2635" s="1"/>
      <c r="L2635" s="1"/>
      <c r="M2635" s="1"/>
      <c r="N2635" s="1"/>
      <c r="O2635" s="1"/>
      <c r="P2635" s="1"/>
      <c r="Q2635" s="1"/>
    </row>
    <row r="2636" spans="1:17" ht="14.25" customHeight="1" x14ac:dyDescent="0.25">
      <c r="A2636" s="2"/>
      <c r="B2636" s="2"/>
      <c r="C2636" s="1"/>
      <c r="D2636" s="1"/>
      <c r="E2636" s="1"/>
      <c r="F2636" s="1"/>
      <c r="G2636" s="1"/>
      <c r="H2636" s="1"/>
      <c r="I2636" s="1"/>
      <c r="J2636" s="1"/>
      <c r="K2636" s="1"/>
      <c r="L2636" s="1"/>
      <c r="M2636" s="1"/>
      <c r="N2636" s="1"/>
      <c r="O2636" s="1"/>
      <c r="P2636" s="1"/>
      <c r="Q2636" s="1"/>
    </row>
    <row r="2637" spans="1:17" ht="14.25" customHeight="1" x14ac:dyDescent="0.25">
      <c r="A2637" s="2"/>
      <c r="B2637" s="2"/>
      <c r="C2637" s="1"/>
      <c r="D2637" s="1"/>
      <c r="E2637" s="1"/>
      <c r="F2637" s="1"/>
      <c r="G2637" s="1"/>
      <c r="H2637" s="1"/>
      <c r="I2637" s="1"/>
      <c r="J2637" s="1"/>
      <c r="K2637" s="1"/>
      <c r="L2637" s="1"/>
      <c r="M2637" s="1"/>
      <c r="N2637" s="1"/>
      <c r="O2637" s="1"/>
      <c r="P2637" s="1"/>
      <c r="Q2637" s="1"/>
    </row>
    <row r="2638" spans="1:17" ht="14.25" customHeight="1" x14ac:dyDescent="0.25">
      <c r="A2638" s="2"/>
      <c r="B2638" s="2"/>
      <c r="C2638" s="1"/>
      <c r="D2638" s="1"/>
      <c r="E2638" s="1"/>
      <c r="F2638" s="1"/>
      <c r="G2638" s="1"/>
      <c r="H2638" s="1"/>
      <c r="I2638" s="1"/>
      <c r="J2638" s="1"/>
      <c r="K2638" s="1"/>
      <c r="L2638" s="1"/>
      <c r="M2638" s="1"/>
      <c r="N2638" s="1"/>
      <c r="O2638" s="1"/>
      <c r="P2638" s="1"/>
      <c r="Q2638" s="1"/>
    </row>
    <row r="2639" spans="1:17" ht="14.25" customHeight="1" x14ac:dyDescent="0.25">
      <c r="A2639" s="2"/>
      <c r="B2639" s="2"/>
      <c r="C2639" s="1"/>
      <c r="D2639" s="1"/>
      <c r="E2639" s="1"/>
      <c r="F2639" s="1"/>
      <c r="G2639" s="1"/>
      <c r="H2639" s="1"/>
      <c r="I2639" s="1"/>
      <c r="J2639" s="1"/>
      <c r="K2639" s="1"/>
      <c r="L2639" s="1"/>
      <c r="M2639" s="1"/>
      <c r="N2639" s="1"/>
      <c r="O2639" s="1"/>
      <c r="P2639" s="1"/>
      <c r="Q2639" s="1"/>
    </row>
    <row r="2640" spans="1:17" ht="14.25" customHeight="1" x14ac:dyDescent="0.25">
      <c r="A2640" s="2"/>
      <c r="B2640" s="2"/>
      <c r="C2640" s="1"/>
      <c r="D2640" s="1"/>
      <c r="E2640" s="1"/>
      <c r="F2640" s="1"/>
      <c r="G2640" s="1"/>
      <c r="H2640" s="1"/>
      <c r="I2640" s="1"/>
      <c r="J2640" s="1"/>
      <c r="K2640" s="1"/>
      <c r="L2640" s="1"/>
      <c r="M2640" s="1"/>
      <c r="N2640" s="1"/>
      <c r="O2640" s="1"/>
      <c r="P2640" s="1"/>
      <c r="Q2640" s="1"/>
    </row>
    <row r="2641" spans="1:17" ht="14.25" customHeight="1" x14ac:dyDescent="0.25">
      <c r="A2641" s="2"/>
      <c r="B2641" s="2"/>
      <c r="C2641" s="1"/>
      <c r="D2641" s="1"/>
      <c r="E2641" s="1"/>
      <c r="F2641" s="1"/>
      <c r="G2641" s="1"/>
      <c r="H2641" s="1"/>
      <c r="I2641" s="1"/>
      <c r="J2641" s="1"/>
      <c r="K2641" s="1"/>
      <c r="L2641" s="1"/>
      <c r="M2641" s="1"/>
      <c r="N2641" s="1"/>
      <c r="O2641" s="1"/>
      <c r="P2641" s="1"/>
      <c r="Q2641" s="1"/>
    </row>
    <row r="2642" spans="1:17" ht="14.25" customHeight="1" x14ac:dyDescent="0.25">
      <c r="A2642" s="2"/>
      <c r="B2642" s="2"/>
      <c r="C2642" s="1"/>
      <c r="D2642" s="1"/>
      <c r="E2642" s="1"/>
      <c r="F2642" s="1"/>
      <c r="G2642" s="1"/>
      <c r="H2642" s="1"/>
      <c r="I2642" s="1"/>
      <c r="J2642" s="1"/>
      <c r="K2642" s="1"/>
      <c r="L2642" s="1"/>
      <c r="M2642" s="1"/>
      <c r="N2642" s="1"/>
      <c r="O2642" s="1"/>
      <c r="P2642" s="1"/>
      <c r="Q2642" s="1"/>
    </row>
    <row r="2643" spans="1:17" ht="14.25" customHeight="1" x14ac:dyDescent="0.25">
      <c r="A2643" s="2"/>
      <c r="B2643" s="2"/>
      <c r="C2643" s="1"/>
      <c r="D2643" s="1"/>
      <c r="E2643" s="1"/>
      <c r="F2643" s="1"/>
      <c r="G2643" s="1"/>
      <c r="H2643" s="1"/>
      <c r="I2643" s="1"/>
      <c r="J2643" s="1"/>
      <c r="K2643" s="1"/>
      <c r="L2643" s="1"/>
      <c r="M2643" s="1"/>
      <c r="N2643" s="1"/>
      <c r="O2643" s="1"/>
      <c r="P2643" s="1"/>
      <c r="Q2643" s="1"/>
    </row>
    <row r="2644" spans="1:17" ht="14.25" customHeight="1" x14ac:dyDescent="0.25">
      <c r="A2644" s="2"/>
      <c r="B2644" s="2"/>
      <c r="C2644" s="1"/>
      <c r="D2644" s="1"/>
      <c r="E2644" s="1"/>
      <c r="F2644" s="1"/>
      <c r="G2644" s="1"/>
      <c r="H2644" s="1"/>
      <c r="I2644" s="1"/>
      <c r="J2644" s="1"/>
      <c r="K2644" s="1"/>
      <c r="L2644" s="1"/>
      <c r="M2644" s="1"/>
      <c r="N2644" s="1"/>
      <c r="O2644" s="1"/>
      <c r="P2644" s="1"/>
      <c r="Q2644" s="1"/>
    </row>
    <row r="2645" spans="1:17" ht="14.25" customHeight="1" x14ac:dyDescent="0.25">
      <c r="A2645" s="2"/>
      <c r="B2645" s="2"/>
      <c r="C2645" s="1"/>
      <c r="D2645" s="1"/>
      <c r="E2645" s="1"/>
      <c r="F2645" s="1"/>
      <c r="G2645" s="1"/>
      <c r="H2645" s="1"/>
      <c r="I2645" s="1"/>
      <c r="J2645" s="1"/>
      <c r="K2645" s="1"/>
      <c r="L2645" s="1"/>
      <c r="M2645" s="1"/>
      <c r="N2645" s="1"/>
      <c r="O2645" s="1"/>
      <c r="P2645" s="1"/>
      <c r="Q2645" s="1"/>
    </row>
    <row r="2646" spans="1:17" ht="14.25" customHeight="1" x14ac:dyDescent="0.25">
      <c r="A2646" s="2"/>
      <c r="B2646" s="2"/>
      <c r="C2646" s="1"/>
      <c r="D2646" s="1"/>
      <c r="E2646" s="1"/>
      <c r="F2646" s="1"/>
      <c r="G2646" s="1"/>
      <c r="H2646" s="1"/>
      <c r="I2646" s="1"/>
      <c r="J2646" s="1"/>
      <c r="K2646" s="1"/>
      <c r="L2646" s="1"/>
      <c r="M2646" s="1"/>
      <c r="N2646" s="1"/>
      <c r="O2646" s="1"/>
      <c r="P2646" s="1"/>
      <c r="Q2646" s="1"/>
    </row>
    <row r="2647" spans="1:17" ht="14.25" customHeight="1" x14ac:dyDescent="0.25">
      <c r="A2647" s="2"/>
      <c r="B2647" s="2"/>
      <c r="C2647" s="1"/>
      <c r="D2647" s="1"/>
      <c r="E2647" s="1"/>
      <c r="F2647" s="1"/>
      <c r="G2647" s="1"/>
      <c r="H2647" s="1"/>
      <c r="I2647" s="1"/>
      <c r="J2647" s="1"/>
      <c r="K2647" s="1"/>
      <c r="L2647" s="1"/>
      <c r="M2647" s="1"/>
      <c r="N2647" s="1"/>
      <c r="O2647" s="1"/>
      <c r="P2647" s="1"/>
      <c r="Q2647" s="1"/>
    </row>
    <row r="2648" spans="1:17" ht="14.25" customHeight="1" x14ac:dyDescent="0.25">
      <c r="A2648" s="2"/>
      <c r="B2648" s="2"/>
      <c r="C2648" s="1"/>
      <c r="D2648" s="1"/>
      <c r="E2648" s="1"/>
      <c r="F2648" s="1"/>
      <c r="G2648" s="1"/>
      <c r="H2648" s="1"/>
      <c r="I2648" s="1"/>
      <c r="J2648" s="1"/>
      <c r="K2648" s="1"/>
      <c r="L2648" s="1"/>
      <c r="M2648" s="1"/>
      <c r="N2648" s="1"/>
      <c r="O2648" s="1"/>
      <c r="P2648" s="1"/>
      <c r="Q2648" s="1"/>
    </row>
    <row r="2649" spans="1:17" ht="14.25" customHeight="1" x14ac:dyDescent="0.25">
      <c r="A2649" s="2"/>
      <c r="B2649" s="2"/>
      <c r="C2649" s="1"/>
      <c r="D2649" s="1"/>
      <c r="E2649" s="1"/>
      <c r="F2649" s="1"/>
      <c r="G2649" s="1"/>
      <c r="H2649" s="1"/>
      <c r="I2649" s="1"/>
      <c r="J2649" s="1"/>
      <c r="K2649" s="1"/>
      <c r="L2649" s="1"/>
      <c r="M2649" s="1"/>
      <c r="N2649" s="1"/>
      <c r="O2649" s="1"/>
      <c r="P2649" s="1"/>
      <c r="Q2649" s="1"/>
    </row>
    <row r="2650" spans="1:17" ht="14.25" customHeight="1" x14ac:dyDescent="0.25">
      <c r="A2650" s="2"/>
      <c r="B2650" s="2"/>
      <c r="C2650" s="1"/>
      <c r="D2650" s="1"/>
      <c r="E2650" s="1"/>
      <c r="F2650" s="1"/>
      <c r="G2650" s="1"/>
      <c r="H2650" s="1"/>
      <c r="I2650" s="1"/>
      <c r="J2650" s="1"/>
      <c r="K2650" s="1"/>
      <c r="L2650" s="1"/>
      <c r="M2650" s="1"/>
      <c r="N2650" s="1"/>
      <c r="O2650" s="1"/>
      <c r="P2650" s="1"/>
      <c r="Q2650" s="1"/>
    </row>
    <row r="2651" spans="1:17" ht="14.25" customHeight="1" x14ac:dyDescent="0.25">
      <c r="A2651" s="2"/>
      <c r="B2651" s="2"/>
      <c r="C2651" s="1"/>
      <c r="D2651" s="1"/>
      <c r="E2651" s="1"/>
      <c r="F2651" s="1"/>
      <c r="G2651" s="1"/>
      <c r="H2651" s="1"/>
      <c r="I2651" s="1"/>
      <c r="J2651" s="1"/>
      <c r="K2651" s="1"/>
      <c r="L2651" s="1"/>
      <c r="M2651" s="1"/>
      <c r="N2651" s="1"/>
      <c r="O2651" s="1"/>
      <c r="P2651" s="1"/>
      <c r="Q2651" s="1"/>
    </row>
    <row r="2652" spans="1:17" ht="14.25" customHeight="1" x14ac:dyDescent="0.25">
      <c r="A2652" s="2"/>
      <c r="B2652" s="2"/>
      <c r="C2652" s="1"/>
      <c r="D2652" s="1"/>
      <c r="E2652" s="1"/>
      <c r="F2652" s="1"/>
      <c r="G2652" s="1"/>
      <c r="H2652" s="1"/>
      <c r="I2652" s="1"/>
      <c r="J2652" s="1"/>
      <c r="K2652" s="1"/>
      <c r="L2652" s="1"/>
      <c r="M2652" s="1"/>
      <c r="N2652" s="1"/>
      <c r="O2652" s="1"/>
      <c r="P2652" s="1"/>
      <c r="Q2652" s="1"/>
    </row>
    <row r="2653" spans="1:17" ht="14.25" customHeight="1" x14ac:dyDescent="0.25">
      <c r="A2653" s="2"/>
      <c r="B2653" s="2"/>
      <c r="C2653" s="1"/>
      <c r="D2653" s="1"/>
      <c r="E2653" s="1"/>
      <c r="F2653" s="1"/>
      <c r="G2653" s="1"/>
      <c r="H2653" s="1"/>
      <c r="I2653" s="1"/>
      <c r="J2653" s="1"/>
      <c r="K2653" s="1"/>
      <c r="L2653" s="1"/>
      <c r="M2653" s="1"/>
      <c r="N2653" s="1"/>
      <c r="O2653" s="1"/>
      <c r="P2653" s="1"/>
      <c r="Q2653" s="1"/>
    </row>
    <row r="2654" spans="1:17" ht="14.25" customHeight="1" x14ac:dyDescent="0.25">
      <c r="A2654" s="2"/>
      <c r="B2654" s="2"/>
      <c r="C2654" s="1"/>
      <c r="D2654" s="1"/>
      <c r="E2654" s="1"/>
      <c r="F2654" s="1"/>
      <c r="G2654" s="1"/>
      <c r="H2654" s="1"/>
      <c r="I2654" s="1"/>
      <c r="J2654" s="1"/>
      <c r="K2654" s="1"/>
      <c r="L2654" s="1"/>
      <c r="M2654" s="1"/>
      <c r="N2654" s="1"/>
      <c r="O2654" s="1"/>
      <c r="P2654" s="1"/>
      <c r="Q2654" s="1"/>
    </row>
    <row r="2655" spans="1:17" ht="14.25" customHeight="1" x14ac:dyDescent="0.25">
      <c r="A2655" s="2"/>
      <c r="B2655" s="2"/>
      <c r="C2655" s="1"/>
      <c r="D2655" s="1"/>
      <c r="E2655" s="1"/>
      <c r="F2655" s="1"/>
      <c r="G2655" s="1"/>
      <c r="H2655" s="1"/>
      <c r="I2655" s="1"/>
      <c r="J2655" s="1"/>
      <c r="K2655" s="1"/>
      <c r="L2655" s="1"/>
      <c r="M2655" s="1"/>
      <c r="N2655" s="1"/>
      <c r="O2655" s="1"/>
      <c r="P2655" s="1"/>
      <c r="Q2655" s="1"/>
    </row>
    <row r="2656" spans="1:17" ht="14.25" customHeight="1" x14ac:dyDescent="0.25">
      <c r="A2656" s="2"/>
      <c r="B2656" s="2"/>
      <c r="C2656" s="1"/>
      <c r="D2656" s="1"/>
      <c r="E2656" s="1"/>
      <c r="F2656" s="1"/>
      <c r="G2656" s="1"/>
      <c r="H2656" s="1"/>
      <c r="I2656" s="1"/>
      <c r="J2656" s="1"/>
      <c r="K2656" s="1"/>
      <c r="L2656" s="1"/>
      <c r="M2656" s="1"/>
      <c r="N2656" s="1"/>
      <c r="O2656" s="1"/>
      <c r="P2656" s="1"/>
      <c r="Q2656" s="1"/>
    </row>
    <row r="2657" spans="1:17" ht="14.25" customHeight="1" x14ac:dyDescent="0.25">
      <c r="A2657" s="2"/>
      <c r="B2657" s="2"/>
      <c r="C2657" s="1"/>
      <c r="D2657" s="1"/>
      <c r="E2657" s="1"/>
      <c r="F2657" s="1"/>
      <c r="G2657" s="1"/>
      <c r="H2657" s="1"/>
      <c r="I2657" s="1"/>
      <c r="J2657" s="1"/>
      <c r="K2657" s="1"/>
      <c r="L2657" s="1"/>
      <c r="M2657" s="1"/>
      <c r="N2657" s="1"/>
      <c r="O2657" s="1"/>
      <c r="P2657" s="1"/>
      <c r="Q2657" s="1"/>
    </row>
    <row r="2658" spans="1:17" ht="14.25" customHeight="1" x14ac:dyDescent="0.25">
      <c r="A2658" s="2"/>
      <c r="B2658" s="2"/>
      <c r="C2658" s="1"/>
      <c r="D2658" s="1"/>
      <c r="E2658" s="1"/>
      <c r="F2658" s="1"/>
      <c r="G2658" s="1"/>
      <c r="H2658" s="1"/>
      <c r="I2658" s="1"/>
      <c r="J2658" s="1"/>
      <c r="K2658" s="1"/>
      <c r="L2658" s="1"/>
      <c r="M2658" s="1"/>
      <c r="N2658" s="1"/>
      <c r="O2658" s="1"/>
      <c r="P2658" s="1"/>
      <c r="Q2658" s="1"/>
    </row>
    <row r="2659" spans="1:17" ht="14.25" customHeight="1" x14ac:dyDescent="0.25">
      <c r="A2659" s="2"/>
      <c r="B2659" s="2"/>
      <c r="C2659" s="1"/>
      <c r="D2659" s="1"/>
      <c r="E2659" s="1"/>
      <c r="F2659" s="1"/>
      <c r="G2659" s="1"/>
      <c r="H2659" s="1"/>
      <c r="I2659" s="1"/>
      <c r="J2659" s="1"/>
      <c r="K2659" s="1"/>
      <c r="L2659" s="1"/>
      <c r="M2659" s="1"/>
      <c r="N2659" s="1"/>
      <c r="O2659" s="1"/>
      <c r="P2659" s="1"/>
      <c r="Q2659" s="1"/>
    </row>
    <row r="2660" spans="1:17" ht="14.25" customHeight="1" x14ac:dyDescent="0.25">
      <c r="A2660" s="2"/>
      <c r="B2660" s="2"/>
      <c r="C2660" s="1"/>
      <c r="D2660" s="1"/>
      <c r="E2660" s="1"/>
      <c r="F2660" s="1"/>
      <c r="G2660" s="1"/>
      <c r="H2660" s="1"/>
      <c r="I2660" s="1"/>
      <c r="J2660" s="1"/>
      <c r="K2660" s="1"/>
      <c r="L2660" s="1"/>
      <c r="M2660" s="1"/>
      <c r="N2660" s="1"/>
      <c r="O2660" s="1"/>
      <c r="P2660" s="1"/>
      <c r="Q2660" s="1"/>
    </row>
    <row r="2661" spans="1:17" ht="14.25" customHeight="1" x14ac:dyDescent="0.25">
      <c r="A2661" s="2"/>
      <c r="B2661" s="2"/>
      <c r="C2661" s="1"/>
      <c r="D2661" s="1"/>
      <c r="E2661" s="1"/>
      <c r="F2661" s="1"/>
      <c r="G2661" s="1"/>
      <c r="H2661" s="1"/>
      <c r="I2661" s="1"/>
      <c r="J2661" s="1"/>
      <c r="K2661" s="1"/>
      <c r="L2661" s="1"/>
      <c r="M2661" s="1"/>
      <c r="N2661" s="1"/>
      <c r="O2661" s="1"/>
      <c r="P2661" s="1"/>
      <c r="Q2661" s="1"/>
    </row>
    <row r="2662" spans="1:17" ht="14.25" customHeight="1" x14ac:dyDescent="0.25">
      <c r="A2662" s="2"/>
      <c r="B2662" s="2"/>
      <c r="C2662" s="1"/>
      <c r="D2662" s="1"/>
      <c r="E2662" s="1"/>
      <c r="F2662" s="1"/>
      <c r="G2662" s="1"/>
      <c r="H2662" s="1"/>
      <c r="I2662" s="1"/>
      <c r="J2662" s="1"/>
      <c r="K2662" s="1"/>
      <c r="L2662" s="1"/>
      <c r="M2662" s="1"/>
      <c r="N2662" s="1"/>
      <c r="O2662" s="1"/>
      <c r="P2662" s="1"/>
      <c r="Q2662" s="1"/>
    </row>
    <row r="2663" spans="1:17" ht="14.25" customHeight="1" x14ac:dyDescent="0.25">
      <c r="A2663" s="2"/>
      <c r="B2663" s="2"/>
      <c r="C2663" s="1"/>
      <c r="D2663" s="1"/>
      <c r="E2663" s="1"/>
      <c r="F2663" s="1"/>
      <c r="G2663" s="1"/>
      <c r="H2663" s="1"/>
      <c r="I2663" s="1"/>
      <c r="J2663" s="1"/>
      <c r="K2663" s="1"/>
      <c r="L2663" s="1"/>
      <c r="M2663" s="1"/>
      <c r="N2663" s="1"/>
      <c r="O2663" s="1"/>
      <c r="P2663" s="1"/>
      <c r="Q2663" s="1"/>
    </row>
    <row r="2664" spans="1:17" ht="14.25" customHeight="1" x14ac:dyDescent="0.25">
      <c r="A2664" s="2"/>
      <c r="B2664" s="2"/>
      <c r="C2664" s="1"/>
      <c r="D2664" s="1"/>
      <c r="E2664" s="1"/>
      <c r="F2664" s="1"/>
      <c r="G2664" s="1"/>
      <c r="H2664" s="1"/>
      <c r="I2664" s="1"/>
      <c r="J2664" s="1"/>
      <c r="K2664" s="1"/>
      <c r="L2664" s="1"/>
      <c r="M2664" s="1"/>
      <c r="N2664" s="1"/>
      <c r="O2664" s="1"/>
      <c r="P2664" s="1"/>
      <c r="Q2664" s="1"/>
    </row>
    <row r="2665" spans="1:17" ht="14.25" customHeight="1" x14ac:dyDescent="0.25">
      <c r="A2665" s="2"/>
      <c r="B2665" s="2"/>
      <c r="C2665" s="1"/>
      <c r="D2665" s="1"/>
      <c r="E2665" s="1"/>
      <c r="F2665" s="1"/>
      <c r="G2665" s="1"/>
      <c r="H2665" s="1"/>
      <c r="I2665" s="1"/>
      <c r="J2665" s="1"/>
      <c r="K2665" s="1"/>
      <c r="L2665" s="1"/>
      <c r="M2665" s="1"/>
      <c r="N2665" s="1"/>
      <c r="O2665" s="1"/>
      <c r="P2665" s="1"/>
      <c r="Q2665" s="1"/>
    </row>
    <row r="2666" spans="1:17" ht="14.25" customHeight="1" x14ac:dyDescent="0.25">
      <c r="A2666" s="2"/>
      <c r="B2666" s="2"/>
      <c r="C2666" s="1"/>
      <c r="D2666" s="1"/>
      <c r="E2666" s="1"/>
      <c r="F2666" s="1"/>
      <c r="G2666" s="1"/>
      <c r="H2666" s="1"/>
      <c r="I2666" s="1"/>
      <c r="J2666" s="1"/>
      <c r="K2666" s="1"/>
      <c r="L2666" s="1"/>
      <c r="M2666" s="1"/>
      <c r="N2666" s="1"/>
      <c r="O2666" s="1"/>
      <c r="P2666" s="1"/>
      <c r="Q2666" s="1"/>
    </row>
    <row r="2667" spans="1:17" ht="14.25" customHeight="1" x14ac:dyDescent="0.25">
      <c r="A2667" s="2"/>
      <c r="B2667" s="2"/>
      <c r="C2667" s="1"/>
      <c r="D2667" s="1"/>
      <c r="E2667" s="1"/>
      <c r="F2667" s="1"/>
      <c r="G2667" s="1"/>
      <c r="H2667" s="1"/>
      <c r="I2667" s="1"/>
      <c r="J2667" s="1"/>
      <c r="K2667" s="1"/>
      <c r="L2667" s="1"/>
      <c r="M2667" s="1"/>
      <c r="N2667" s="1"/>
      <c r="O2667" s="1"/>
      <c r="P2667" s="1"/>
      <c r="Q2667" s="1"/>
    </row>
    <row r="2668" spans="1:17" ht="14.25" customHeight="1" x14ac:dyDescent="0.25">
      <c r="A2668" s="2"/>
      <c r="B2668" s="2"/>
      <c r="C2668" s="1"/>
      <c r="D2668" s="1"/>
      <c r="E2668" s="1"/>
      <c r="F2668" s="1"/>
      <c r="G2668" s="1"/>
      <c r="H2668" s="1"/>
      <c r="I2668" s="1"/>
      <c r="J2668" s="1"/>
      <c r="K2668" s="1"/>
      <c r="L2668" s="1"/>
      <c r="M2668" s="1"/>
      <c r="N2668" s="1"/>
      <c r="O2668" s="1"/>
      <c r="P2668" s="1"/>
      <c r="Q2668" s="1"/>
    </row>
    <row r="2669" spans="1:17" ht="14.25" customHeight="1" x14ac:dyDescent="0.25">
      <c r="A2669" s="2"/>
      <c r="B2669" s="2"/>
      <c r="C2669" s="1"/>
      <c r="D2669" s="1"/>
      <c r="E2669" s="1"/>
      <c r="F2669" s="1"/>
      <c r="G2669" s="1"/>
      <c r="H2669" s="1"/>
      <c r="I2669" s="1"/>
      <c r="J2669" s="1"/>
      <c r="K2669" s="1"/>
      <c r="L2669" s="1"/>
      <c r="M2669" s="1"/>
      <c r="N2669" s="1"/>
      <c r="O2669" s="1"/>
      <c r="P2669" s="1"/>
      <c r="Q2669" s="1"/>
    </row>
    <row r="2670" spans="1:17" ht="14.25" customHeight="1" x14ac:dyDescent="0.25">
      <c r="A2670" s="2"/>
      <c r="B2670" s="2"/>
      <c r="C2670" s="1"/>
      <c r="D2670" s="1"/>
      <c r="E2670" s="1"/>
      <c r="F2670" s="1"/>
      <c r="G2670" s="1"/>
      <c r="H2670" s="1"/>
      <c r="I2670" s="1"/>
      <c r="J2670" s="1"/>
      <c r="K2670" s="1"/>
      <c r="L2670" s="1"/>
      <c r="M2670" s="1"/>
      <c r="N2670" s="1"/>
      <c r="O2670" s="1"/>
      <c r="P2670" s="1"/>
      <c r="Q2670" s="1"/>
    </row>
    <row r="2671" spans="1:17" ht="14.25" customHeight="1" x14ac:dyDescent="0.25">
      <c r="A2671" s="2"/>
      <c r="B2671" s="2"/>
      <c r="C2671" s="1"/>
      <c r="D2671" s="1"/>
      <c r="E2671" s="1"/>
      <c r="F2671" s="1"/>
      <c r="G2671" s="1"/>
      <c r="H2671" s="1"/>
      <c r="I2671" s="1"/>
      <c r="J2671" s="1"/>
      <c r="K2671" s="1"/>
      <c r="L2671" s="1"/>
      <c r="M2671" s="1"/>
      <c r="N2671" s="1"/>
      <c r="O2671" s="1"/>
      <c r="P2671" s="1"/>
      <c r="Q2671" s="1"/>
    </row>
    <row r="2672" spans="1:17" ht="14.25" customHeight="1" x14ac:dyDescent="0.25">
      <c r="A2672" s="2"/>
      <c r="B2672" s="2"/>
      <c r="C2672" s="1"/>
      <c r="D2672" s="1"/>
      <c r="E2672" s="1"/>
      <c r="F2672" s="1"/>
      <c r="G2672" s="1"/>
      <c r="H2672" s="1"/>
      <c r="I2672" s="1"/>
      <c r="J2672" s="1"/>
      <c r="K2672" s="1"/>
      <c r="L2672" s="1"/>
      <c r="M2672" s="1"/>
      <c r="N2672" s="1"/>
      <c r="O2672" s="1"/>
      <c r="P2672" s="1"/>
      <c r="Q2672" s="1"/>
    </row>
    <row r="2673" spans="1:17" ht="14.25" customHeight="1" x14ac:dyDescent="0.25">
      <c r="A2673" s="2"/>
      <c r="B2673" s="2"/>
      <c r="C2673" s="1"/>
      <c r="D2673" s="1"/>
      <c r="E2673" s="1"/>
      <c r="F2673" s="1"/>
      <c r="G2673" s="1"/>
      <c r="H2673" s="1"/>
      <c r="I2673" s="1"/>
      <c r="J2673" s="1"/>
      <c r="K2673" s="1"/>
      <c r="L2673" s="1"/>
      <c r="M2673" s="1"/>
      <c r="N2673" s="1"/>
      <c r="O2673" s="1"/>
      <c r="P2673" s="1"/>
      <c r="Q2673" s="1"/>
    </row>
    <row r="2674" spans="1:17" ht="14.25" customHeight="1" x14ac:dyDescent="0.25">
      <c r="A2674" s="2"/>
      <c r="B2674" s="2"/>
      <c r="C2674" s="1"/>
      <c r="D2674" s="1"/>
      <c r="E2674" s="1"/>
      <c r="F2674" s="1"/>
      <c r="G2674" s="1"/>
      <c r="H2674" s="1"/>
      <c r="I2674" s="1"/>
      <c r="J2674" s="1"/>
      <c r="K2674" s="1"/>
      <c r="L2674" s="1"/>
      <c r="M2674" s="1"/>
      <c r="N2674" s="1"/>
      <c r="O2674" s="1"/>
      <c r="P2674" s="1"/>
      <c r="Q2674" s="1"/>
    </row>
    <row r="2675" spans="1:17" ht="14.25" customHeight="1" x14ac:dyDescent="0.25">
      <c r="A2675" s="2"/>
      <c r="B2675" s="2"/>
      <c r="C2675" s="1"/>
      <c r="D2675" s="1"/>
      <c r="E2675" s="1"/>
      <c r="F2675" s="1"/>
      <c r="G2675" s="1"/>
      <c r="H2675" s="1"/>
      <c r="I2675" s="1"/>
      <c r="J2675" s="1"/>
      <c r="K2675" s="1"/>
      <c r="L2675" s="1"/>
      <c r="M2675" s="1"/>
      <c r="N2675" s="1"/>
      <c r="O2675" s="1"/>
      <c r="P2675" s="1"/>
      <c r="Q2675" s="1"/>
    </row>
    <row r="2676" spans="1:17" ht="14.25" customHeight="1" x14ac:dyDescent="0.25">
      <c r="A2676" s="2"/>
      <c r="B2676" s="2"/>
      <c r="C2676" s="1"/>
      <c r="D2676" s="1"/>
      <c r="E2676" s="1"/>
      <c r="F2676" s="1"/>
      <c r="G2676" s="1"/>
      <c r="H2676" s="1"/>
      <c r="I2676" s="1"/>
      <c r="J2676" s="1"/>
      <c r="K2676" s="1"/>
      <c r="L2676" s="1"/>
      <c r="M2676" s="1"/>
      <c r="N2676" s="1"/>
      <c r="O2676" s="1"/>
      <c r="P2676" s="1"/>
      <c r="Q2676" s="1"/>
    </row>
    <row r="2677" spans="1:17" ht="14.25" customHeight="1" x14ac:dyDescent="0.25">
      <c r="A2677" s="2"/>
      <c r="B2677" s="2"/>
      <c r="C2677" s="1"/>
      <c r="D2677" s="1"/>
      <c r="E2677" s="1"/>
      <c r="F2677" s="1"/>
      <c r="G2677" s="1"/>
      <c r="H2677" s="1"/>
      <c r="I2677" s="1"/>
      <c r="J2677" s="1"/>
      <c r="K2677" s="1"/>
      <c r="L2677" s="1"/>
      <c r="M2677" s="1"/>
      <c r="N2677" s="1"/>
      <c r="O2677" s="1"/>
      <c r="P2677" s="1"/>
      <c r="Q2677" s="1"/>
    </row>
    <row r="2678" spans="1:17" ht="14.25" customHeight="1" x14ac:dyDescent="0.25">
      <c r="A2678" s="2"/>
      <c r="B2678" s="2"/>
      <c r="C2678" s="1"/>
      <c r="D2678" s="1"/>
      <c r="E2678" s="1"/>
      <c r="F2678" s="1"/>
      <c r="G2678" s="1"/>
      <c r="H2678" s="1"/>
      <c r="I2678" s="1"/>
      <c r="J2678" s="1"/>
      <c r="K2678" s="1"/>
      <c r="L2678" s="1"/>
      <c r="M2678" s="1"/>
      <c r="N2678" s="1"/>
      <c r="O2678" s="1"/>
      <c r="P2678" s="1"/>
      <c r="Q2678" s="1"/>
    </row>
    <row r="2679" spans="1:17" ht="14.25" customHeight="1" x14ac:dyDescent="0.25">
      <c r="A2679" s="2"/>
      <c r="B2679" s="2"/>
      <c r="C2679" s="1"/>
      <c r="D2679" s="1"/>
      <c r="E2679" s="1"/>
      <c r="F2679" s="1"/>
      <c r="G2679" s="1"/>
      <c r="H2679" s="1"/>
      <c r="I2679" s="1"/>
      <c r="J2679" s="1"/>
      <c r="K2679" s="1"/>
      <c r="L2679" s="1"/>
      <c r="M2679" s="1"/>
      <c r="N2679" s="1"/>
      <c r="O2679" s="1"/>
      <c r="P2679" s="1"/>
      <c r="Q2679" s="1"/>
    </row>
    <row r="2680" spans="1:17" ht="14.25" customHeight="1" x14ac:dyDescent="0.25">
      <c r="A2680" s="2"/>
      <c r="B2680" s="2"/>
      <c r="C2680" s="1"/>
      <c r="D2680" s="1"/>
      <c r="E2680" s="1"/>
      <c r="F2680" s="1"/>
      <c r="G2680" s="1"/>
      <c r="H2680" s="1"/>
      <c r="I2680" s="1"/>
      <c r="J2680" s="1"/>
      <c r="K2680" s="1"/>
      <c r="L2680" s="1"/>
      <c r="M2680" s="1"/>
      <c r="N2680" s="1"/>
      <c r="O2680" s="1"/>
      <c r="P2680" s="1"/>
      <c r="Q2680" s="1"/>
    </row>
    <row r="2681" spans="1:17" ht="14.25" customHeight="1" x14ac:dyDescent="0.25">
      <c r="A2681" s="2"/>
      <c r="B2681" s="2"/>
      <c r="C2681" s="1"/>
      <c r="D2681" s="1"/>
      <c r="E2681" s="1"/>
      <c r="F2681" s="1"/>
      <c r="G2681" s="1"/>
      <c r="H2681" s="1"/>
      <c r="I2681" s="1"/>
      <c r="J2681" s="1"/>
      <c r="K2681" s="1"/>
      <c r="L2681" s="1"/>
      <c r="M2681" s="1"/>
      <c r="N2681" s="1"/>
      <c r="O2681" s="1"/>
      <c r="P2681" s="1"/>
      <c r="Q2681" s="1"/>
    </row>
    <row r="2682" spans="1:17" ht="14.25" customHeight="1" x14ac:dyDescent="0.25">
      <c r="A2682" s="2"/>
      <c r="B2682" s="2"/>
      <c r="C2682" s="1"/>
      <c r="D2682" s="1"/>
      <c r="E2682" s="1"/>
      <c r="F2682" s="1"/>
      <c r="G2682" s="1"/>
      <c r="H2682" s="1"/>
      <c r="I2682" s="1"/>
      <c r="J2682" s="1"/>
      <c r="K2682" s="1"/>
      <c r="L2682" s="1"/>
      <c r="M2682" s="1"/>
      <c r="N2682" s="1"/>
      <c r="O2682" s="1"/>
      <c r="P2682" s="1"/>
      <c r="Q2682" s="1"/>
    </row>
    <row r="2683" spans="1:17" ht="14.25" customHeight="1" x14ac:dyDescent="0.25">
      <c r="A2683" s="2"/>
      <c r="B2683" s="2"/>
      <c r="C2683" s="1"/>
      <c r="D2683" s="1"/>
      <c r="E2683" s="1"/>
      <c r="F2683" s="1"/>
      <c r="G2683" s="1"/>
      <c r="H2683" s="1"/>
      <c r="I2683" s="1"/>
      <c r="J2683" s="1"/>
      <c r="K2683" s="1"/>
      <c r="L2683" s="1"/>
      <c r="M2683" s="1"/>
      <c r="N2683" s="1"/>
      <c r="O2683" s="1"/>
      <c r="P2683" s="1"/>
      <c r="Q2683" s="1"/>
    </row>
    <row r="2684" spans="1:17" ht="14.25" customHeight="1" x14ac:dyDescent="0.25">
      <c r="A2684" s="2"/>
      <c r="B2684" s="2"/>
      <c r="C2684" s="1"/>
      <c r="D2684" s="1"/>
      <c r="E2684" s="1"/>
      <c r="F2684" s="1"/>
      <c r="G2684" s="1"/>
      <c r="H2684" s="1"/>
      <c r="I2684" s="1"/>
      <c r="J2684" s="1"/>
      <c r="K2684" s="1"/>
      <c r="L2684" s="1"/>
      <c r="M2684" s="1"/>
      <c r="N2684" s="1"/>
      <c r="O2684" s="1"/>
      <c r="P2684" s="1"/>
      <c r="Q2684" s="1"/>
    </row>
    <row r="2685" spans="1:17" ht="14.25" customHeight="1" x14ac:dyDescent="0.25">
      <c r="A2685" s="2"/>
      <c r="B2685" s="2"/>
      <c r="C2685" s="1"/>
      <c r="D2685" s="1"/>
      <c r="E2685" s="1"/>
      <c r="F2685" s="1"/>
      <c r="G2685" s="1"/>
      <c r="H2685" s="1"/>
      <c r="I2685" s="1"/>
      <c r="J2685" s="1"/>
      <c r="K2685" s="1"/>
      <c r="L2685" s="1"/>
      <c r="M2685" s="1"/>
      <c r="N2685" s="1"/>
      <c r="O2685" s="1"/>
      <c r="P2685" s="1"/>
      <c r="Q2685" s="1"/>
    </row>
    <row r="2686" spans="1:17" ht="14.25" customHeight="1" x14ac:dyDescent="0.25">
      <c r="A2686" s="2"/>
      <c r="B2686" s="2"/>
      <c r="C2686" s="1"/>
      <c r="D2686" s="1"/>
      <c r="E2686" s="1"/>
      <c r="F2686" s="1"/>
      <c r="G2686" s="1"/>
      <c r="H2686" s="1"/>
      <c r="I2686" s="1"/>
      <c r="J2686" s="1"/>
      <c r="K2686" s="1"/>
      <c r="L2686" s="1"/>
      <c r="M2686" s="1"/>
      <c r="N2686" s="1"/>
      <c r="O2686" s="1"/>
      <c r="P2686" s="1"/>
      <c r="Q2686" s="1"/>
    </row>
    <row r="2687" spans="1:17" ht="14.25" customHeight="1" x14ac:dyDescent="0.25">
      <c r="A2687" s="2"/>
      <c r="B2687" s="2"/>
      <c r="C2687" s="1"/>
      <c r="D2687" s="1"/>
      <c r="E2687" s="1"/>
      <c r="F2687" s="1"/>
      <c r="G2687" s="1"/>
      <c r="H2687" s="1"/>
      <c r="I2687" s="1"/>
      <c r="J2687" s="1"/>
      <c r="K2687" s="1"/>
      <c r="L2687" s="1"/>
      <c r="M2687" s="1"/>
      <c r="N2687" s="1"/>
      <c r="O2687" s="1"/>
      <c r="P2687" s="1"/>
      <c r="Q2687" s="1"/>
    </row>
    <row r="2688" spans="1:17" ht="14.25" customHeight="1" x14ac:dyDescent="0.25">
      <c r="A2688" s="2"/>
      <c r="B2688" s="2"/>
      <c r="C2688" s="1"/>
      <c r="D2688" s="1"/>
      <c r="E2688" s="1"/>
      <c r="F2688" s="1"/>
      <c r="G2688" s="1"/>
      <c r="H2688" s="1"/>
      <c r="I2688" s="1"/>
      <c r="J2688" s="1"/>
      <c r="K2688" s="1"/>
      <c r="L2688" s="1"/>
      <c r="M2688" s="1"/>
      <c r="N2688" s="1"/>
      <c r="O2688" s="1"/>
      <c r="P2688" s="1"/>
      <c r="Q2688" s="1"/>
    </row>
    <row r="2689" spans="1:17" ht="14.25" customHeight="1" x14ac:dyDescent="0.25">
      <c r="A2689" s="2"/>
      <c r="B2689" s="2"/>
      <c r="C2689" s="1"/>
      <c r="D2689" s="1"/>
      <c r="E2689" s="1"/>
      <c r="F2689" s="1"/>
      <c r="G2689" s="1"/>
      <c r="H2689" s="1"/>
      <c r="I2689" s="1"/>
      <c r="J2689" s="1"/>
      <c r="K2689" s="1"/>
      <c r="L2689" s="1"/>
      <c r="M2689" s="1"/>
      <c r="N2689" s="1"/>
      <c r="O2689" s="1"/>
      <c r="P2689" s="1"/>
      <c r="Q2689" s="1"/>
    </row>
    <row r="2690" spans="1:17" ht="14.25" customHeight="1" x14ac:dyDescent="0.25">
      <c r="A2690" s="2"/>
      <c r="B2690" s="2"/>
      <c r="C2690" s="1"/>
      <c r="D2690" s="1"/>
      <c r="E2690" s="1"/>
      <c r="F2690" s="1"/>
      <c r="G2690" s="1"/>
      <c r="H2690" s="1"/>
      <c r="I2690" s="1"/>
      <c r="J2690" s="1"/>
      <c r="K2690" s="1"/>
      <c r="L2690" s="1"/>
      <c r="M2690" s="1"/>
      <c r="N2690" s="1"/>
      <c r="O2690" s="1"/>
      <c r="P2690" s="1"/>
      <c r="Q2690" s="1"/>
    </row>
    <row r="2691" spans="1:17" ht="14.25" customHeight="1" x14ac:dyDescent="0.25">
      <c r="A2691" s="2"/>
      <c r="B2691" s="2"/>
      <c r="C2691" s="1"/>
      <c r="D2691" s="1"/>
      <c r="E2691" s="1"/>
      <c r="F2691" s="1"/>
      <c r="G2691" s="1"/>
      <c r="H2691" s="1"/>
      <c r="I2691" s="1"/>
      <c r="J2691" s="1"/>
      <c r="K2691" s="1"/>
      <c r="L2691" s="1"/>
      <c r="M2691" s="1"/>
      <c r="N2691" s="1"/>
      <c r="O2691" s="1"/>
      <c r="P2691" s="1"/>
      <c r="Q2691" s="1"/>
    </row>
    <row r="2692" spans="1:17" ht="14.25" customHeight="1" x14ac:dyDescent="0.25">
      <c r="A2692" s="2"/>
      <c r="B2692" s="2"/>
      <c r="C2692" s="1"/>
      <c r="D2692" s="1"/>
      <c r="E2692" s="1"/>
      <c r="F2692" s="1"/>
      <c r="G2692" s="1"/>
      <c r="H2692" s="1"/>
      <c r="I2692" s="1"/>
      <c r="J2692" s="1"/>
      <c r="K2692" s="1"/>
      <c r="L2692" s="1"/>
      <c r="M2692" s="1"/>
      <c r="N2692" s="1"/>
      <c r="O2692" s="1"/>
      <c r="P2692" s="1"/>
      <c r="Q2692" s="1"/>
    </row>
    <row r="2693" spans="1:17" ht="14.25" customHeight="1" x14ac:dyDescent="0.25">
      <c r="A2693" s="2"/>
      <c r="B2693" s="2"/>
      <c r="C2693" s="1"/>
      <c r="D2693" s="1"/>
      <c r="E2693" s="1"/>
      <c r="F2693" s="1"/>
      <c r="G2693" s="1"/>
      <c r="H2693" s="1"/>
      <c r="I2693" s="1"/>
      <c r="J2693" s="1"/>
      <c r="K2693" s="1"/>
      <c r="L2693" s="1"/>
      <c r="M2693" s="1"/>
      <c r="N2693" s="1"/>
      <c r="O2693" s="1"/>
      <c r="P2693" s="1"/>
      <c r="Q2693" s="1"/>
    </row>
    <row r="2694" spans="1:17" ht="14.25" customHeight="1" x14ac:dyDescent="0.25">
      <c r="A2694" s="2"/>
      <c r="B2694" s="2"/>
      <c r="C2694" s="1"/>
      <c r="D2694" s="1"/>
      <c r="E2694" s="1"/>
      <c r="F2694" s="1"/>
      <c r="G2694" s="1"/>
      <c r="H2694" s="1"/>
      <c r="I2694" s="1"/>
      <c r="J2694" s="1"/>
      <c r="K2694" s="1"/>
      <c r="L2694" s="1"/>
      <c r="M2694" s="1"/>
      <c r="N2694" s="1"/>
      <c r="O2694" s="1"/>
      <c r="P2694" s="1"/>
      <c r="Q2694" s="1"/>
    </row>
    <row r="2695" spans="1:17" ht="14.25" customHeight="1" x14ac:dyDescent="0.25">
      <c r="A2695" s="2"/>
      <c r="B2695" s="2"/>
      <c r="C2695" s="1"/>
      <c r="D2695" s="1"/>
      <c r="E2695" s="1"/>
      <c r="F2695" s="1"/>
      <c r="G2695" s="1"/>
      <c r="H2695" s="1"/>
      <c r="I2695" s="1"/>
      <c r="J2695" s="1"/>
      <c r="K2695" s="1"/>
      <c r="L2695" s="1"/>
      <c r="M2695" s="1"/>
      <c r="N2695" s="1"/>
      <c r="O2695" s="1"/>
      <c r="P2695" s="1"/>
      <c r="Q2695" s="1"/>
    </row>
    <row r="2696" spans="1:17" ht="14.25" customHeight="1" x14ac:dyDescent="0.25">
      <c r="A2696" s="2"/>
      <c r="B2696" s="2"/>
      <c r="C2696" s="1"/>
      <c r="D2696" s="1"/>
      <c r="E2696" s="1"/>
      <c r="F2696" s="1"/>
      <c r="G2696" s="1"/>
      <c r="H2696" s="1"/>
      <c r="I2696" s="1"/>
      <c r="J2696" s="1"/>
      <c r="K2696" s="1"/>
      <c r="L2696" s="1"/>
      <c r="M2696" s="1"/>
      <c r="N2696" s="1"/>
      <c r="O2696" s="1"/>
      <c r="P2696" s="1"/>
      <c r="Q2696" s="1"/>
    </row>
    <row r="2697" spans="1:17" ht="14.25" customHeight="1" x14ac:dyDescent="0.25">
      <c r="A2697" s="2"/>
      <c r="B2697" s="2"/>
      <c r="C2697" s="1"/>
      <c r="D2697" s="1"/>
      <c r="E2697" s="1"/>
      <c r="F2697" s="1"/>
      <c r="G2697" s="1"/>
      <c r="H2697" s="1"/>
      <c r="I2697" s="1"/>
      <c r="J2697" s="1"/>
      <c r="K2697" s="1"/>
      <c r="L2697" s="1"/>
      <c r="M2697" s="1"/>
      <c r="N2697" s="1"/>
      <c r="O2697" s="1"/>
      <c r="P2697" s="1"/>
      <c r="Q2697" s="1"/>
    </row>
    <row r="2698" spans="1:17" ht="14.25" customHeight="1" x14ac:dyDescent="0.25">
      <c r="A2698" s="2"/>
      <c r="B2698" s="2"/>
      <c r="C2698" s="1"/>
      <c r="D2698" s="1"/>
      <c r="E2698" s="1"/>
      <c r="F2698" s="1"/>
      <c r="G2698" s="1"/>
      <c r="H2698" s="1"/>
      <c r="I2698" s="1"/>
      <c r="J2698" s="1"/>
      <c r="K2698" s="1"/>
      <c r="L2698" s="1"/>
      <c r="M2698" s="1"/>
      <c r="N2698" s="1"/>
      <c r="O2698" s="1"/>
      <c r="P2698" s="1"/>
      <c r="Q2698" s="1"/>
    </row>
    <row r="2699" spans="1:17" ht="14.25" customHeight="1" x14ac:dyDescent="0.25">
      <c r="A2699" s="2"/>
      <c r="B2699" s="2"/>
      <c r="C2699" s="1"/>
      <c r="D2699" s="1"/>
      <c r="E2699" s="1"/>
      <c r="F2699" s="1"/>
      <c r="G2699" s="1"/>
      <c r="H2699" s="1"/>
      <c r="I2699" s="1"/>
      <c r="J2699" s="1"/>
      <c r="K2699" s="1"/>
      <c r="L2699" s="1"/>
      <c r="M2699" s="1"/>
      <c r="N2699" s="1"/>
      <c r="O2699" s="1"/>
      <c r="P2699" s="1"/>
      <c r="Q2699" s="1"/>
    </row>
    <row r="2700" spans="1:17" ht="14.25" customHeight="1" x14ac:dyDescent="0.25">
      <c r="A2700" s="2"/>
      <c r="B2700" s="2"/>
      <c r="C2700" s="1"/>
      <c r="D2700" s="1"/>
      <c r="E2700" s="1"/>
      <c r="F2700" s="1"/>
      <c r="G2700" s="1"/>
      <c r="H2700" s="1"/>
      <c r="I2700" s="1"/>
      <c r="J2700" s="1"/>
      <c r="K2700" s="1"/>
      <c r="L2700" s="1"/>
      <c r="M2700" s="1"/>
      <c r="N2700" s="1"/>
      <c r="O2700" s="1"/>
      <c r="P2700" s="1"/>
      <c r="Q2700" s="1"/>
    </row>
    <row r="2701" spans="1:17" ht="14.25" customHeight="1" x14ac:dyDescent="0.25">
      <c r="A2701" s="2"/>
      <c r="B2701" s="2"/>
      <c r="C2701" s="1"/>
      <c r="D2701" s="1"/>
      <c r="E2701" s="1"/>
      <c r="F2701" s="1"/>
      <c r="G2701" s="1"/>
      <c r="H2701" s="1"/>
      <c r="I2701" s="1"/>
      <c r="J2701" s="1"/>
      <c r="K2701" s="1"/>
      <c r="L2701" s="1"/>
      <c r="M2701" s="1"/>
      <c r="N2701" s="1"/>
      <c r="O2701" s="1"/>
      <c r="P2701" s="1"/>
      <c r="Q2701" s="1"/>
    </row>
    <row r="2702" spans="1:17" ht="14.25" customHeight="1" x14ac:dyDescent="0.25">
      <c r="A2702" s="2"/>
      <c r="B2702" s="2"/>
      <c r="C2702" s="1"/>
      <c r="D2702" s="1"/>
      <c r="E2702" s="1"/>
      <c r="F2702" s="1"/>
      <c r="G2702" s="1"/>
      <c r="H2702" s="1"/>
      <c r="I2702" s="1"/>
      <c r="J2702" s="1"/>
      <c r="K2702" s="1"/>
      <c r="L2702" s="1"/>
      <c r="M2702" s="1"/>
      <c r="N2702" s="1"/>
      <c r="O2702" s="1"/>
      <c r="P2702" s="1"/>
      <c r="Q2702" s="1"/>
    </row>
    <row r="2703" spans="1:17" ht="14.25" customHeight="1" x14ac:dyDescent="0.25">
      <c r="A2703" s="2"/>
      <c r="B2703" s="2"/>
      <c r="C2703" s="1"/>
      <c r="D2703" s="1"/>
      <c r="E2703" s="1"/>
      <c r="F2703" s="1"/>
      <c r="G2703" s="1"/>
      <c r="H2703" s="1"/>
      <c r="I2703" s="1"/>
      <c r="J2703" s="1"/>
      <c r="K2703" s="1"/>
      <c r="L2703" s="1"/>
      <c r="M2703" s="1"/>
      <c r="N2703" s="1"/>
      <c r="O2703" s="1"/>
      <c r="P2703" s="1"/>
      <c r="Q2703" s="1"/>
    </row>
    <row r="2704" spans="1:17" ht="14.25" customHeight="1" x14ac:dyDescent="0.25">
      <c r="A2704" s="2"/>
      <c r="B2704" s="2"/>
      <c r="C2704" s="1"/>
      <c r="D2704" s="1"/>
      <c r="E2704" s="1"/>
      <c r="F2704" s="1"/>
      <c r="G2704" s="1"/>
      <c r="H2704" s="1"/>
      <c r="I2704" s="1"/>
      <c r="J2704" s="1"/>
      <c r="K2704" s="1"/>
      <c r="L2704" s="1"/>
      <c r="M2704" s="1"/>
      <c r="N2704" s="1"/>
      <c r="O2704" s="1"/>
      <c r="P2704" s="1"/>
      <c r="Q2704" s="1"/>
    </row>
    <row r="2705" spans="1:17" ht="14.25" customHeight="1" x14ac:dyDescent="0.25">
      <c r="A2705" s="2"/>
      <c r="B2705" s="2"/>
      <c r="C2705" s="1"/>
      <c r="D2705" s="1"/>
      <c r="E2705" s="1"/>
      <c r="F2705" s="1"/>
      <c r="G2705" s="1"/>
      <c r="H2705" s="1"/>
      <c r="I2705" s="1"/>
      <c r="J2705" s="1"/>
      <c r="K2705" s="1"/>
      <c r="L2705" s="1"/>
      <c r="M2705" s="1"/>
      <c r="N2705" s="1"/>
      <c r="O2705" s="1"/>
      <c r="P2705" s="1"/>
      <c r="Q2705" s="1"/>
    </row>
    <row r="2706" spans="1:17" ht="14.25" customHeight="1" x14ac:dyDescent="0.25">
      <c r="A2706" s="2"/>
      <c r="B2706" s="2"/>
      <c r="C2706" s="1"/>
      <c r="D2706" s="1"/>
      <c r="E2706" s="1"/>
      <c r="F2706" s="1"/>
      <c r="G2706" s="1"/>
      <c r="H2706" s="1"/>
      <c r="I2706" s="1"/>
      <c r="J2706" s="1"/>
      <c r="K2706" s="1"/>
      <c r="L2706" s="1"/>
      <c r="M2706" s="1"/>
      <c r="N2706" s="1"/>
      <c r="O2706" s="1"/>
      <c r="P2706" s="1"/>
      <c r="Q2706" s="1"/>
    </row>
    <row r="2707" spans="1:17" ht="14.25" customHeight="1" x14ac:dyDescent="0.25">
      <c r="A2707" s="2"/>
      <c r="B2707" s="2"/>
      <c r="C2707" s="1"/>
      <c r="D2707" s="1"/>
      <c r="E2707" s="1"/>
      <c r="F2707" s="1"/>
      <c r="G2707" s="1"/>
      <c r="H2707" s="1"/>
      <c r="I2707" s="1"/>
      <c r="J2707" s="1"/>
      <c r="K2707" s="1"/>
      <c r="L2707" s="1"/>
      <c r="M2707" s="1"/>
      <c r="N2707" s="1"/>
      <c r="O2707" s="1"/>
      <c r="P2707" s="1"/>
      <c r="Q2707" s="1"/>
    </row>
    <row r="2708" spans="1:17" ht="14.25" customHeight="1" x14ac:dyDescent="0.25">
      <c r="A2708" s="2"/>
      <c r="B2708" s="2"/>
      <c r="C2708" s="1"/>
      <c r="D2708" s="1"/>
      <c r="E2708" s="1"/>
      <c r="F2708" s="1"/>
      <c r="G2708" s="1"/>
      <c r="H2708" s="1"/>
      <c r="I2708" s="1"/>
      <c r="J2708" s="1"/>
      <c r="K2708" s="1"/>
      <c r="L2708" s="1"/>
      <c r="M2708" s="1"/>
      <c r="N2708" s="1"/>
      <c r="O2708" s="1"/>
      <c r="P2708" s="1"/>
      <c r="Q2708" s="1"/>
    </row>
    <row r="2709" spans="1:17" ht="14.25" customHeight="1" x14ac:dyDescent="0.25">
      <c r="A2709" s="2"/>
      <c r="B2709" s="2"/>
      <c r="C2709" s="1"/>
      <c r="D2709" s="1"/>
      <c r="E2709" s="1"/>
      <c r="F2709" s="1"/>
      <c r="G2709" s="1"/>
      <c r="H2709" s="1"/>
      <c r="I2709" s="1"/>
      <c r="J2709" s="1"/>
      <c r="K2709" s="1"/>
      <c r="L2709" s="1"/>
      <c r="M2709" s="1"/>
      <c r="N2709" s="1"/>
      <c r="O2709" s="1"/>
      <c r="P2709" s="1"/>
      <c r="Q2709" s="1"/>
    </row>
    <row r="2710" spans="1:17" ht="14.25" customHeight="1" x14ac:dyDescent="0.25">
      <c r="A2710" s="2"/>
      <c r="B2710" s="2"/>
      <c r="C2710" s="1"/>
      <c r="D2710" s="1"/>
      <c r="E2710" s="1"/>
      <c r="F2710" s="1"/>
      <c r="G2710" s="1"/>
      <c r="H2710" s="1"/>
      <c r="I2710" s="1"/>
      <c r="J2710" s="1"/>
      <c r="K2710" s="1"/>
      <c r="L2710" s="1"/>
      <c r="M2710" s="1"/>
      <c r="N2710" s="1"/>
      <c r="O2710" s="1"/>
      <c r="P2710" s="1"/>
      <c r="Q2710" s="1"/>
    </row>
    <row r="2711" spans="1:17" ht="14.25" customHeight="1" x14ac:dyDescent="0.25">
      <c r="A2711" s="2"/>
      <c r="B2711" s="2"/>
      <c r="C2711" s="1"/>
      <c r="D2711" s="1"/>
      <c r="E2711" s="1"/>
      <c r="F2711" s="1"/>
      <c r="G2711" s="1"/>
      <c r="H2711" s="1"/>
      <c r="I2711" s="1"/>
      <c r="J2711" s="1"/>
      <c r="K2711" s="1"/>
      <c r="L2711" s="1"/>
      <c r="M2711" s="1"/>
      <c r="N2711" s="1"/>
      <c r="O2711" s="1"/>
      <c r="P2711" s="1"/>
      <c r="Q2711" s="1"/>
    </row>
    <row r="2712" spans="1:17" ht="14.25" customHeight="1" x14ac:dyDescent="0.25">
      <c r="A2712" s="2"/>
      <c r="B2712" s="2"/>
      <c r="C2712" s="1"/>
      <c r="D2712" s="1"/>
      <c r="E2712" s="1"/>
      <c r="F2712" s="1"/>
      <c r="G2712" s="1"/>
      <c r="H2712" s="1"/>
      <c r="I2712" s="1"/>
      <c r="J2712" s="1"/>
      <c r="K2712" s="1"/>
      <c r="L2712" s="1"/>
      <c r="M2712" s="1"/>
      <c r="N2712" s="1"/>
      <c r="O2712" s="1"/>
      <c r="P2712" s="1"/>
      <c r="Q2712" s="1"/>
    </row>
    <row r="2713" spans="1:17" ht="14.25" customHeight="1" x14ac:dyDescent="0.25">
      <c r="A2713" s="2"/>
      <c r="B2713" s="2"/>
      <c r="C2713" s="1"/>
      <c r="D2713" s="1"/>
      <c r="E2713" s="1"/>
      <c r="F2713" s="1"/>
      <c r="G2713" s="1"/>
      <c r="H2713" s="1"/>
      <c r="I2713" s="1"/>
      <c r="J2713" s="1"/>
      <c r="K2713" s="1"/>
      <c r="L2713" s="1"/>
      <c r="M2713" s="1"/>
      <c r="N2713" s="1"/>
      <c r="O2713" s="1"/>
      <c r="P2713" s="1"/>
      <c r="Q2713" s="1"/>
    </row>
    <row r="2714" spans="1:17" ht="14.25" customHeight="1" x14ac:dyDescent="0.25">
      <c r="A2714" s="2"/>
      <c r="B2714" s="2"/>
      <c r="C2714" s="1"/>
      <c r="D2714" s="1"/>
      <c r="E2714" s="1"/>
      <c r="F2714" s="1"/>
      <c r="G2714" s="1"/>
      <c r="H2714" s="1"/>
      <c r="I2714" s="1"/>
      <c r="J2714" s="1"/>
      <c r="K2714" s="1"/>
      <c r="L2714" s="1"/>
      <c r="M2714" s="1"/>
      <c r="N2714" s="1"/>
      <c r="O2714" s="1"/>
      <c r="P2714" s="1"/>
      <c r="Q2714" s="1"/>
    </row>
    <row r="2715" spans="1:17" ht="14.25" customHeight="1" x14ac:dyDescent="0.25">
      <c r="A2715" s="2"/>
      <c r="B2715" s="2"/>
      <c r="C2715" s="1"/>
      <c r="D2715" s="1"/>
      <c r="E2715" s="1"/>
      <c r="F2715" s="1"/>
      <c r="G2715" s="1"/>
      <c r="H2715" s="1"/>
      <c r="I2715" s="1"/>
      <c r="J2715" s="1"/>
      <c r="K2715" s="1"/>
      <c r="L2715" s="1"/>
      <c r="M2715" s="1"/>
      <c r="N2715" s="1"/>
      <c r="O2715" s="1"/>
      <c r="P2715" s="1"/>
      <c r="Q2715" s="1"/>
    </row>
    <row r="2716" spans="1:17" ht="14.25" customHeight="1" x14ac:dyDescent="0.25">
      <c r="A2716" s="2"/>
      <c r="B2716" s="2"/>
      <c r="C2716" s="1"/>
      <c r="D2716" s="1"/>
      <c r="E2716" s="1"/>
      <c r="F2716" s="1"/>
      <c r="G2716" s="1"/>
      <c r="H2716" s="1"/>
      <c r="I2716" s="1"/>
      <c r="J2716" s="1"/>
      <c r="K2716" s="1"/>
      <c r="L2716" s="1"/>
      <c r="M2716" s="1"/>
      <c r="N2716" s="1"/>
      <c r="O2716" s="1"/>
      <c r="P2716" s="1"/>
      <c r="Q2716" s="1"/>
    </row>
    <row r="2717" spans="1:17" ht="14.25" customHeight="1" x14ac:dyDescent="0.25">
      <c r="A2717" s="2"/>
      <c r="B2717" s="2"/>
      <c r="C2717" s="1"/>
      <c r="D2717" s="1"/>
      <c r="E2717" s="1"/>
      <c r="F2717" s="1"/>
      <c r="G2717" s="1"/>
      <c r="H2717" s="1"/>
      <c r="I2717" s="1"/>
      <c r="J2717" s="1"/>
      <c r="K2717" s="1"/>
      <c r="L2717" s="1"/>
      <c r="M2717" s="1"/>
      <c r="N2717" s="1"/>
      <c r="O2717" s="1"/>
      <c r="P2717" s="1"/>
      <c r="Q2717" s="1"/>
    </row>
    <row r="2718" spans="1:17" ht="14.25" customHeight="1" x14ac:dyDescent="0.25">
      <c r="A2718" s="2"/>
      <c r="B2718" s="2"/>
      <c r="C2718" s="1"/>
      <c r="D2718" s="1"/>
      <c r="E2718" s="1"/>
      <c r="F2718" s="1"/>
      <c r="G2718" s="1"/>
      <c r="H2718" s="1"/>
      <c r="I2718" s="1"/>
      <c r="J2718" s="1"/>
      <c r="K2718" s="1"/>
      <c r="L2718" s="1"/>
      <c r="M2718" s="1"/>
      <c r="N2718" s="1"/>
      <c r="O2718" s="1"/>
      <c r="P2718" s="1"/>
      <c r="Q2718" s="1"/>
    </row>
    <row r="2719" spans="1:17" ht="14.25" customHeight="1" x14ac:dyDescent="0.25">
      <c r="A2719" s="2"/>
      <c r="B2719" s="2"/>
      <c r="C2719" s="1"/>
      <c r="D2719" s="1"/>
      <c r="E2719" s="1"/>
      <c r="F2719" s="1"/>
      <c r="G2719" s="1"/>
      <c r="H2719" s="1"/>
      <c r="I2719" s="1"/>
      <c r="J2719" s="1"/>
      <c r="K2719" s="1"/>
      <c r="L2719" s="1"/>
      <c r="M2719" s="1"/>
      <c r="N2719" s="1"/>
      <c r="O2719" s="1"/>
      <c r="P2719" s="1"/>
      <c r="Q2719" s="1"/>
    </row>
    <row r="2720" spans="1:17" ht="14.25" customHeight="1" x14ac:dyDescent="0.25">
      <c r="A2720" s="2"/>
      <c r="B2720" s="2"/>
      <c r="C2720" s="1"/>
      <c r="D2720" s="1"/>
      <c r="E2720" s="1"/>
      <c r="F2720" s="1"/>
      <c r="G2720" s="1"/>
      <c r="H2720" s="1"/>
      <c r="I2720" s="1"/>
      <c r="J2720" s="1"/>
      <c r="K2720" s="1"/>
      <c r="L2720" s="1"/>
      <c r="M2720" s="1"/>
      <c r="N2720" s="1"/>
      <c r="O2720" s="1"/>
      <c r="P2720" s="1"/>
      <c r="Q2720" s="1"/>
    </row>
    <row r="2721" spans="1:17" ht="14.25" customHeight="1" x14ac:dyDescent="0.25">
      <c r="A2721" s="2"/>
      <c r="B2721" s="2"/>
      <c r="C2721" s="1"/>
      <c r="D2721" s="1"/>
      <c r="E2721" s="1"/>
      <c r="F2721" s="1"/>
      <c r="G2721" s="1"/>
      <c r="H2721" s="1"/>
      <c r="I2721" s="1"/>
      <c r="J2721" s="1"/>
      <c r="K2721" s="1"/>
      <c r="L2721" s="1"/>
      <c r="M2721" s="1"/>
      <c r="N2721" s="1"/>
      <c r="O2721" s="1"/>
      <c r="P2721" s="1"/>
      <c r="Q2721" s="1"/>
    </row>
    <row r="2722" spans="1:17" ht="14.25" customHeight="1" x14ac:dyDescent="0.25">
      <c r="A2722" s="2"/>
      <c r="B2722" s="2"/>
      <c r="C2722" s="1"/>
      <c r="D2722" s="1"/>
      <c r="E2722" s="1"/>
      <c r="F2722" s="1"/>
      <c r="G2722" s="1"/>
      <c r="H2722" s="1"/>
      <c r="I2722" s="1"/>
      <c r="J2722" s="1"/>
      <c r="K2722" s="1"/>
      <c r="L2722" s="1"/>
      <c r="M2722" s="1"/>
      <c r="N2722" s="1"/>
      <c r="O2722" s="1"/>
      <c r="P2722" s="1"/>
      <c r="Q2722" s="1"/>
    </row>
    <row r="2723" spans="1:17" ht="14.25" customHeight="1" x14ac:dyDescent="0.25">
      <c r="A2723" s="2"/>
      <c r="B2723" s="2"/>
      <c r="C2723" s="1"/>
      <c r="D2723" s="1"/>
      <c r="E2723" s="1"/>
      <c r="F2723" s="1"/>
      <c r="G2723" s="1"/>
      <c r="H2723" s="1"/>
      <c r="I2723" s="1"/>
      <c r="J2723" s="1"/>
      <c r="K2723" s="1"/>
      <c r="L2723" s="1"/>
      <c r="M2723" s="1"/>
      <c r="N2723" s="1"/>
      <c r="O2723" s="1"/>
      <c r="P2723" s="1"/>
      <c r="Q2723" s="1"/>
    </row>
    <row r="2724" spans="1:17" ht="14.25" customHeight="1" x14ac:dyDescent="0.25">
      <c r="A2724" s="2"/>
      <c r="B2724" s="2"/>
      <c r="C2724" s="1"/>
      <c r="D2724" s="1"/>
      <c r="E2724" s="1"/>
      <c r="F2724" s="1"/>
      <c r="G2724" s="1"/>
      <c r="H2724" s="1"/>
      <c r="I2724" s="1"/>
      <c r="J2724" s="1"/>
      <c r="K2724" s="1"/>
      <c r="L2724" s="1"/>
      <c r="M2724" s="1"/>
      <c r="N2724" s="1"/>
      <c r="O2724" s="1"/>
      <c r="P2724" s="1"/>
      <c r="Q2724" s="1"/>
    </row>
    <row r="2725" spans="1:17" ht="14.25" customHeight="1" x14ac:dyDescent="0.25">
      <c r="A2725" s="2"/>
      <c r="B2725" s="2"/>
      <c r="C2725" s="1"/>
      <c r="D2725" s="1"/>
      <c r="E2725" s="1"/>
      <c r="F2725" s="1"/>
      <c r="G2725" s="1"/>
      <c r="H2725" s="1"/>
      <c r="I2725" s="1"/>
      <c r="J2725" s="1"/>
      <c r="K2725" s="1"/>
      <c r="L2725" s="1"/>
      <c r="M2725" s="1"/>
      <c r="N2725" s="1"/>
      <c r="O2725" s="1"/>
      <c r="P2725" s="1"/>
      <c r="Q2725" s="1"/>
    </row>
    <row r="2726" spans="1:17" ht="14.25" customHeight="1" x14ac:dyDescent="0.25">
      <c r="A2726" s="2"/>
      <c r="B2726" s="2"/>
      <c r="C2726" s="1"/>
      <c r="D2726" s="1"/>
      <c r="E2726" s="1"/>
      <c r="F2726" s="1"/>
      <c r="G2726" s="1"/>
      <c r="H2726" s="1"/>
      <c r="I2726" s="1"/>
      <c r="J2726" s="1"/>
      <c r="K2726" s="1"/>
      <c r="L2726" s="1"/>
      <c r="M2726" s="1"/>
      <c r="N2726" s="1"/>
      <c r="O2726" s="1"/>
      <c r="P2726" s="1"/>
      <c r="Q2726" s="1"/>
    </row>
    <row r="2727" spans="1:17" ht="14.25" customHeight="1" x14ac:dyDescent="0.25">
      <c r="A2727" s="2"/>
      <c r="B2727" s="2"/>
      <c r="C2727" s="1"/>
      <c r="D2727" s="1"/>
      <c r="E2727" s="1"/>
      <c r="F2727" s="1"/>
      <c r="G2727" s="1"/>
      <c r="H2727" s="1"/>
      <c r="I2727" s="1"/>
      <c r="J2727" s="1"/>
      <c r="K2727" s="1"/>
      <c r="L2727" s="1"/>
      <c r="M2727" s="1"/>
      <c r="N2727" s="1"/>
      <c r="O2727" s="1"/>
      <c r="P2727" s="1"/>
      <c r="Q2727" s="1"/>
    </row>
    <row r="2728" spans="1:17" ht="14.25" customHeight="1" x14ac:dyDescent="0.25">
      <c r="A2728" s="2"/>
      <c r="B2728" s="2"/>
      <c r="C2728" s="1"/>
      <c r="D2728" s="1"/>
      <c r="E2728" s="1"/>
      <c r="F2728" s="1"/>
      <c r="G2728" s="1"/>
      <c r="H2728" s="1"/>
      <c r="I2728" s="1"/>
      <c r="J2728" s="1"/>
      <c r="K2728" s="1"/>
      <c r="L2728" s="1"/>
      <c r="M2728" s="1"/>
      <c r="N2728" s="1"/>
      <c r="O2728" s="1"/>
      <c r="P2728" s="1"/>
      <c r="Q2728" s="1"/>
    </row>
    <row r="2729" spans="1:17" ht="14.25" customHeight="1" x14ac:dyDescent="0.25">
      <c r="A2729" s="2"/>
      <c r="B2729" s="2"/>
      <c r="C2729" s="1"/>
      <c r="D2729" s="1"/>
      <c r="E2729" s="1"/>
      <c r="F2729" s="1"/>
      <c r="G2729" s="1"/>
      <c r="H2729" s="1"/>
      <c r="I2729" s="1"/>
      <c r="J2729" s="1"/>
      <c r="K2729" s="1"/>
      <c r="L2729" s="1"/>
      <c r="M2729" s="1"/>
      <c r="N2729" s="1"/>
      <c r="O2729" s="1"/>
      <c r="P2729" s="1"/>
      <c r="Q2729" s="1"/>
    </row>
    <row r="2730" spans="1:17" ht="14.25" customHeight="1" x14ac:dyDescent="0.25">
      <c r="A2730" s="2"/>
      <c r="B2730" s="2"/>
      <c r="C2730" s="1"/>
      <c r="D2730" s="1"/>
      <c r="E2730" s="1"/>
      <c r="F2730" s="1"/>
      <c r="G2730" s="1"/>
      <c r="H2730" s="1"/>
      <c r="I2730" s="1"/>
      <c r="J2730" s="1"/>
      <c r="K2730" s="1"/>
      <c r="L2730" s="1"/>
      <c r="M2730" s="1"/>
      <c r="N2730" s="1"/>
      <c r="O2730" s="1"/>
      <c r="P2730" s="1"/>
      <c r="Q2730" s="1"/>
    </row>
    <row r="2731" spans="1:17" ht="14.25" customHeight="1" x14ac:dyDescent="0.25">
      <c r="A2731" s="2"/>
      <c r="B2731" s="2"/>
      <c r="C2731" s="1"/>
      <c r="D2731" s="1"/>
      <c r="E2731" s="1"/>
      <c r="F2731" s="1"/>
      <c r="G2731" s="1"/>
      <c r="H2731" s="1"/>
      <c r="I2731" s="1"/>
      <c r="J2731" s="1"/>
      <c r="K2731" s="1"/>
      <c r="L2731" s="1"/>
      <c r="M2731" s="1"/>
      <c r="N2731" s="1"/>
      <c r="O2731" s="1"/>
      <c r="P2731" s="1"/>
      <c r="Q2731" s="1"/>
    </row>
    <row r="2732" spans="1:17" ht="14.25" customHeight="1" x14ac:dyDescent="0.25">
      <c r="A2732" s="2"/>
      <c r="B2732" s="2"/>
      <c r="C2732" s="1"/>
      <c r="D2732" s="1"/>
      <c r="E2732" s="1"/>
      <c r="F2732" s="1"/>
      <c r="G2732" s="1"/>
      <c r="H2732" s="1"/>
      <c r="I2732" s="1"/>
      <c r="J2732" s="1"/>
      <c r="K2732" s="1"/>
      <c r="L2732" s="1"/>
      <c r="M2732" s="1"/>
      <c r="N2732" s="1"/>
      <c r="O2732" s="1"/>
      <c r="P2732" s="1"/>
      <c r="Q2732" s="1"/>
    </row>
    <row r="2733" spans="1:17" ht="14.25" customHeight="1" x14ac:dyDescent="0.25">
      <c r="A2733" s="2"/>
      <c r="B2733" s="2"/>
      <c r="C2733" s="1"/>
      <c r="D2733" s="1"/>
      <c r="E2733" s="1"/>
      <c r="F2733" s="1"/>
      <c r="G2733" s="1"/>
      <c r="H2733" s="1"/>
      <c r="I2733" s="1"/>
      <c r="J2733" s="1"/>
      <c r="K2733" s="1"/>
      <c r="L2733" s="1"/>
      <c r="M2733" s="1"/>
      <c r="N2733" s="1"/>
      <c r="O2733" s="1"/>
      <c r="P2733" s="1"/>
      <c r="Q2733" s="1"/>
    </row>
    <row r="2734" spans="1:17" ht="14.25" customHeight="1" x14ac:dyDescent="0.25">
      <c r="A2734" s="2"/>
      <c r="B2734" s="2"/>
      <c r="C2734" s="1"/>
      <c r="D2734" s="1"/>
      <c r="E2734" s="1"/>
      <c r="F2734" s="1"/>
      <c r="G2734" s="1"/>
      <c r="H2734" s="1"/>
      <c r="I2734" s="1"/>
      <c r="J2734" s="1"/>
      <c r="K2734" s="1"/>
      <c r="L2734" s="1"/>
      <c r="M2734" s="1"/>
      <c r="N2734" s="1"/>
      <c r="O2734" s="1"/>
      <c r="P2734" s="1"/>
      <c r="Q2734" s="1"/>
    </row>
    <row r="2735" spans="1:17" ht="14.25" customHeight="1" x14ac:dyDescent="0.25">
      <c r="A2735" s="2"/>
      <c r="B2735" s="2"/>
      <c r="C2735" s="1"/>
      <c r="D2735" s="1"/>
      <c r="E2735" s="1"/>
      <c r="F2735" s="1"/>
      <c r="G2735" s="1"/>
      <c r="H2735" s="1"/>
      <c r="I2735" s="1"/>
      <c r="J2735" s="1"/>
      <c r="K2735" s="1"/>
      <c r="L2735" s="1"/>
      <c r="M2735" s="1"/>
      <c r="N2735" s="1"/>
      <c r="O2735" s="1"/>
      <c r="P2735" s="1"/>
      <c r="Q2735" s="1"/>
    </row>
    <row r="2736" spans="1:17" ht="14.25" customHeight="1" x14ac:dyDescent="0.25">
      <c r="A2736" s="2"/>
      <c r="B2736" s="2"/>
      <c r="C2736" s="1"/>
      <c r="D2736" s="1"/>
      <c r="E2736" s="1"/>
      <c r="F2736" s="1"/>
      <c r="G2736" s="1"/>
      <c r="H2736" s="1"/>
      <c r="I2736" s="1"/>
      <c r="J2736" s="1"/>
      <c r="K2736" s="1"/>
      <c r="L2736" s="1"/>
      <c r="M2736" s="1"/>
      <c r="N2736" s="1"/>
      <c r="O2736" s="1"/>
      <c r="P2736" s="1"/>
      <c r="Q2736" s="1"/>
    </row>
    <row r="2737" spans="1:17" ht="14.25" customHeight="1" x14ac:dyDescent="0.25">
      <c r="A2737" s="2"/>
      <c r="B2737" s="2"/>
      <c r="C2737" s="1"/>
      <c r="D2737" s="1"/>
      <c r="E2737" s="1"/>
      <c r="F2737" s="1"/>
      <c r="G2737" s="1"/>
      <c r="H2737" s="1"/>
      <c r="I2737" s="1"/>
      <c r="J2737" s="1"/>
      <c r="K2737" s="1"/>
      <c r="L2737" s="1"/>
      <c r="M2737" s="1"/>
      <c r="N2737" s="1"/>
      <c r="O2737" s="1"/>
      <c r="P2737" s="1"/>
      <c r="Q2737" s="1"/>
    </row>
    <row r="2738" spans="1:17" ht="14.25" customHeight="1" x14ac:dyDescent="0.25">
      <c r="A2738" s="2"/>
      <c r="B2738" s="2"/>
      <c r="C2738" s="1"/>
      <c r="D2738" s="1"/>
      <c r="E2738" s="1"/>
      <c r="F2738" s="1"/>
      <c r="G2738" s="1"/>
      <c r="H2738" s="1"/>
      <c r="I2738" s="1"/>
      <c r="J2738" s="1"/>
      <c r="K2738" s="1"/>
      <c r="L2738" s="1"/>
      <c r="M2738" s="1"/>
      <c r="N2738" s="1"/>
      <c r="O2738" s="1"/>
      <c r="P2738" s="1"/>
      <c r="Q2738" s="1"/>
    </row>
    <row r="2739" spans="1:17" ht="14.25" customHeight="1" x14ac:dyDescent="0.25">
      <c r="A2739" s="2"/>
      <c r="B2739" s="2"/>
      <c r="C2739" s="1"/>
      <c r="D2739" s="1"/>
      <c r="E2739" s="1"/>
      <c r="F2739" s="1"/>
      <c r="G2739" s="1"/>
      <c r="H2739" s="1"/>
      <c r="I2739" s="1"/>
      <c r="J2739" s="1"/>
      <c r="K2739" s="1"/>
      <c r="L2739" s="1"/>
      <c r="M2739" s="1"/>
      <c r="N2739" s="1"/>
      <c r="O2739" s="1"/>
      <c r="P2739" s="1"/>
      <c r="Q2739" s="1"/>
    </row>
    <row r="2740" spans="1:17" ht="14.25" customHeight="1" x14ac:dyDescent="0.25">
      <c r="A2740" s="2"/>
      <c r="B2740" s="2"/>
      <c r="C2740" s="1"/>
      <c r="D2740" s="1"/>
      <c r="E2740" s="1"/>
      <c r="F2740" s="1"/>
      <c r="G2740" s="1"/>
      <c r="H2740" s="1"/>
      <c r="I2740" s="1"/>
      <c r="J2740" s="1"/>
      <c r="K2740" s="1"/>
      <c r="L2740" s="1"/>
      <c r="M2740" s="1"/>
      <c r="N2740" s="1"/>
      <c r="O2740" s="1"/>
      <c r="P2740" s="1"/>
      <c r="Q2740" s="1"/>
    </row>
    <row r="2741" spans="1:17" ht="14.25" customHeight="1" x14ac:dyDescent="0.25">
      <c r="A2741" s="2"/>
      <c r="B2741" s="2"/>
      <c r="C2741" s="1"/>
      <c r="D2741" s="1"/>
      <c r="E2741" s="1"/>
      <c r="F2741" s="1"/>
      <c r="G2741" s="1"/>
      <c r="H2741" s="1"/>
      <c r="I2741" s="1"/>
      <c r="J2741" s="1"/>
      <c r="K2741" s="1"/>
      <c r="L2741" s="1"/>
      <c r="M2741" s="1"/>
      <c r="N2741" s="1"/>
      <c r="O2741" s="1"/>
      <c r="P2741" s="1"/>
      <c r="Q2741" s="1"/>
    </row>
    <row r="2742" spans="1:17" ht="14.25" customHeight="1" x14ac:dyDescent="0.25">
      <c r="A2742" s="2"/>
      <c r="B2742" s="2"/>
      <c r="C2742" s="1"/>
      <c r="D2742" s="1"/>
      <c r="E2742" s="1"/>
      <c r="F2742" s="1"/>
      <c r="G2742" s="1"/>
      <c r="H2742" s="1"/>
      <c r="I2742" s="1"/>
      <c r="J2742" s="1"/>
      <c r="K2742" s="1"/>
      <c r="L2742" s="1"/>
      <c r="M2742" s="1"/>
      <c r="N2742" s="1"/>
      <c r="O2742" s="1"/>
      <c r="P2742" s="1"/>
      <c r="Q2742" s="1"/>
    </row>
    <row r="2743" spans="1:17" ht="14.25" customHeight="1" x14ac:dyDescent="0.25">
      <c r="A2743" s="2"/>
      <c r="B2743" s="2"/>
      <c r="C2743" s="1"/>
      <c r="D2743" s="1"/>
      <c r="E2743" s="1"/>
      <c r="F2743" s="1"/>
      <c r="G2743" s="1"/>
      <c r="H2743" s="1"/>
      <c r="I2743" s="1"/>
      <c r="J2743" s="1"/>
      <c r="K2743" s="1"/>
      <c r="L2743" s="1"/>
      <c r="M2743" s="1"/>
      <c r="N2743" s="1"/>
      <c r="O2743" s="1"/>
      <c r="P2743" s="1"/>
      <c r="Q2743" s="1"/>
    </row>
    <row r="2744" spans="1:17" ht="14.25" customHeight="1" x14ac:dyDescent="0.25">
      <c r="A2744" s="2"/>
      <c r="B2744" s="2"/>
      <c r="C2744" s="1"/>
      <c r="D2744" s="1"/>
      <c r="E2744" s="1"/>
      <c r="F2744" s="1"/>
      <c r="G2744" s="1"/>
      <c r="H2744" s="1"/>
      <c r="I2744" s="1"/>
      <c r="J2744" s="1"/>
      <c r="K2744" s="1"/>
      <c r="L2744" s="1"/>
      <c r="M2744" s="1"/>
      <c r="N2744" s="1"/>
      <c r="O2744" s="1"/>
      <c r="P2744" s="1"/>
      <c r="Q2744" s="1"/>
    </row>
    <row r="2745" spans="1:17" ht="14.25" customHeight="1" x14ac:dyDescent="0.25">
      <c r="A2745" s="2"/>
      <c r="B2745" s="2"/>
      <c r="C2745" s="1"/>
      <c r="D2745" s="1"/>
      <c r="E2745" s="1"/>
      <c r="F2745" s="1"/>
      <c r="G2745" s="1"/>
      <c r="H2745" s="1"/>
      <c r="I2745" s="1"/>
      <c r="J2745" s="1"/>
      <c r="K2745" s="1"/>
      <c r="L2745" s="1"/>
      <c r="M2745" s="1"/>
      <c r="N2745" s="1"/>
      <c r="O2745" s="1"/>
      <c r="P2745" s="1"/>
      <c r="Q2745" s="1"/>
    </row>
    <row r="2746" spans="1:17" ht="14.25" customHeight="1" x14ac:dyDescent="0.25">
      <c r="A2746" s="2"/>
      <c r="B2746" s="2"/>
      <c r="C2746" s="1"/>
      <c r="D2746" s="1"/>
      <c r="E2746" s="1"/>
      <c r="F2746" s="1"/>
      <c r="G2746" s="1"/>
      <c r="H2746" s="1"/>
      <c r="I2746" s="1"/>
      <c r="J2746" s="1"/>
      <c r="K2746" s="1"/>
      <c r="L2746" s="1"/>
      <c r="M2746" s="1"/>
      <c r="N2746" s="1"/>
      <c r="O2746" s="1"/>
      <c r="P2746" s="1"/>
      <c r="Q2746" s="1"/>
    </row>
    <row r="2747" spans="1:17" ht="14.25" customHeight="1" x14ac:dyDescent="0.25">
      <c r="A2747" s="2"/>
      <c r="B2747" s="2"/>
      <c r="C2747" s="1"/>
      <c r="D2747" s="1"/>
      <c r="E2747" s="1"/>
      <c r="F2747" s="1"/>
      <c r="G2747" s="1"/>
      <c r="H2747" s="1"/>
      <c r="I2747" s="1"/>
      <c r="J2747" s="1"/>
      <c r="K2747" s="1"/>
      <c r="L2747" s="1"/>
      <c r="M2747" s="1"/>
      <c r="N2747" s="1"/>
      <c r="O2747" s="1"/>
      <c r="P2747" s="1"/>
      <c r="Q2747" s="1"/>
    </row>
    <row r="2748" spans="1:17" ht="14.25" customHeight="1" x14ac:dyDescent="0.25">
      <c r="A2748" s="2"/>
      <c r="B2748" s="2"/>
      <c r="C2748" s="1"/>
      <c r="D2748" s="1"/>
      <c r="E2748" s="1"/>
      <c r="F2748" s="1"/>
      <c r="G2748" s="1"/>
      <c r="H2748" s="1"/>
      <c r="I2748" s="1"/>
      <c r="J2748" s="1"/>
      <c r="K2748" s="1"/>
      <c r="L2748" s="1"/>
      <c r="M2748" s="1"/>
      <c r="N2748" s="1"/>
      <c r="O2748" s="1"/>
      <c r="P2748" s="1"/>
      <c r="Q2748" s="1"/>
    </row>
    <row r="2749" spans="1:17" ht="14.25" customHeight="1" x14ac:dyDescent="0.25">
      <c r="A2749" s="2"/>
      <c r="B2749" s="2"/>
      <c r="C2749" s="1"/>
      <c r="D2749" s="1"/>
      <c r="E2749" s="1"/>
      <c r="F2749" s="1"/>
      <c r="G2749" s="1"/>
      <c r="H2749" s="1"/>
      <c r="I2749" s="1"/>
      <c r="J2749" s="1"/>
      <c r="K2749" s="1"/>
      <c r="L2749" s="1"/>
      <c r="M2749" s="1"/>
      <c r="N2749" s="1"/>
      <c r="O2749" s="1"/>
      <c r="P2749" s="1"/>
      <c r="Q2749" s="1"/>
    </row>
    <row r="2750" spans="1:17" ht="14.25" customHeight="1" x14ac:dyDescent="0.25">
      <c r="A2750" s="2"/>
      <c r="B2750" s="2"/>
      <c r="C2750" s="1"/>
      <c r="D2750" s="1"/>
      <c r="E2750" s="1"/>
      <c r="F2750" s="1"/>
      <c r="G2750" s="1"/>
      <c r="H2750" s="1"/>
      <c r="I2750" s="1"/>
      <c r="J2750" s="1"/>
      <c r="K2750" s="1"/>
      <c r="L2750" s="1"/>
      <c r="M2750" s="1"/>
      <c r="N2750" s="1"/>
      <c r="O2750" s="1"/>
      <c r="P2750" s="1"/>
      <c r="Q2750" s="1"/>
    </row>
    <row r="2751" spans="1:17" ht="14.25" customHeight="1" x14ac:dyDescent="0.25">
      <c r="A2751" s="2"/>
      <c r="B2751" s="2"/>
      <c r="C2751" s="1"/>
      <c r="D2751" s="1"/>
      <c r="E2751" s="1"/>
      <c r="F2751" s="1"/>
      <c r="G2751" s="1"/>
      <c r="H2751" s="1"/>
      <c r="I2751" s="1"/>
      <c r="J2751" s="1"/>
      <c r="K2751" s="1"/>
      <c r="L2751" s="1"/>
      <c r="M2751" s="1"/>
      <c r="N2751" s="1"/>
      <c r="O2751" s="1"/>
      <c r="P2751" s="1"/>
      <c r="Q2751" s="1"/>
    </row>
    <row r="2752" spans="1:17" ht="14.25" customHeight="1" x14ac:dyDescent="0.25">
      <c r="A2752" s="2"/>
      <c r="B2752" s="2"/>
      <c r="C2752" s="1"/>
      <c r="D2752" s="1"/>
      <c r="E2752" s="1"/>
      <c r="F2752" s="1"/>
      <c r="G2752" s="1"/>
      <c r="H2752" s="1"/>
      <c r="I2752" s="1"/>
      <c r="J2752" s="1"/>
      <c r="K2752" s="1"/>
      <c r="L2752" s="1"/>
      <c r="M2752" s="1"/>
      <c r="N2752" s="1"/>
      <c r="O2752" s="1"/>
      <c r="P2752" s="1"/>
      <c r="Q2752" s="1"/>
    </row>
    <row r="2753" spans="1:17" ht="14.25" customHeight="1" x14ac:dyDescent="0.25">
      <c r="A2753" s="2"/>
      <c r="B2753" s="2"/>
      <c r="C2753" s="1"/>
      <c r="D2753" s="1"/>
      <c r="E2753" s="1"/>
      <c r="F2753" s="1"/>
      <c r="G2753" s="1"/>
      <c r="H2753" s="1"/>
      <c r="I2753" s="1"/>
      <c r="J2753" s="1"/>
      <c r="K2753" s="1"/>
      <c r="L2753" s="1"/>
      <c r="M2753" s="1"/>
      <c r="N2753" s="1"/>
      <c r="O2753" s="1"/>
      <c r="P2753" s="1"/>
      <c r="Q2753" s="1"/>
    </row>
    <row r="2754" spans="1:17" ht="14.25" customHeight="1" x14ac:dyDescent="0.25">
      <c r="A2754" s="2"/>
      <c r="B2754" s="2"/>
      <c r="C2754" s="1"/>
      <c r="D2754" s="1"/>
      <c r="E2754" s="1"/>
      <c r="F2754" s="1"/>
      <c r="G2754" s="1"/>
      <c r="H2754" s="1"/>
      <c r="I2754" s="1"/>
      <c r="J2754" s="1"/>
      <c r="K2754" s="1"/>
      <c r="L2754" s="1"/>
      <c r="M2754" s="1"/>
      <c r="N2754" s="1"/>
      <c r="O2754" s="1"/>
      <c r="P2754" s="1"/>
      <c r="Q2754" s="1"/>
    </row>
    <row r="2755" spans="1:17" ht="14.25" customHeight="1" x14ac:dyDescent="0.25">
      <c r="A2755" s="2"/>
      <c r="B2755" s="2"/>
      <c r="C2755" s="1"/>
      <c r="D2755" s="1"/>
      <c r="E2755" s="1"/>
      <c r="F2755" s="1"/>
      <c r="G2755" s="1"/>
      <c r="H2755" s="1"/>
      <c r="I2755" s="1"/>
      <c r="J2755" s="1"/>
      <c r="K2755" s="1"/>
      <c r="L2755" s="1"/>
      <c r="M2755" s="1"/>
      <c r="N2755" s="1"/>
      <c r="O2755" s="1"/>
      <c r="P2755" s="1"/>
      <c r="Q2755" s="1"/>
    </row>
    <row r="2756" spans="1:17" ht="14.25" customHeight="1" x14ac:dyDescent="0.25">
      <c r="A2756" s="2"/>
      <c r="B2756" s="2"/>
      <c r="C2756" s="1"/>
      <c r="D2756" s="1"/>
      <c r="E2756" s="1"/>
      <c r="F2756" s="1"/>
      <c r="G2756" s="1"/>
      <c r="H2756" s="1"/>
      <c r="I2756" s="1"/>
      <c r="J2756" s="1"/>
      <c r="K2756" s="1"/>
      <c r="L2756" s="1"/>
      <c r="M2756" s="1"/>
      <c r="N2756" s="1"/>
      <c r="O2756" s="1"/>
      <c r="P2756" s="1"/>
      <c r="Q2756" s="1"/>
    </row>
    <row r="2757" spans="1:17" ht="14.25" customHeight="1" x14ac:dyDescent="0.25">
      <c r="A2757" s="2"/>
      <c r="B2757" s="2"/>
      <c r="C2757" s="1"/>
      <c r="D2757" s="1"/>
      <c r="E2757" s="1"/>
      <c r="F2757" s="1"/>
      <c r="G2757" s="1"/>
      <c r="H2757" s="1"/>
      <c r="I2757" s="1"/>
      <c r="J2757" s="1"/>
      <c r="K2757" s="1"/>
      <c r="L2757" s="1"/>
      <c r="M2757" s="1"/>
      <c r="N2757" s="1"/>
      <c r="O2757" s="1"/>
      <c r="P2757" s="1"/>
      <c r="Q2757" s="1"/>
    </row>
    <row r="2758" spans="1:17" ht="14.25" customHeight="1" x14ac:dyDescent="0.25">
      <c r="A2758" s="2"/>
      <c r="B2758" s="2"/>
      <c r="C2758" s="1"/>
      <c r="D2758" s="1"/>
      <c r="E2758" s="1"/>
      <c r="F2758" s="1"/>
      <c r="G2758" s="1"/>
      <c r="H2758" s="1"/>
      <c r="I2758" s="1"/>
      <c r="J2758" s="1"/>
      <c r="K2758" s="1"/>
      <c r="L2758" s="1"/>
      <c r="M2758" s="1"/>
      <c r="N2758" s="1"/>
      <c r="O2758" s="1"/>
      <c r="P2758" s="1"/>
      <c r="Q2758" s="1"/>
    </row>
    <row r="2759" spans="1:17" ht="14.25" customHeight="1" x14ac:dyDescent="0.25">
      <c r="A2759" s="2"/>
      <c r="B2759" s="2"/>
      <c r="C2759" s="1"/>
      <c r="D2759" s="1"/>
      <c r="E2759" s="1"/>
      <c r="F2759" s="1"/>
      <c r="G2759" s="1"/>
      <c r="H2759" s="1"/>
      <c r="I2759" s="1"/>
      <c r="J2759" s="1"/>
      <c r="K2759" s="1"/>
      <c r="L2759" s="1"/>
      <c r="M2759" s="1"/>
      <c r="N2759" s="1"/>
      <c r="O2759" s="1"/>
      <c r="P2759" s="1"/>
      <c r="Q2759" s="1"/>
    </row>
    <row r="2760" spans="1:17" ht="14.25" customHeight="1" x14ac:dyDescent="0.25">
      <c r="A2760" s="2"/>
      <c r="B2760" s="2"/>
      <c r="C2760" s="1"/>
      <c r="D2760" s="1"/>
      <c r="E2760" s="1"/>
      <c r="F2760" s="1"/>
      <c r="G2760" s="1"/>
      <c r="H2760" s="1"/>
      <c r="I2760" s="1"/>
      <c r="J2760" s="1"/>
      <c r="K2760" s="1"/>
      <c r="L2760" s="1"/>
      <c r="M2760" s="1"/>
      <c r="N2760" s="1"/>
      <c r="O2760" s="1"/>
      <c r="P2760" s="1"/>
      <c r="Q2760" s="1"/>
    </row>
    <row r="2761" spans="1:17" ht="14.25" customHeight="1" x14ac:dyDescent="0.25">
      <c r="A2761" s="2"/>
      <c r="B2761" s="2"/>
      <c r="C2761" s="1"/>
      <c r="D2761" s="1"/>
      <c r="E2761" s="1"/>
      <c r="F2761" s="1"/>
      <c r="G2761" s="1"/>
      <c r="H2761" s="1"/>
      <c r="I2761" s="1"/>
      <c r="J2761" s="1"/>
      <c r="K2761" s="1"/>
      <c r="L2761" s="1"/>
      <c r="M2761" s="1"/>
      <c r="N2761" s="1"/>
      <c r="O2761" s="1"/>
      <c r="P2761" s="1"/>
      <c r="Q2761" s="1"/>
    </row>
    <row r="2762" spans="1:17" ht="14.25" customHeight="1" x14ac:dyDescent="0.25">
      <c r="A2762" s="2"/>
      <c r="B2762" s="2"/>
      <c r="C2762" s="1"/>
      <c r="D2762" s="1"/>
      <c r="E2762" s="1"/>
      <c r="F2762" s="1"/>
      <c r="G2762" s="1"/>
      <c r="H2762" s="1"/>
      <c r="I2762" s="1"/>
      <c r="J2762" s="1"/>
      <c r="K2762" s="1"/>
      <c r="L2762" s="1"/>
      <c r="M2762" s="1"/>
      <c r="N2762" s="1"/>
      <c r="O2762" s="1"/>
      <c r="P2762" s="1"/>
      <c r="Q2762" s="1"/>
    </row>
    <row r="2763" spans="1:17" ht="14.25" customHeight="1" x14ac:dyDescent="0.25">
      <c r="A2763" s="2"/>
      <c r="B2763" s="2"/>
      <c r="C2763" s="1"/>
      <c r="D2763" s="1"/>
      <c r="E2763" s="1"/>
      <c r="F2763" s="1"/>
      <c r="G2763" s="1"/>
      <c r="H2763" s="1"/>
      <c r="I2763" s="1"/>
      <c r="J2763" s="1"/>
      <c r="K2763" s="1"/>
      <c r="L2763" s="1"/>
      <c r="M2763" s="1"/>
      <c r="N2763" s="1"/>
      <c r="O2763" s="1"/>
      <c r="P2763" s="1"/>
      <c r="Q2763" s="1"/>
    </row>
    <row r="2764" spans="1:17" ht="14.25" customHeight="1" x14ac:dyDescent="0.25">
      <c r="A2764" s="2"/>
      <c r="B2764" s="2"/>
      <c r="C2764" s="1"/>
      <c r="D2764" s="1"/>
      <c r="E2764" s="1"/>
      <c r="F2764" s="1"/>
      <c r="G2764" s="1"/>
      <c r="H2764" s="1"/>
      <c r="I2764" s="1"/>
      <c r="J2764" s="1"/>
      <c r="K2764" s="1"/>
      <c r="L2764" s="1"/>
      <c r="M2764" s="1"/>
      <c r="N2764" s="1"/>
      <c r="O2764" s="1"/>
      <c r="P2764" s="1"/>
      <c r="Q2764" s="1"/>
    </row>
    <row r="2765" spans="1:17" ht="14.25" customHeight="1" x14ac:dyDescent="0.25">
      <c r="A2765" s="2"/>
      <c r="B2765" s="2"/>
      <c r="C2765" s="1"/>
      <c r="D2765" s="1"/>
      <c r="E2765" s="1"/>
      <c r="F2765" s="1"/>
      <c r="G2765" s="1"/>
      <c r="H2765" s="1"/>
      <c r="I2765" s="1"/>
      <c r="J2765" s="1"/>
      <c r="K2765" s="1"/>
      <c r="L2765" s="1"/>
      <c r="M2765" s="1"/>
      <c r="N2765" s="1"/>
      <c r="O2765" s="1"/>
      <c r="P2765" s="1"/>
      <c r="Q2765" s="1"/>
    </row>
    <row r="2766" spans="1:17" ht="14.25" customHeight="1" x14ac:dyDescent="0.25">
      <c r="A2766" s="2"/>
      <c r="B2766" s="2"/>
      <c r="C2766" s="1"/>
      <c r="D2766" s="1"/>
      <c r="E2766" s="1"/>
      <c r="F2766" s="1"/>
      <c r="G2766" s="1"/>
      <c r="H2766" s="1"/>
      <c r="I2766" s="1"/>
      <c r="J2766" s="1"/>
      <c r="K2766" s="1"/>
      <c r="L2766" s="1"/>
      <c r="M2766" s="1"/>
      <c r="N2766" s="1"/>
      <c r="O2766" s="1"/>
      <c r="P2766" s="1"/>
      <c r="Q2766" s="1"/>
    </row>
    <row r="2767" spans="1:17" ht="14.25" customHeight="1" x14ac:dyDescent="0.25">
      <c r="A2767" s="2"/>
      <c r="B2767" s="2"/>
      <c r="C2767" s="1"/>
      <c r="D2767" s="1"/>
      <c r="E2767" s="1"/>
      <c r="F2767" s="1"/>
      <c r="G2767" s="1"/>
      <c r="H2767" s="1"/>
      <c r="I2767" s="1"/>
      <c r="J2767" s="1"/>
      <c r="K2767" s="1"/>
      <c r="L2767" s="1"/>
      <c r="M2767" s="1"/>
      <c r="N2767" s="1"/>
      <c r="O2767" s="1"/>
      <c r="P2767" s="1"/>
      <c r="Q2767" s="1"/>
    </row>
    <row r="2768" spans="1:17" ht="14.25" customHeight="1" x14ac:dyDescent="0.25">
      <c r="A2768" s="2"/>
      <c r="B2768" s="2"/>
      <c r="C2768" s="1"/>
      <c r="D2768" s="1"/>
      <c r="E2768" s="1"/>
      <c r="F2768" s="1"/>
      <c r="G2768" s="1"/>
      <c r="H2768" s="1"/>
      <c r="I2768" s="1"/>
      <c r="J2768" s="1"/>
      <c r="K2768" s="1"/>
      <c r="L2768" s="1"/>
      <c r="M2768" s="1"/>
      <c r="N2768" s="1"/>
      <c r="O2768" s="1"/>
      <c r="P2768" s="1"/>
      <c r="Q2768" s="1"/>
    </row>
    <row r="2769" spans="1:17" ht="14.25" customHeight="1" x14ac:dyDescent="0.25">
      <c r="A2769" s="2"/>
      <c r="B2769" s="2"/>
      <c r="C2769" s="1"/>
      <c r="D2769" s="1"/>
      <c r="E2769" s="1"/>
      <c r="F2769" s="1"/>
      <c r="G2769" s="1"/>
      <c r="H2769" s="1"/>
      <c r="I2769" s="1"/>
      <c r="J2769" s="1"/>
      <c r="K2769" s="1"/>
      <c r="L2769" s="1"/>
      <c r="M2769" s="1"/>
      <c r="N2769" s="1"/>
      <c r="O2769" s="1"/>
      <c r="P2769" s="1"/>
      <c r="Q2769" s="1"/>
    </row>
    <row r="2770" spans="1:17" ht="14.25" customHeight="1" x14ac:dyDescent="0.25">
      <c r="A2770" s="2"/>
      <c r="B2770" s="2"/>
      <c r="C2770" s="1"/>
      <c r="D2770" s="1"/>
      <c r="E2770" s="1"/>
      <c r="F2770" s="1"/>
      <c r="G2770" s="1"/>
      <c r="H2770" s="1"/>
      <c r="I2770" s="1"/>
      <c r="J2770" s="1"/>
      <c r="K2770" s="1"/>
      <c r="L2770" s="1"/>
      <c r="M2770" s="1"/>
      <c r="N2770" s="1"/>
      <c r="O2770" s="1"/>
      <c r="P2770" s="1"/>
      <c r="Q2770" s="1"/>
    </row>
    <row r="2771" spans="1:17" ht="14.25" customHeight="1" x14ac:dyDescent="0.25">
      <c r="A2771" s="2"/>
      <c r="B2771" s="2"/>
      <c r="C2771" s="1"/>
      <c r="D2771" s="1"/>
      <c r="E2771" s="1"/>
      <c r="F2771" s="1"/>
      <c r="G2771" s="1"/>
      <c r="H2771" s="1"/>
      <c r="I2771" s="1"/>
      <c r="J2771" s="1"/>
      <c r="K2771" s="1"/>
      <c r="L2771" s="1"/>
      <c r="M2771" s="1"/>
      <c r="N2771" s="1"/>
      <c r="O2771" s="1"/>
      <c r="P2771" s="1"/>
      <c r="Q2771" s="1"/>
    </row>
    <row r="2772" spans="1:17" ht="14.25" customHeight="1" x14ac:dyDescent="0.25">
      <c r="A2772" s="2"/>
      <c r="B2772" s="2"/>
      <c r="C2772" s="1"/>
      <c r="D2772" s="1"/>
      <c r="E2772" s="1"/>
      <c r="F2772" s="1"/>
      <c r="G2772" s="1"/>
      <c r="H2772" s="1"/>
      <c r="I2772" s="1"/>
      <c r="J2772" s="1"/>
      <c r="K2772" s="1"/>
      <c r="L2772" s="1"/>
      <c r="M2772" s="1"/>
      <c r="N2772" s="1"/>
      <c r="O2772" s="1"/>
      <c r="P2772" s="1"/>
      <c r="Q2772" s="1"/>
    </row>
    <row r="2773" spans="1:17" ht="14.25" customHeight="1" x14ac:dyDescent="0.25">
      <c r="A2773" s="2"/>
      <c r="B2773" s="2"/>
      <c r="C2773" s="1"/>
      <c r="D2773" s="1"/>
      <c r="E2773" s="1"/>
      <c r="F2773" s="1"/>
      <c r="G2773" s="1"/>
      <c r="H2773" s="1"/>
      <c r="I2773" s="1"/>
      <c r="J2773" s="1"/>
      <c r="K2773" s="1"/>
      <c r="L2773" s="1"/>
      <c r="M2773" s="1"/>
      <c r="N2773" s="1"/>
      <c r="O2773" s="1"/>
      <c r="P2773" s="1"/>
      <c r="Q2773" s="1"/>
    </row>
    <row r="2774" spans="1:17" ht="14.25" customHeight="1" x14ac:dyDescent="0.25">
      <c r="A2774" s="2"/>
      <c r="B2774" s="2"/>
      <c r="C2774" s="1"/>
      <c r="D2774" s="1"/>
      <c r="E2774" s="1"/>
      <c r="F2774" s="1"/>
      <c r="G2774" s="1"/>
      <c r="H2774" s="1"/>
      <c r="I2774" s="1"/>
      <c r="J2774" s="1"/>
      <c r="K2774" s="1"/>
      <c r="L2774" s="1"/>
      <c r="M2774" s="1"/>
      <c r="N2774" s="1"/>
      <c r="O2774" s="1"/>
      <c r="P2774" s="1"/>
      <c r="Q2774" s="1"/>
    </row>
    <row r="2775" spans="1:17" ht="14.25" customHeight="1" x14ac:dyDescent="0.25">
      <c r="A2775" s="2"/>
      <c r="B2775" s="2"/>
      <c r="C2775" s="1"/>
      <c r="D2775" s="1"/>
      <c r="E2775" s="1"/>
      <c r="F2775" s="1"/>
      <c r="G2775" s="1"/>
      <c r="H2775" s="1"/>
      <c r="I2775" s="1"/>
      <c r="J2775" s="1"/>
      <c r="K2775" s="1"/>
      <c r="L2775" s="1"/>
      <c r="M2775" s="1"/>
      <c r="N2775" s="1"/>
      <c r="O2775" s="1"/>
      <c r="P2775" s="1"/>
      <c r="Q2775" s="1"/>
    </row>
    <row r="2776" spans="1:17" ht="14.25" customHeight="1" x14ac:dyDescent="0.25">
      <c r="A2776" s="2"/>
      <c r="B2776" s="2"/>
      <c r="C2776" s="1"/>
      <c r="D2776" s="1"/>
      <c r="E2776" s="1"/>
      <c r="F2776" s="1"/>
      <c r="G2776" s="1"/>
      <c r="H2776" s="1"/>
      <c r="I2776" s="1"/>
      <c r="J2776" s="1"/>
      <c r="K2776" s="1"/>
      <c r="L2776" s="1"/>
      <c r="M2776" s="1"/>
      <c r="N2776" s="1"/>
      <c r="O2776" s="1"/>
      <c r="P2776" s="1"/>
      <c r="Q2776" s="1"/>
    </row>
    <row r="2777" spans="1:17" ht="14.25" customHeight="1" x14ac:dyDescent="0.25">
      <c r="A2777" s="2"/>
      <c r="B2777" s="2"/>
      <c r="C2777" s="1"/>
      <c r="D2777" s="1"/>
      <c r="E2777" s="1"/>
      <c r="F2777" s="1"/>
      <c r="G2777" s="1"/>
      <c r="H2777" s="1"/>
      <c r="I2777" s="1"/>
      <c r="J2777" s="1"/>
      <c r="K2777" s="1"/>
      <c r="L2777" s="1"/>
      <c r="M2777" s="1"/>
      <c r="N2777" s="1"/>
      <c r="O2777" s="1"/>
      <c r="P2777" s="1"/>
      <c r="Q2777" s="1"/>
    </row>
    <row r="2778" spans="1:17" ht="14.25" customHeight="1" x14ac:dyDescent="0.25">
      <c r="A2778" s="2"/>
      <c r="B2778" s="2"/>
      <c r="C2778" s="1"/>
      <c r="D2778" s="1"/>
      <c r="E2778" s="1"/>
      <c r="F2778" s="1"/>
      <c r="G2778" s="1"/>
      <c r="H2778" s="1"/>
      <c r="I2778" s="1"/>
      <c r="J2778" s="1"/>
      <c r="K2778" s="1"/>
      <c r="L2778" s="1"/>
      <c r="M2778" s="1"/>
      <c r="N2778" s="1"/>
      <c r="O2778" s="1"/>
      <c r="P2778" s="1"/>
      <c r="Q2778" s="1"/>
    </row>
    <row r="2779" spans="1:17" ht="14.25" customHeight="1" x14ac:dyDescent="0.25">
      <c r="A2779" s="2"/>
      <c r="B2779" s="2"/>
      <c r="C2779" s="1"/>
      <c r="D2779" s="1"/>
      <c r="E2779" s="1"/>
      <c r="F2779" s="1"/>
      <c r="G2779" s="1"/>
      <c r="H2779" s="1"/>
      <c r="I2779" s="1"/>
      <c r="J2779" s="1"/>
      <c r="K2779" s="1"/>
      <c r="L2779" s="1"/>
      <c r="M2779" s="1"/>
      <c r="N2779" s="1"/>
      <c r="O2779" s="1"/>
      <c r="P2779" s="1"/>
      <c r="Q2779" s="1"/>
    </row>
    <row r="2780" spans="1:17" ht="14.25" customHeight="1" x14ac:dyDescent="0.25">
      <c r="A2780" s="2"/>
      <c r="B2780" s="2"/>
      <c r="C2780" s="1"/>
      <c r="D2780" s="1"/>
      <c r="E2780" s="1"/>
      <c r="F2780" s="1"/>
      <c r="G2780" s="1"/>
      <c r="H2780" s="1"/>
      <c r="I2780" s="1"/>
      <c r="J2780" s="1"/>
      <c r="K2780" s="1"/>
      <c r="L2780" s="1"/>
      <c r="M2780" s="1"/>
      <c r="N2780" s="1"/>
      <c r="O2780" s="1"/>
      <c r="P2780" s="1"/>
      <c r="Q2780" s="1"/>
    </row>
    <row r="2781" spans="1:17" ht="14.25" customHeight="1" x14ac:dyDescent="0.25">
      <c r="A2781" s="2"/>
      <c r="B2781" s="2"/>
      <c r="C2781" s="1"/>
      <c r="D2781" s="1"/>
      <c r="E2781" s="1"/>
      <c r="F2781" s="1"/>
      <c r="G2781" s="1"/>
      <c r="H2781" s="1"/>
      <c r="I2781" s="1"/>
      <c r="J2781" s="1"/>
      <c r="K2781" s="1"/>
      <c r="L2781" s="1"/>
      <c r="M2781" s="1"/>
      <c r="N2781" s="1"/>
      <c r="O2781" s="1"/>
      <c r="P2781" s="1"/>
      <c r="Q2781" s="1"/>
    </row>
    <row r="2782" spans="1:17" ht="14.25" customHeight="1" x14ac:dyDescent="0.25">
      <c r="A2782" s="2"/>
      <c r="B2782" s="2"/>
      <c r="C2782" s="1"/>
      <c r="D2782" s="1"/>
      <c r="E2782" s="1"/>
      <c r="F2782" s="1"/>
      <c r="G2782" s="1"/>
      <c r="H2782" s="1"/>
      <c r="I2782" s="1"/>
      <c r="J2782" s="1"/>
      <c r="K2782" s="1"/>
      <c r="L2782" s="1"/>
      <c r="M2782" s="1"/>
      <c r="N2782" s="1"/>
      <c r="O2782" s="1"/>
      <c r="P2782" s="1"/>
      <c r="Q2782" s="1"/>
    </row>
    <row r="2783" spans="1:17" ht="14.25" customHeight="1" x14ac:dyDescent="0.25">
      <c r="A2783" s="2"/>
      <c r="B2783" s="2"/>
      <c r="C2783" s="1"/>
      <c r="D2783" s="1"/>
      <c r="E2783" s="1"/>
      <c r="F2783" s="1"/>
      <c r="G2783" s="1"/>
      <c r="H2783" s="1"/>
      <c r="I2783" s="1"/>
      <c r="J2783" s="1"/>
      <c r="K2783" s="1"/>
      <c r="L2783" s="1"/>
      <c r="M2783" s="1"/>
      <c r="N2783" s="1"/>
      <c r="O2783" s="1"/>
      <c r="P2783" s="1"/>
      <c r="Q2783" s="1"/>
    </row>
    <row r="2784" spans="1:17" ht="14.25" customHeight="1" x14ac:dyDescent="0.25">
      <c r="A2784" s="2"/>
      <c r="B2784" s="2"/>
      <c r="C2784" s="1"/>
      <c r="D2784" s="1"/>
      <c r="E2784" s="1"/>
      <c r="F2784" s="1"/>
      <c r="G2784" s="1"/>
      <c r="H2784" s="1"/>
      <c r="I2784" s="1"/>
      <c r="J2784" s="1"/>
      <c r="K2784" s="1"/>
      <c r="L2784" s="1"/>
      <c r="M2784" s="1"/>
      <c r="N2784" s="1"/>
      <c r="O2784" s="1"/>
      <c r="P2784" s="1"/>
      <c r="Q2784" s="1"/>
    </row>
    <row r="2785" spans="1:17" ht="14.25" customHeight="1" x14ac:dyDescent="0.25">
      <c r="A2785" s="2"/>
      <c r="B2785" s="2"/>
      <c r="C2785" s="1"/>
      <c r="D2785" s="1"/>
      <c r="E2785" s="1"/>
      <c r="F2785" s="1"/>
      <c r="G2785" s="1"/>
      <c r="H2785" s="1"/>
      <c r="I2785" s="1"/>
      <c r="J2785" s="1"/>
      <c r="K2785" s="1"/>
      <c r="L2785" s="1"/>
      <c r="M2785" s="1"/>
      <c r="N2785" s="1"/>
      <c r="O2785" s="1"/>
      <c r="P2785" s="1"/>
      <c r="Q2785" s="1"/>
    </row>
    <row r="2786" spans="1:17" ht="14.25" customHeight="1" x14ac:dyDescent="0.25">
      <c r="A2786" s="2"/>
      <c r="B2786" s="2"/>
      <c r="C2786" s="1"/>
      <c r="D2786" s="1"/>
      <c r="E2786" s="1"/>
      <c r="F2786" s="1"/>
      <c r="G2786" s="1"/>
      <c r="H2786" s="1"/>
      <c r="I2786" s="1"/>
      <c r="J2786" s="1"/>
      <c r="K2786" s="1"/>
      <c r="L2786" s="1"/>
      <c r="M2786" s="1"/>
      <c r="N2786" s="1"/>
      <c r="O2786" s="1"/>
      <c r="P2786" s="1"/>
      <c r="Q2786" s="1"/>
    </row>
    <row r="2787" spans="1:17" ht="14.25" customHeight="1" x14ac:dyDescent="0.25">
      <c r="A2787" s="2"/>
      <c r="B2787" s="2"/>
      <c r="C2787" s="1"/>
      <c r="D2787" s="1"/>
      <c r="E2787" s="1"/>
      <c r="F2787" s="1"/>
      <c r="G2787" s="1"/>
      <c r="H2787" s="1"/>
      <c r="I2787" s="1"/>
      <c r="J2787" s="1"/>
      <c r="K2787" s="1"/>
      <c r="L2787" s="1"/>
      <c r="M2787" s="1"/>
      <c r="N2787" s="1"/>
      <c r="O2787" s="1"/>
      <c r="P2787" s="1"/>
      <c r="Q2787" s="1"/>
    </row>
    <row r="2788" spans="1:17" ht="14.25" customHeight="1" x14ac:dyDescent="0.25">
      <c r="A2788" s="2"/>
      <c r="B2788" s="2"/>
      <c r="C2788" s="1"/>
      <c r="D2788" s="1"/>
      <c r="E2788" s="1"/>
      <c r="F2788" s="1"/>
      <c r="G2788" s="1"/>
      <c r="H2788" s="1"/>
      <c r="I2788" s="1"/>
      <c r="J2788" s="1"/>
      <c r="K2788" s="1"/>
      <c r="L2788" s="1"/>
      <c r="M2788" s="1"/>
      <c r="N2788" s="1"/>
      <c r="O2788" s="1"/>
      <c r="P2788" s="1"/>
      <c r="Q2788" s="1"/>
    </row>
    <row r="2789" spans="1:17" ht="14.25" customHeight="1" x14ac:dyDescent="0.25">
      <c r="A2789" s="2"/>
      <c r="B2789" s="2"/>
      <c r="C2789" s="1"/>
      <c r="D2789" s="1"/>
      <c r="E2789" s="1"/>
      <c r="F2789" s="1"/>
      <c r="G2789" s="1"/>
      <c r="H2789" s="1"/>
      <c r="I2789" s="1"/>
      <c r="J2789" s="1"/>
      <c r="K2789" s="1"/>
      <c r="L2789" s="1"/>
      <c r="M2789" s="1"/>
      <c r="N2789" s="1"/>
      <c r="O2789" s="1"/>
      <c r="P2789" s="1"/>
      <c r="Q2789" s="1"/>
    </row>
    <row r="2790" spans="1:17" ht="14.25" customHeight="1" x14ac:dyDescent="0.25">
      <c r="A2790" s="2"/>
      <c r="B2790" s="2"/>
      <c r="C2790" s="1"/>
      <c r="D2790" s="1"/>
      <c r="E2790" s="1"/>
      <c r="F2790" s="1"/>
      <c r="G2790" s="1"/>
      <c r="H2790" s="1"/>
      <c r="I2790" s="1"/>
      <c r="J2790" s="1"/>
      <c r="K2790" s="1"/>
      <c r="L2790" s="1"/>
      <c r="M2790" s="1"/>
      <c r="N2790" s="1"/>
      <c r="O2790" s="1"/>
      <c r="P2790" s="1"/>
      <c r="Q2790" s="1"/>
    </row>
    <row r="2791" spans="1:17" ht="14.25" customHeight="1" x14ac:dyDescent="0.25">
      <c r="A2791" s="2"/>
      <c r="B2791" s="2"/>
      <c r="C2791" s="1"/>
      <c r="D2791" s="1"/>
      <c r="E2791" s="1"/>
      <c r="F2791" s="1"/>
      <c r="G2791" s="1"/>
      <c r="H2791" s="1"/>
      <c r="I2791" s="1"/>
      <c r="J2791" s="1"/>
      <c r="K2791" s="1"/>
      <c r="L2791" s="1"/>
      <c r="M2791" s="1"/>
      <c r="N2791" s="1"/>
      <c r="O2791" s="1"/>
      <c r="P2791" s="1"/>
      <c r="Q2791" s="1"/>
    </row>
    <row r="2792" spans="1:17" ht="14.25" customHeight="1" x14ac:dyDescent="0.25">
      <c r="A2792" s="2"/>
      <c r="B2792" s="2"/>
      <c r="C2792" s="1"/>
      <c r="D2792" s="1"/>
      <c r="E2792" s="1"/>
      <c r="F2792" s="1"/>
      <c r="G2792" s="1"/>
      <c r="H2792" s="1"/>
      <c r="I2792" s="1"/>
      <c r="J2792" s="1"/>
      <c r="K2792" s="1"/>
      <c r="L2792" s="1"/>
      <c r="M2792" s="1"/>
      <c r="N2792" s="1"/>
      <c r="O2792" s="1"/>
      <c r="P2792" s="1"/>
      <c r="Q2792" s="1"/>
    </row>
    <row r="2793" spans="1:17" ht="14.25" customHeight="1" x14ac:dyDescent="0.25">
      <c r="A2793" s="2"/>
      <c r="B2793" s="2"/>
      <c r="C2793" s="1"/>
      <c r="D2793" s="1"/>
      <c r="E2793" s="1"/>
      <c r="F2793" s="1"/>
      <c r="G2793" s="1"/>
      <c r="H2793" s="1"/>
      <c r="I2793" s="1"/>
      <c r="J2793" s="1"/>
      <c r="K2793" s="1"/>
      <c r="L2793" s="1"/>
      <c r="M2793" s="1"/>
      <c r="N2793" s="1"/>
      <c r="O2793" s="1"/>
      <c r="P2793" s="1"/>
      <c r="Q2793" s="1"/>
    </row>
    <row r="2794" spans="1:17" ht="14.25" customHeight="1" x14ac:dyDescent="0.25">
      <c r="A2794" s="2"/>
      <c r="B2794" s="2"/>
      <c r="C2794" s="1"/>
      <c r="D2794" s="1"/>
      <c r="E2794" s="1"/>
      <c r="F2794" s="1"/>
      <c r="G2794" s="1"/>
      <c r="H2794" s="1"/>
      <c r="I2794" s="1"/>
      <c r="J2794" s="1"/>
      <c r="K2794" s="1"/>
      <c r="L2794" s="1"/>
      <c r="M2794" s="1"/>
      <c r="N2794" s="1"/>
      <c r="O2794" s="1"/>
      <c r="P2794" s="1"/>
      <c r="Q2794" s="1"/>
    </row>
    <row r="2795" spans="1:17" ht="14.25" customHeight="1" x14ac:dyDescent="0.25">
      <c r="A2795" s="2"/>
      <c r="B2795" s="2"/>
      <c r="C2795" s="1"/>
      <c r="D2795" s="1"/>
      <c r="E2795" s="1"/>
      <c r="F2795" s="1"/>
      <c r="G2795" s="1"/>
      <c r="H2795" s="1"/>
      <c r="I2795" s="1"/>
      <c r="J2795" s="1"/>
      <c r="K2795" s="1"/>
      <c r="L2795" s="1"/>
      <c r="M2795" s="1"/>
      <c r="N2795" s="1"/>
      <c r="O2795" s="1"/>
      <c r="P2795" s="1"/>
      <c r="Q2795" s="1"/>
    </row>
    <row r="2796" spans="1:17" ht="14.25" customHeight="1" x14ac:dyDescent="0.25">
      <c r="A2796" s="2"/>
      <c r="B2796" s="2"/>
      <c r="C2796" s="1"/>
      <c r="D2796" s="1"/>
      <c r="E2796" s="1"/>
      <c r="F2796" s="1"/>
      <c r="G2796" s="1"/>
      <c r="H2796" s="1"/>
      <c r="I2796" s="1"/>
      <c r="J2796" s="1"/>
      <c r="K2796" s="1"/>
      <c r="L2796" s="1"/>
      <c r="M2796" s="1"/>
      <c r="N2796" s="1"/>
      <c r="O2796" s="1"/>
      <c r="P2796" s="1"/>
      <c r="Q2796" s="1"/>
    </row>
    <row r="2797" spans="1:17" ht="14.25" customHeight="1" x14ac:dyDescent="0.25">
      <c r="A2797" s="2"/>
      <c r="B2797" s="2"/>
      <c r="C2797" s="1"/>
      <c r="D2797" s="1"/>
      <c r="E2797" s="1"/>
      <c r="F2797" s="1"/>
      <c r="G2797" s="1"/>
      <c r="H2797" s="1"/>
      <c r="I2797" s="1"/>
      <c r="J2797" s="1"/>
      <c r="K2797" s="1"/>
      <c r="L2797" s="1"/>
      <c r="M2797" s="1"/>
      <c r="N2797" s="1"/>
      <c r="O2797" s="1"/>
      <c r="P2797" s="1"/>
      <c r="Q2797" s="1"/>
    </row>
    <row r="2798" spans="1:17" ht="14.25" customHeight="1" x14ac:dyDescent="0.25">
      <c r="A2798" s="2"/>
      <c r="B2798" s="2"/>
      <c r="C2798" s="1"/>
      <c r="D2798" s="1"/>
      <c r="E2798" s="1"/>
      <c r="F2798" s="1"/>
      <c r="G2798" s="1"/>
      <c r="H2798" s="1"/>
      <c r="I2798" s="1"/>
      <c r="J2798" s="1"/>
      <c r="K2798" s="1"/>
      <c r="L2798" s="1"/>
      <c r="M2798" s="1"/>
      <c r="N2798" s="1"/>
      <c r="O2798" s="1"/>
      <c r="P2798" s="1"/>
      <c r="Q2798" s="1"/>
    </row>
    <row r="2799" spans="1:17" ht="14.25" customHeight="1" x14ac:dyDescent="0.25">
      <c r="A2799" s="2"/>
      <c r="B2799" s="2"/>
      <c r="C2799" s="1"/>
      <c r="D2799" s="1"/>
      <c r="E2799" s="1"/>
      <c r="F2799" s="1"/>
      <c r="G2799" s="1"/>
      <c r="H2799" s="1"/>
      <c r="I2799" s="1"/>
      <c r="J2799" s="1"/>
      <c r="K2799" s="1"/>
      <c r="L2799" s="1"/>
      <c r="M2799" s="1"/>
      <c r="N2799" s="1"/>
      <c r="O2799" s="1"/>
      <c r="P2799" s="1"/>
      <c r="Q2799" s="1"/>
    </row>
    <row r="2800" spans="1:17" ht="14.25" customHeight="1" x14ac:dyDescent="0.25">
      <c r="A2800" s="2"/>
      <c r="B2800" s="2"/>
      <c r="C2800" s="1"/>
      <c r="D2800" s="1"/>
      <c r="E2800" s="1"/>
      <c r="F2800" s="1"/>
      <c r="G2800" s="1"/>
      <c r="H2800" s="1"/>
      <c r="I2800" s="1"/>
      <c r="J2800" s="1"/>
      <c r="K2800" s="1"/>
      <c r="L2800" s="1"/>
      <c r="M2800" s="1"/>
      <c r="N2800" s="1"/>
      <c r="O2800" s="1"/>
      <c r="P2800" s="1"/>
      <c r="Q2800" s="1"/>
    </row>
    <row r="2801" spans="1:17" ht="14.25" customHeight="1" x14ac:dyDescent="0.25">
      <c r="A2801" s="2"/>
      <c r="B2801" s="2"/>
      <c r="C2801" s="1"/>
      <c r="D2801" s="1"/>
      <c r="E2801" s="1"/>
      <c r="F2801" s="1"/>
      <c r="G2801" s="1"/>
      <c r="H2801" s="1"/>
      <c r="I2801" s="1"/>
      <c r="J2801" s="1"/>
      <c r="K2801" s="1"/>
      <c r="L2801" s="1"/>
      <c r="M2801" s="1"/>
      <c r="N2801" s="1"/>
      <c r="O2801" s="1"/>
      <c r="P2801" s="1"/>
      <c r="Q2801" s="1"/>
    </row>
    <row r="2802" spans="1:17" ht="14.25" customHeight="1" x14ac:dyDescent="0.25">
      <c r="A2802" s="2"/>
      <c r="B2802" s="2"/>
      <c r="C2802" s="1"/>
      <c r="D2802" s="1"/>
      <c r="E2802" s="1"/>
      <c r="F2802" s="1"/>
      <c r="G2802" s="1"/>
      <c r="H2802" s="1"/>
      <c r="I2802" s="1"/>
      <c r="J2802" s="1"/>
      <c r="K2802" s="1"/>
      <c r="L2802" s="1"/>
      <c r="M2802" s="1"/>
      <c r="N2802" s="1"/>
      <c r="O2802" s="1"/>
      <c r="P2802" s="1"/>
      <c r="Q2802" s="1"/>
    </row>
    <row r="2803" spans="1:17" ht="14.25" customHeight="1" x14ac:dyDescent="0.25">
      <c r="A2803" s="2"/>
      <c r="B2803" s="2"/>
      <c r="C2803" s="1"/>
      <c r="D2803" s="1"/>
      <c r="E2803" s="1"/>
      <c r="F2803" s="1"/>
      <c r="G2803" s="1"/>
      <c r="H2803" s="1"/>
      <c r="I2803" s="1"/>
      <c r="J2803" s="1"/>
      <c r="K2803" s="1"/>
      <c r="L2803" s="1"/>
      <c r="M2803" s="1"/>
      <c r="N2803" s="1"/>
      <c r="O2803" s="1"/>
      <c r="P2803" s="1"/>
      <c r="Q2803" s="1"/>
    </row>
    <row r="2804" spans="1:17" ht="14.25" customHeight="1" x14ac:dyDescent="0.25">
      <c r="A2804" s="2"/>
      <c r="B2804" s="2"/>
      <c r="C2804" s="1"/>
      <c r="D2804" s="1"/>
      <c r="E2804" s="1"/>
      <c r="F2804" s="1"/>
      <c r="G2804" s="1"/>
      <c r="H2804" s="1"/>
      <c r="I2804" s="1"/>
      <c r="J2804" s="1"/>
      <c r="K2804" s="1"/>
      <c r="L2804" s="1"/>
      <c r="M2804" s="1"/>
      <c r="N2804" s="1"/>
      <c r="O2804" s="1"/>
      <c r="P2804" s="1"/>
      <c r="Q2804" s="1"/>
    </row>
    <row r="2805" spans="1:17" ht="14.25" customHeight="1" x14ac:dyDescent="0.25">
      <c r="A2805" s="2"/>
      <c r="B2805" s="2"/>
      <c r="C2805" s="1"/>
      <c r="D2805" s="1"/>
      <c r="E2805" s="1"/>
      <c r="F2805" s="1"/>
      <c r="G2805" s="1"/>
      <c r="H2805" s="1"/>
      <c r="I2805" s="1"/>
      <c r="J2805" s="1"/>
      <c r="K2805" s="1"/>
      <c r="L2805" s="1"/>
      <c r="M2805" s="1"/>
      <c r="N2805" s="1"/>
      <c r="O2805" s="1"/>
      <c r="P2805" s="1"/>
      <c r="Q2805" s="1"/>
    </row>
    <row r="2806" spans="1:17" ht="14.25" customHeight="1" x14ac:dyDescent="0.25">
      <c r="A2806" s="2"/>
      <c r="B2806" s="2"/>
      <c r="C2806" s="1"/>
      <c r="D2806" s="1"/>
      <c r="E2806" s="1"/>
      <c r="F2806" s="1"/>
      <c r="G2806" s="1"/>
      <c r="H2806" s="1"/>
      <c r="I2806" s="1"/>
      <c r="J2806" s="1"/>
      <c r="K2806" s="1"/>
      <c r="L2806" s="1"/>
      <c r="M2806" s="1"/>
      <c r="N2806" s="1"/>
      <c r="O2806" s="1"/>
      <c r="P2806" s="1"/>
      <c r="Q2806" s="1"/>
    </row>
    <row r="2807" spans="1:17" ht="14.25" customHeight="1" x14ac:dyDescent="0.25">
      <c r="A2807" s="2"/>
      <c r="B2807" s="2"/>
      <c r="C2807" s="1"/>
      <c r="D2807" s="1"/>
      <c r="E2807" s="1"/>
      <c r="F2807" s="1"/>
      <c r="G2807" s="1"/>
      <c r="H2807" s="1"/>
      <c r="I2807" s="1"/>
      <c r="J2807" s="1"/>
      <c r="K2807" s="1"/>
      <c r="L2807" s="1"/>
      <c r="M2807" s="1"/>
      <c r="N2807" s="1"/>
      <c r="O2807" s="1"/>
      <c r="P2807" s="1"/>
      <c r="Q2807" s="1"/>
    </row>
    <row r="2808" spans="1:17" ht="14.25" customHeight="1" x14ac:dyDescent="0.25">
      <c r="A2808" s="2"/>
      <c r="B2808" s="2"/>
      <c r="C2808" s="1"/>
      <c r="D2808" s="1"/>
      <c r="E2808" s="1"/>
      <c r="F2808" s="1"/>
      <c r="G2808" s="1"/>
      <c r="H2808" s="1"/>
      <c r="I2808" s="1"/>
      <c r="J2808" s="1"/>
      <c r="K2808" s="1"/>
      <c r="L2808" s="1"/>
      <c r="M2808" s="1"/>
      <c r="N2808" s="1"/>
      <c r="O2808" s="1"/>
      <c r="P2808" s="1"/>
      <c r="Q2808" s="1"/>
    </row>
    <row r="2809" spans="1:17" ht="14.25" customHeight="1" x14ac:dyDescent="0.25">
      <c r="A2809" s="2"/>
      <c r="B2809" s="2"/>
      <c r="C2809" s="1"/>
      <c r="D2809" s="1"/>
      <c r="E2809" s="1"/>
      <c r="F2809" s="1"/>
      <c r="G2809" s="1"/>
      <c r="H2809" s="1"/>
      <c r="I2809" s="1"/>
      <c r="J2809" s="1"/>
      <c r="K2809" s="1"/>
      <c r="L2809" s="1"/>
      <c r="M2809" s="1"/>
      <c r="N2809" s="1"/>
      <c r="O2809" s="1"/>
      <c r="P2809" s="1"/>
      <c r="Q2809" s="1"/>
    </row>
    <row r="2810" spans="1:17" ht="14.25" customHeight="1" x14ac:dyDescent="0.25">
      <c r="A2810" s="2"/>
      <c r="B2810" s="2"/>
      <c r="C2810" s="1"/>
      <c r="D2810" s="1"/>
      <c r="E2810" s="1"/>
      <c r="F2810" s="1"/>
      <c r="G2810" s="1"/>
      <c r="H2810" s="1"/>
      <c r="I2810" s="1"/>
      <c r="J2810" s="1"/>
      <c r="K2810" s="1"/>
      <c r="L2810" s="1"/>
      <c r="M2810" s="1"/>
      <c r="N2810" s="1"/>
      <c r="O2810" s="1"/>
      <c r="P2810" s="1"/>
      <c r="Q2810" s="1"/>
    </row>
    <row r="2811" spans="1:17" ht="14.25" customHeight="1" x14ac:dyDescent="0.25">
      <c r="A2811" s="2"/>
      <c r="B2811" s="2"/>
      <c r="C2811" s="1"/>
      <c r="D2811" s="1"/>
      <c r="E2811" s="1"/>
      <c r="F2811" s="1"/>
      <c r="G2811" s="1"/>
      <c r="H2811" s="1"/>
      <c r="I2811" s="1"/>
      <c r="J2811" s="1"/>
      <c r="K2811" s="1"/>
      <c r="L2811" s="1"/>
      <c r="M2811" s="1"/>
      <c r="N2811" s="1"/>
      <c r="O2811" s="1"/>
      <c r="P2811" s="1"/>
      <c r="Q2811" s="1"/>
    </row>
    <row r="2812" spans="1:17" ht="14.25" customHeight="1" x14ac:dyDescent="0.25">
      <c r="A2812" s="2"/>
      <c r="B2812" s="2"/>
      <c r="C2812" s="1"/>
      <c r="D2812" s="1"/>
      <c r="E2812" s="1"/>
      <c r="F2812" s="1"/>
      <c r="G2812" s="1"/>
      <c r="H2812" s="1"/>
      <c r="I2812" s="1"/>
      <c r="J2812" s="1"/>
      <c r="K2812" s="1"/>
      <c r="L2812" s="1"/>
      <c r="M2812" s="1"/>
      <c r="N2812" s="1"/>
      <c r="O2812" s="1"/>
      <c r="P2812" s="1"/>
      <c r="Q2812" s="1"/>
    </row>
    <row r="2813" spans="1:17" ht="14.25" customHeight="1" x14ac:dyDescent="0.25">
      <c r="A2813" s="2"/>
      <c r="B2813" s="2"/>
      <c r="C2813" s="1"/>
      <c r="D2813" s="1"/>
      <c r="E2813" s="1"/>
      <c r="F2813" s="1"/>
      <c r="G2813" s="1"/>
      <c r="H2813" s="1"/>
      <c r="I2813" s="1"/>
      <c r="J2813" s="1"/>
      <c r="K2813" s="1"/>
      <c r="L2813" s="1"/>
      <c r="M2813" s="1"/>
      <c r="N2813" s="1"/>
      <c r="O2813" s="1"/>
      <c r="P2813" s="1"/>
      <c r="Q2813" s="1"/>
    </row>
    <row r="2814" spans="1:17" ht="14.25" customHeight="1" x14ac:dyDescent="0.25">
      <c r="A2814" s="2"/>
      <c r="B2814" s="2"/>
      <c r="C2814" s="1"/>
      <c r="D2814" s="1"/>
      <c r="E2814" s="1"/>
      <c r="F2814" s="1"/>
      <c r="G2814" s="1"/>
      <c r="H2814" s="1"/>
      <c r="I2814" s="1"/>
      <c r="J2814" s="1"/>
      <c r="K2814" s="1"/>
      <c r="L2814" s="1"/>
      <c r="M2814" s="1"/>
      <c r="N2814" s="1"/>
      <c r="O2814" s="1"/>
      <c r="P2814" s="1"/>
      <c r="Q2814" s="1"/>
    </row>
    <row r="2815" spans="1:17" ht="14.25" customHeight="1" x14ac:dyDescent="0.25">
      <c r="A2815" s="2"/>
      <c r="B2815" s="2"/>
      <c r="C2815" s="1"/>
      <c r="D2815" s="1"/>
      <c r="E2815" s="1"/>
      <c r="F2815" s="1"/>
      <c r="G2815" s="1"/>
      <c r="H2815" s="1"/>
      <c r="I2815" s="1"/>
      <c r="J2815" s="1"/>
      <c r="K2815" s="1"/>
      <c r="L2815" s="1"/>
      <c r="M2815" s="1"/>
      <c r="N2815" s="1"/>
      <c r="O2815" s="1"/>
      <c r="P2815" s="1"/>
      <c r="Q2815" s="1"/>
    </row>
    <row r="2816" spans="1:17" ht="14.25" customHeight="1" x14ac:dyDescent="0.25">
      <c r="A2816" s="2"/>
      <c r="B2816" s="2"/>
      <c r="C2816" s="1"/>
      <c r="D2816" s="1"/>
      <c r="E2816" s="1"/>
      <c r="F2816" s="1"/>
      <c r="G2816" s="1"/>
      <c r="H2816" s="1"/>
      <c r="I2816" s="1"/>
      <c r="J2816" s="1"/>
      <c r="K2816" s="1"/>
      <c r="L2816" s="1"/>
      <c r="M2816" s="1"/>
      <c r="N2816" s="1"/>
      <c r="O2816" s="1"/>
      <c r="P2816" s="1"/>
      <c r="Q2816" s="1"/>
    </row>
    <row r="2817" spans="1:17" ht="14.25" customHeight="1" x14ac:dyDescent="0.25">
      <c r="A2817" s="2"/>
      <c r="B2817" s="2"/>
      <c r="C2817" s="1"/>
      <c r="D2817" s="1"/>
      <c r="E2817" s="1"/>
      <c r="F2817" s="1"/>
      <c r="G2817" s="1"/>
      <c r="H2817" s="1"/>
      <c r="I2817" s="1"/>
      <c r="J2817" s="1"/>
      <c r="K2817" s="1"/>
      <c r="L2817" s="1"/>
      <c r="M2817" s="1"/>
      <c r="N2817" s="1"/>
      <c r="O2817" s="1"/>
      <c r="P2817" s="1"/>
      <c r="Q2817" s="1"/>
    </row>
    <row r="2818" spans="1:17" ht="14.25" customHeight="1" x14ac:dyDescent="0.25">
      <c r="A2818" s="2"/>
      <c r="B2818" s="2"/>
      <c r="C2818" s="1"/>
      <c r="D2818" s="1"/>
      <c r="E2818" s="1"/>
      <c r="F2818" s="1"/>
      <c r="G2818" s="1"/>
      <c r="H2818" s="1"/>
      <c r="I2818" s="1"/>
      <c r="J2818" s="1"/>
      <c r="K2818" s="1"/>
      <c r="L2818" s="1"/>
      <c r="M2818" s="1"/>
      <c r="N2818" s="1"/>
      <c r="O2818" s="1"/>
      <c r="P2818" s="1"/>
      <c r="Q2818" s="1"/>
    </row>
    <row r="2819" spans="1:17" ht="14.25" customHeight="1" x14ac:dyDescent="0.25">
      <c r="A2819" s="2"/>
      <c r="B2819" s="2"/>
      <c r="C2819" s="1"/>
      <c r="D2819" s="1"/>
      <c r="E2819" s="1"/>
      <c r="F2819" s="1"/>
      <c r="G2819" s="1"/>
      <c r="H2819" s="1"/>
      <c r="I2819" s="1"/>
      <c r="J2819" s="1"/>
      <c r="K2819" s="1"/>
      <c r="L2819" s="1"/>
      <c r="M2819" s="1"/>
      <c r="N2819" s="1"/>
      <c r="O2819" s="1"/>
      <c r="P2819" s="1"/>
      <c r="Q2819" s="1"/>
    </row>
    <row r="2820" spans="1:17" ht="14.25" customHeight="1" x14ac:dyDescent="0.25">
      <c r="A2820" s="2"/>
      <c r="B2820" s="2"/>
      <c r="C2820" s="1"/>
      <c r="D2820" s="1"/>
      <c r="E2820" s="1"/>
      <c r="F2820" s="1"/>
      <c r="G2820" s="1"/>
      <c r="H2820" s="1"/>
      <c r="I2820" s="1"/>
      <c r="J2820" s="1"/>
      <c r="K2820" s="1"/>
      <c r="L2820" s="1"/>
      <c r="M2820" s="1"/>
      <c r="N2820" s="1"/>
      <c r="O2820" s="1"/>
      <c r="P2820" s="1"/>
      <c r="Q2820" s="1"/>
    </row>
    <row r="2821" spans="1:17" ht="14.25" customHeight="1" x14ac:dyDescent="0.25">
      <c r="A2821" s="2"/>
      <c r="B2821" s="2"/>
      <c r="C2821" s="1"/>
      <c r="D2821" s="1"/>
      <c r="E2821" s="1"/>
      <c r="F2821" s="1"/>
      <c r="G2821" s="1"/>
      <c r="H2821" s="1"/>
      <c r="I2821" s="1"/>
      <c r="J2821" s="1"/>
      <c r="K2821" s="1"/>
      <c r="L2821" s="1"/>
      <c r="M2821" s="1"/>
      <c r="N2821" s="1"/>
      <c r="O2821" s="1"/>
      <c r="P2821" s="1"/>
      <c r="Q2821" s="1"/>
    </row>
    <row r="2822" spans="1:17" ht="14.25" customHeight="1" x14ac:dyDescent="0.25">
      <c r="A2822" s="2"/>
      <c r="B2822" s="2"/>
      <c r="C2822" s="1"/>
      <c r="D2822" s="1"/>
      <c r="E2822" s="1"/>
      <c r="F2822" s="1"/>
      <c r="G2822" s="1"/>
      <c r="H2822" s="1"/>
      <c r="I2822" s="1"/>
      <c r="J2822" s="1"/>
      <c r="K2822" s="1"/>
      <c r="L2822" s="1"/>
      <c r="M2822" s="1"/>
      <c r="N2822" s="1"/>
      <c r="O2822" s="1"/>
      <c r="P2822" s="1"/>
      <c r="Q2822" s="1"/>
    </row>
    <row r="2823" spans="1:17" ht="14.25" customHeight="1" x14ac:dyDescent="0.25">
      <c r="A2823" s="2"/>
      <c r="B2823" s="2"/>
      <c r="C2823" s="1"/>
      <c r="D2823" s="1"/>
      <c r="E2823" s="1"/>
      <c r="F2823" s="1"/>
      <c r="G2823" s="1"/>
      <c r="H2823" s="1"/>
      <c r="I2823" s="1"/>
      <c r="J2823" s="1"/>
      <c r="K2823" s="1"/>
      <c r="L2823" s="1"/>
      <c r="M2823" s="1"/>
      <c r="N2823" s="1"/>
      <c r="O2823" s="1"/>
      <c r="P2823" s="1"/>
      <c r="Q2823" s="1"/>
    </row>
    <row r="2824" spans="1:17" ht="14.25" customHeight="1" x14ac:dyDescent="0.25">
      <c r="A2824" s="2"/>
      <c r="B2824" s="2"/>
      <c r="C2824" s="1"/>
      <c r="D2824" s="1"/>
      <c r="E2824" s="1"/>
      <c r="F2824" s="1"/>
      <c r="G2824" s="1"/>
      <c r="H2824" s="1"/>
      <c r="I2824" s="1"/>
      <c r="J2824" s="1"/>
      <c r="K2824" s="1"/>
      <c r="L2824" s="1"/>
      <c r="M2824" s="1"/>
      <c r="N2824" s="1"/>
      <c r="O2824" s="1"/>
      <c r="P2824" s="1"/>
      <c r="Q2824" s="1"/>
    </row>
    <row r="2825" spans="1:17" ht="14.25" customHeight="1" x14ac:dyDescent="0.25">
      <c r="A2825" s="2"/>
      <c r="B2825" s="2"/>
      <c r="C2825" s="1"/>
      <c r="D2825" s="1"/>
      <c r="E2825" s="1"/>
      <c r="F2825" s="1"/>
      <c r="G2825" s="1"/>
      <c r="H2825" s="1"/>
      <c r="I2825" s="1"/>
      <c r="J2825" s="1"/>
      <c r="K2825" s="1"/>
      <c r="L2825" s="1"/>
      <c r="M2825" s="1"/>
      <c r="N2825" s="1"/>
      <c r="O2825" s="1"/>
      <c r="P2825" s="1"/>
      <c r="Q2825" s="1"/>
    </row>
    <row r="2826" spans="1:17" ht="14.25" customHeight="1" x14ac:dyDescent="0.25">
      <c r="A2826" s="2"/>
      <c r="B2826" s="2"/>
      <c r="C2826" s="1"/>
      <c r="D2826" s="1"/>
      <c r="E2826" s="1"/>
      <c r="F2826" s="1"/>
      <c r="G2826" s="1"/>
      <c r="H2826" s="1"/>
      <c r="I2826" s="1"/>
      <c r="J2826" s="1"/>
      <c r="K2826" s="1"/>
      <c r="L2826" s="1"/>
      <c r="M2826" s="1"/>
      <c r="N2826" s="1"/>
      <c r="O2826" s="1"/>
      <c r="P2826" s="1"/>
      <c r="Q2826" s="1"/>
    </row>
    <row r="2827" spans="1:17" ht="14.25" customHeight="1" x14ac:dyDescent="0.25">
      <c r="A2827" s="2"/>
      <c r="B2827" s="2"/>
      <c r="C2827" s="1"/>
      <c r="D2827" s="1"/>
      <c r="E2827" s="1"/>
      <c r="F2827" s="1"/>
      <c r="G2827" s="1"/>
      <c r="H2827" s="1"/>
      <c r="I2827" s="1"/>
      <c r="J2827" s="1"/>
      <c r="K2827" s="1"/>
      <c r="L2827" s="1"/>
      <c r="M2827" s="1"/>
      <c r="N2827" s="1"/>
      <c r="O2827" s="1"/>
      <c r="P2827" s="1"/>
      <c r="Q2827" s="1"/>
    </row>
    <row r="2828" spans="1:17" ht="14.25" customHeight="1" x14ac:dyDescent="0.25">
      <c r="A2828" s="2"/>
      <c r="B2828" s="2"/>
      <c r="C2828" s="1"/>
      <c r="D2828" s="1"/>
      <c r="E2828" s="1"/>
      <c r="F2828" s="1"/>
      <c r="G2828" s="1"/>
      <c r="H2828" s="1"/>
      <c r="I2828" s="1"/>
      <c r="J2828" s="1"/>
      <c r="K2828" s="1"/>
      <c r="L2828" s="1"/>
      <c r="M2828" s="1"/>
      <c r="N2828" s="1"/>
      <c r="O2828" s="1"/>
      <c r="P2828" s="1"/>
      <c r="Q2828" s="1"/>
    </row>
    <row r="2829" spans="1:17" ht="14.25" customHeight="1" x14ac:dyDescent="0.25">
      <c r="A2829" s="2"/>
      <c r="B2829" s="2"/>
      <c r="C2829" s="1"/>
      <c r="D2829" s="1"/>
      <c r="E2829" s="1"/>
      <c r="F2829" s="1"/>
      <c r="G2829" s="1"/>
      <c r="H2829" s="1"/>
      <c r="I2829" s="1"/>
      <c r="J2829" s="1"/>
      <c r="K2829" s="1"/>
      <c r="L2829" s="1"/>
      <c r="M2829" s="1"/>
      <c r="N2829" s="1"/>
      <c r="O2829" s="1"/>
      <c r="P2829" s="1"/>
      <c r="Q2829" s="1"/>
    </row>
    <row r="2830" spans="1:17" ht="14.25" customHeight="1" x14ac:dyDescent="0.25">
      <c r="A2830" s="2"/>
      <c r="B2830" s="2"/>
      <c r="C2830" s="1"/>
      <c r="D2830" s="1"/>
      <c r="E2830" s="1"/>
      <c r="F2830" s="1"/>
      <c r="G2830" s="1"/>
      <c r="H2830" s="1"/>
      <c r="I2830" s="1"/>
      <c r="J2830" s="1"/>
      <c r="K2830" s="1"/>
      <c r="L2830" s="1"/>
      <c r="M2830" s="1"/>
      <c r="N2830" s="1"/>
      <c r="O2830" s="1"/>
      <c r="P2830" s="1"/>
      <c r="Q2830" s="1"/>
    </row>
    <row r="2831" spans="1:17" ht="14.25" customHeight="1" x14ac:dyDescent="0.25">
      <c r="A2831" s="2"/>
      <c r="B2831" s="2"/>
      <c r="C2831" s="1"/>
      <c r="D2831" s="1"/>
      <c r="E2831" s="1"/>
      <c r="F2831" s="1"/>
      <c r="G2831" s="1"/>
      <c r="H2831" s="1"/>
      <c r="I2831" s="1"/>
      <c r="J2831" s="1"/>
      <c r="K2831" s="1"/>
      <c r="L2831" s="1"/>
      <c r="M2831" s="1"/>
      <c r="N2831" s="1"/>
      <c r="O2831" s="1"/>
      <c r="P2831" s="1"/>
      <c r="Q2831" s="1"/>
    </row>
    <row r="2832" spans="1:17" ht="14.25" customHeight="1" x14ac:dyDescent="0.25">
      <c r="A2832" s="2"/>
      <c r="B2832" s="2"/>
      <c r="C2832" s="1"/>
      <c r="D2832" s="1"/>
      <c r="E2832" s="1"/>
      <c r="F2832" s="1"/>
      <c r="G2832" s="1"/>
      <c r="H2832" s="1"/>
      <c r="I2832" s="1"/>
      <c r="J2832" s="1"/>
      <c r="K2832" s="1"/>
      <c r="L2832" s="1"/>
      <c r="M2832" s="1"/>
      <c r="N2832" s="1"/>
      <c r="O2832" s="1"/>
      <c r="P2832" s="1"/>
      <c r="Q2832" s="1"/>
    </row>
    <row r="2833" spans="1:17" ht="14.25" customHeight="1" x14ac:dyDescent="0.25">
      <c r="A2833" s="2"/>
      <c r="B2833" s="2"/>
      <c r="C2833" s="1"/>
      <c r="D2833" s="1"/>
      <c r="E2833" s="1"/>
      <c r="F2833" s="1"/>
      <c r="G2833" s="1"/>
      <c r="H2833" s="1"/>
      <c r="I2833" s="1"/>
      <c r="J2833" s="1"/>
      <c r="K2833" s="1"/>
      <c r="L2833" s="1"/>
      <c r="M2833" s="1"/>
      <c r="N2833" s="1"/>
      <c r="O2833" s="1"/>
      <c r="P2833" s="1"/>
      <c r="Q2833" s="1"/>
    </row>
    <row r="2834" spans="1:17" ht="14.25" customHeight="1" x14ac:dyDescent="0.25">
      <c r="A2834" s="2"/>
      <c r="B2834" s="2"/>
      <c r="C2834" s="1"/>
      <c r="D2834" s="1"/>
      <c r="E2834" s="1"/>
      <c r="F2834" s="1"/>
      <c r="G2834" s="1"/>
      <c r="H2834" s="1"/>
      <c r="I2834" s="1"/>
      <c r="J2834" s="1"/>
      <c r="K2834" s="1"/>
      <c r="L2834" s="1"/>
      <c r="M2834" s="1"/>
      <c r="N2834" s="1"/>
      <c r="O2834" s="1"/>
      <c r="P2834" s="1"/>
      <c r="Q2834" s="1"/>
    </row>
    <row r="2835" spans="1:17" ht="14.25" customHeight="1" x14ac:dyDescent="0.25">
      <c r="A2835" s="2"/>
      <c r="B2835" s="2"/>
      <c r="C2835" s="1"/>
      <c r="D2835" s="1"/>
      <c r="E2835" s="1"/>
      <c r="F2835" s="1"/>
      <c r="G2835" s="1"/>
      <c r="H2835" s="1"/>
      <c r="I2835" s="1"/>
      <c r="J2835" s="1"/>
      <c r="K2835" s="1"/>
      <c r="L2835" s="1"/>
      <c r="M2835" s="1"/>
      <c r="N2835" s="1"/>
      <c r="O2835" s="1"/>
      <c r="P2835" s="1"/>
      <c r="Q2835" s="1"/>
    </row>
    <row r="2836" spans="1:17" ht="14.25" customHeight="1" x14ac:dyDescent="0.25">
      <c r="A2836" s="2"/>
      <c r="B2836" s="2"/>
      <c r="C2836" s="1"/>
      <c r="D2836" s="1"/>
      <c r="E2836" s="1"/>
      <c r="F2836" s="1"/>
      <c r="G2836" s="1"/>
      <c r="H2836" s="1"/>
      <c r="I2836" s="1"/>
      <c r="J2836" s="1"/>
      <c r="K2836" s="1"/>
      <c r="L2836" s="1"/>
      <c r="M2836" s="1"/>
      <c r="N2836" s="1"/>
      <c r="O2836" s="1"/>
      <c r="P2836" s="1"/>
      <c r="Q2836" s="1"/>
    </row>
    <row r="2837" spans="1:17" ht="14.25" customHeight="1" x14ac:dyDescent="0.25">
      <c r="A2837" s="2"/>
      <c r="B2837" s="2"/>
      <c r="C2837" s="1"/>
      <c r="D2837" s="1"/>
      <c r="E2837" s="1"/>
      <c r="F2837" s="1"/>
      <c r="G2837" s="1"/>
      <c r="H2837" s="1"/>
      <c r="I2837" s="1"/>
      <c r="J2837" s="1"/>
      <c r="K2837" s="1"/>
      <c r="L2837" s="1"/>
      <c r="M2837" s="1"/>
      <c r="N2837" s="1"/>
      <c r="O2837" s="1"/>
      <c r="P2837" s="1"/>
      <c r="Q2837" s="1"/>
    </row>
    <row r="2838" spans="1:17" ht="14.25" customHeight="1" x14ac:dyDescent="0.25">
      <c r="A2838" s="2"/>
      <c r="B2838" s="2"/>
      <c r="C2838" s="1"/>
      <c r="D2838" s="1"/>
      <c r="E2838" s="1"/>
      <c r="F2838" s="1"/>
      <c r="G2838" s="1"/>
      <c r="H2838" s="1"/>
      <c r="I2838" s="1"/>
      <c r="J2838" s="1"/>
      <c r="K2838" s="1"/>
      <c r="L2838" s="1"/>
      <c r="M2838" s="1"/>
      <c r="N2838" s="1"/>
      <c r="O2838" s="1"/>
      <c r="P2838" s="1"/>
      <c r="Q2838" s="1"/>
    </row>
    <row r="2839" spans="1:17" ht="14.25" customHeight="1" x14ac:dyDescent="0.25">
      <c r="A2839" s="2"/>
      <c r="B2839" s="2"/>
      <c r="C2839" s="1"/>
      <c r="D2839" s="1"/>
      <c r="E2839" s="1"/>
      <c r="F2839" s="1"/>
      <c r="G2839" s="1"/>
      <c r="H2839" s="1"/>
      <c r="I2839" s="1"/>
      <c r="J2839" s="1"/>
      <c r="K2839" s="1"/>
      <c r="L2839" s="1"/>
      <c r="M2839" s="1"/>
      <c r="N2839" s="1"/>
      <c r="O2839" s="1"/>
      <c r="P2839" s="1"/>
      <c r="Q2839" s="1"/>
    </row>
    <row r="2840" spans="1:17" ht="14.25" customHeight="1" x14ac:dyDescent="0.25">
      <c r="A2840" s="2"/>
      <c r="B2840" s="2"/>
      <c r="C2840" s="1"/>
      <c r="D2840" s="1"/>
      <c r="E2840" s="1"/>
      <c r="F2840" s="1"/>
      <c r="G2840" s="1"/>
      <c r="H2840" s="1"/>
      <c r="I2840" s="1"/>
      <c r="J2840" s="1"/>
      <c r="K2840" s="1"/>
      <c r="L2840" s="1"/>
      <c r="M2840" s="1"/>
      <c r="N2840" s="1"/>
      <c r="O2840" s="1"/>
      <c r="P2840" s="1"/>
      <c r="Q2840" s="1"/>
    </row>
    <row r="2841" spans="1:17" ht="14.25" customHeight="1" x14ac:dyDescent="0.25">
      <c r="A2841" s="2"/>
      <c r="B2841" s="2"/>
      <c r="C2841" s="1"/>
      <c r="D2841" s="1"/>
      <c r="E2841" s="1"/>
      <c r="F2841" s="1"/>
      <c r="G2841" s="1"/>
      <c r="H2841" s="1"/>
      <c r="I2841" s="1"/>
      <c r="J2841" s="1"/>
      <c r="K2841" s="1"/>
      <c r="L2841" s="1"/>
      <c r="M2841" s="1"/>
      <c r="N2841" s="1"/>
      <c r="O2841" s="1"/>
      <c r="P2841" s="1"/>
      <c r="Q2841" s="1"/>
    </row>
    <row r="2842" spans="1:17" ht="14.25" customHeight="1" x14ac:dyDescent="0.25">
      <c r="A2842" s="2"/>
      <c r="B2842" s="2"/>
      <c r="C2842" s="1"/>
      <c r="D2842" s="1"/>
      <c r="E2842" s="1"/>
      <c r="F2842" s="1"/>
      <c r="G2842" s="1"/>
      <c r="H2842" s="1"/>
      <c r="I2842" s="1"/>
      <c r="J2842" s="1"/>
      <c r="K2842" s="1"/>
      <c r="L2842" s="1"/>
      <c r="M2842" s="1"/>
      <c r="N2842" s="1"/>
      <c r="O2842" s="1"/>
      <c r="P2842" s="1"/>
      <c r="Q2842" s="1"/>
    </row>
    <row r="2843" spans="1:17" ht="14.25" customHeight="1" x14ac:dyDescent="0.25">
      <c r="A2843" s="2"/>
      <c r="B2843" s="2"/>
      <c r="C2843" s="1"/>
      <c r="D2843" s="1"/>
      <c r="E2843" s="1"/>
      <c r="F2843" s="1"/>
      <c r="G2843" s="1"/>
      <c r="H2843" s="1"/>
      <c r="I2843" s="1"/>
      <c r="J2843" s="1"/>
      <c r="K2843" s="1"/>
      <c r="L2843" s="1"/>
      <c r="M2843" s="1"/>
      <c r="N2843" s="1"/>
      <c r="O2843" s="1"/>
      <c r="P2843" s="1"/>
      <c r="Q2843" s="1"/>
    </row>
    <row r="2844" spans="1:17" ht="14.25" customHeight="1" x14ac:dyDescent="0.25">
      <c r="A2844" s="2"/>
      <c r="B2844" s="2"/>
      <c r="C2844" s="1"/>
      <c r="D2844" s="1"/>
      <c r="E2844" s="1"/>
      <c r="F2844" s="1"/>
      <c r="G2844" s="1"/>
      <c r="H2844" s="1"/>
      <c r="I2844" s="1"/>
      <c r="J2844" s="1"/>
      <c r="K2844" s="1"/>
      <c r="L2844" s="1"/>
      <c r="M2844" s="1"/>
      <c r="N2844" s="1"/>
      <c r="O2844" s="1"/>
      <c r="P2844" s="1"/>
      <c r="Q2844" s="1"/>
    </row>
    <row r="2845" spans="1:17" ht="14.25" customHeight="1" x14ac:dyDescent="0.25">
      <c r="A2845" s="2"/>
      <c r="B2845" s="2"/>
      <c r="C2845" s="1"/>
      <c r="D2845" s="1"/>
      <c r="E2845" s="1"/>
      <c r="F2845" s="1"/>
      <c r="G2845" s="1"/>
      <c r="H2845" s="1"/>
      <c r="I2845" s="1"/>
      <c r="J2845" s="1"/>
      <c r="K2845" s="1"/>
      <c r="L2845" s="1"/>
      <c r="M2845" s="1"/>
      <c r="N2845" s="1"/>
      <c r="O2845" s="1"/>
      <c r="P2845" s="1"/>
      <c r="Q2845" s="1"/>
    </row>
    <row r="2846" spans="1:17" ht="14.25" customHeight="1" x14ac:dyDescent="0.25">
      <c r="A2846" s="2"/>
      <c r="B2846" s="2"/>
      <c r="C2846" s="1"/>
      <c r="D2846" s="1"/>
      <c r="E2846" s="1"/>
      <c r="F2846" s="1"/>
      <c r="G2846" s="1"/>
      <c r="H2846" s="1"/>
      <c r="I2846" s="1"/>
      <c r="J2846" s="1"/>
      <c r="K2846" s="1"/>
      <c r="L2846" s="1"/>
      <c r="M2846" s="1"/>
      <c r="N2846" s="1"/>
      <c r="O2846" s="1"/>
      <c r="P2846" s="1"/>
      <c r="Q2846" s="1"/>
    </row>
    <row r="2847" spans="1:17" ht="14.25" customHeight="1" x14ac:dyDescent="0.25">
      <c r="A2847" s="2"/>
      <c r="B2847" s="2"/>
      <c r="C2847" s="1"/>
      <c r="D2847" s="1"/>
      <c r="E2847" s="1"/>
      <c r="F2847" s="1"/>
      <c r="G2847" s="1"/>
      <c r="H2847" s="1"/>
      <c r="I2847" s="1"/>
      <c r="J2847" s="1"/>
      <c r="K2847" s="1"/>
      <c r="L2847" s="1"/>
      <c r="M2847" s="1"/>
      <c r="N2847" s="1"/>
      <c r="O2847" s="1"/>
      <c r="P2847" s="1"/>
      <c r="Q2847" s="1"/>
    </row>
    <row r="2848" spans="1:17" ht="14.25" customHeight="1" x14ac:dyDescent="0.25">
      <c r="A2848" s="2"/>
      <c r="B2848" s="2"/>
      <c r="C2848" s="1"/>
      <c r="D2848" s="1"/>
      <c r="E2848" s="1"/>
      <c r="F2848" s="1"/>
      <c r="G2848" s="1"/>
      <c r="H2848" s="1"/>
      <c r="I2848" s="1"/>
      <c r="J2848" s="1"/>
      <c r="K2848" s="1"/>
      <c r="L2848" s="1"/>
      <c r="M2848" s="1"/>
      <c r="N2848" s="1"/>
      <c r="O2848" s="1"/>
      <c r="P2848" s="1"/>
      <c r="Q2848" s="1"/>
    </row>
    <row r="2849" spans="1:17" ht="14.25" customHeight="1" x14ac:dyDescent="0.25">
      <c r="A2849" s="2"/>
      <c r="B2849" s="2"/>
      <c r="C2849" s="1"/>
      <c r="D2849" s="1"/>
      <c r="E2849" s="1"/>
      <c r="F2849" s="1"/>
      <c r="G2849" s="1"/>
      <c r="H2849" s="1"/>
      <c r="I2849" s="1"/>
      <c r="J2849" s="1"/>
      <c r="K2849" s="1"/>
      <c r="L2849" s="1"/>
      <c r="M2849" s="1"/>
      <c r="N2849" s="1"/>
      <c r="O2849" s="1"/>
      <c r="P2849" s="1"/>
      <c r="Q2849" s="1"/>
    </row>
    <row r="2850" spans="1:17" ht="14.25" customHeight="1" x14ac:dyDescent="0.25">
      <c r="A2850" s="2"/>
      <c r="B2850" s="2"/>
      <c r="C2850" s="1"/>
      <c r="D2850" s="1"/>
      <c r="E2850" s="1"/>
      <c r="F2850" s="1"/>
      <c r="G2850" s="1"/>
      <c r="H2850" s="1"/>
      <c r="I2850" s="1"/>
      <c r="J2850" s="1"/>
      <c r="K2850" s="1"/>
      <c r="L2850" s="1"/>
      <c r="M2850" s="1"/>
      <c r="N2850" s="1"/>
      <c r="O2850" s="1"/>
      <c r="P2850" s="1"/>
      <c r="Q2850" s="1"/>
    </row>
    <row r="2851" spans="1:17" ht="14.25" customHeight="1" x14ac:dyDescent="0.25">
      <c r="A2851" s="2"/>
      <c r="B2851" s="2"/>
      <c r="C2851" s="1"/>
      <c r="D2851" s="1"/>
      <c r="E2851" s="1"/>
      <c r="F2851" s="1"/>
      <c r="G2851" s="1"/>
      <c r="H2851" s="1"/>
      <c r="I2851" s="1"/>
      <c r="J2851" s="1"/>
      <c r="K2851" s="1"/>
      <c r="L2851" s="1"/>
      <c r="M2851" s="1"/>
      <c r="N2851" s="1"/>
      <c r="O2851" s="1"/>
      <c r="P2851" s="1"/>
      <c r="Q2851" s="1"/>
    </row>
    <row r="2852" spans="1:17" ht="14.25" customHeight="1" x14ac:dyDescent="0.25">
      <c r="A2852" s="2"/>
      <c r="B2852" s="2"/>
      <c r="C2852" s="1"/>
      <c r="D2852" s="1"/>
      <c r="E2852" s="1"/>
      <c r="F2852" s="1"/>
      <c r="G2852" s="1"/>
      <c r="H2852" s="1"/>
      <c r="I2852" s="1"/>
      <c r="J2852" s="1"/>
      <c r="K2852" s="1"/>
      <c r="L2852" s="1"/>
      <c r="M2852" s="1"/>
      <c r="N2852" s="1"/>
      <c r="O2852" s="1"/>
      <c r="P2852" s="1"/>
      <c r="Q2852" s="1"/>
    </row>
    <row r="2853" spans="1:17" ht="14.25" customHeight="1" x14ac:dyDescent="0.25">
      <c r="A2853" s="2"/>
      <c r="B2853" s="2"/>
      <c r="C2853" s="1"/>
      <c r="D2853" s="1"/>
      <c r="E2853" s="1"/>
      <c r="F2853" s="1"/>
      <c r="G2853" s="1"/>
      <c r="H2853" s="1"/>
      <c r="I2853" s="1"/>
      <c r="J2853" s="1"/>
      <c r="K2853" s="1"/>
      <c r="L2853" s="1"/>
      <c r="M2853" s="1"/>
      <c r="N2853" s="1"/>
      <c r="O2853" s="1"/>
      <c r="P2853" s="1"/>
      <c r="Q2853" s="1"/>
    </row>
    <row r="2854" spans="1:17" ht="14.25" customHeight="1" x14ac:dyDescent="0.25">
      <c r="A2854" s="2"/>
      <c r="B2854" s="2"/>
      <c r="C2854" s="1"/>
      <c r="D2854" s="1"/>
      <c r="E2854" s="1"/>
      <c r="F2854" s="1"/>
      <c r="G2854" s="1"/>
      <c r="H2854" s="1"/>
      <c r="I2854" s="1"/>
      <c r="J2854" s="1"/>
      <c r="K2854" s="1"/>
      <c r="L2854" s="1"/>
      <c r="M2854" s="1"/>
      <c r="N2854" s="1"/>
      <c r="O2854" s="1"/>
      <c r="P2854" s="1"/>
      <c r="Q2854" s="1"/>
    </row>
    <row r="2855" spans="1:17" ht="14.25" customHeight="1" x14ac:dyDescent="0.25">
      <c r="A2855" s="2"/>
      <c r="B2855" s="2"/>
      <c r="C2855" s="1"/>
      <c r="D2855" s="1"/>
      <c r="E2855" s="1"/>
      <c r="F2855" s="1"/>
      <c r="G2855" s="1"/>
      <c r="H2855" s="1"/>
      <c r="I2855" s="1"/>
      <c r="J2855" s="1"/>
      <c r="K2855" s="1"/>
      <c r="L2855" s="1"/>
      <c r="M2855" s="1"/>
      <c r="N2855" s="1"/>
      <c r="O2855" s="1"/>
      <c r="P2855" s="1"/>
      <c r="Q2855" s="1"/>
    </row>
    <row r="2856" spans="1:17" ht="14.25" customHeight="1" x14ac:dyDescent="0.25">
      <c r="A2856" s="2"/>
      <c r="B2856" s="2"/>
      <c r="C2856" s="1"/>
      <c r="D2856" s="1"/>
      <c r="E2856" s="1"/>
      <c r="F2856" s="1"/>
      <c r="G2856" s="1"/>
      <c r="H2856" s="1"/>
      <c r="I2856" s="1"/>
      <c r="J2856" s="1"/>
      <c r="K2856" s="1"/>
      <c r="L2856" s="1"/>
      <c r="M2856" s="1"/>
      <c r="N2856" s="1"/>
      <c r="O2856" s="1"/>
      <c r="P2856" s="1"/>
      <c r="Q2856" s="1"/>
    </row>
    <row r="2857" spans="1:17" ht="14.25" customHeight="1" x14ac:dyDescent="0.25">
      <c r="A2857" s="2"/>
      <c r="B2857" s="2"/>
      <c r="C2857" s="1"/>
      <c r="D2857" s="1"/>
      <c r="E2857" s="1"/>
      <c r="F2857" s="1"/>
      <c r="G2857" s="1"/>
      <c r="H2857" s="1"/>
      <c r="I2857" s="1"/>
      <c r="J2857" s="1"/>
      <c r="K2857" s="1"/>
      <c r="L2857" s="1"/>
      <c r="M2857" s="1"/>
      <c r="N2857" s="1"/>
      <c r="O2857" s="1"/>
      <c r="P2857" s="1"/>
      <c r="Q2857" s="1"/>
    </row>
    <row r="2858" spans="1:17" ht="14.25" customHeight="1" x14ac:dyDescent="0.25">
      <c r="A2858" s="2"/>
      <c r="B2858" s="2"/>
      <c r="C2858" s="1"/>
      <c r="D2858" s="1"/>
      <c r="E2858" s="1"/>
      <c r="F2858" s="1"/>
      <c r="G2858" s="1"/>
      <c r="H2858" s="1"/>
      <c r="I2858" s="1"/>
      <c r="J2858" s="1"/>
      <c r="K2858" s="1"/>
      <c r="L2858" s="1"/>
      <c r="M2858" s="1"/>
      <c r="N2858" s="1"/>
      <c r="O2858" s="1"/>
      <c r="P2858" s="1"/>
      <c r="Q2858" s="1"/>
    </row>
    <row r="2859" spans="1:17" ht="14.25" customHeight="1" x14ac:dyDescent="0.25">
      <c r="A2859" s="2"/>
      <c r="B2859" s="2"/>
      <c r="C2859" s="1"/>
      <c r="D2859" s="1"/>
      <c r="E2859" s="1"/>
      <c r="F2859" s="1"/>
      <c r="G2859" s="1"/>
      <c r="H2859" s="1"/>
      <c r="I2859" s="1"/>
      <c r="J2859" s="1"/>
      <c r="K2859" s="1"/>
      <c r="L2859" s="1"/>
      <c r="M2859" s="1"/>
      <c r="N2859" s="1"/>
      <c r="O2859" s="1"/>
      <c r="P2859" s="1"/>
      <c r="Q2859" s="1"/>
    </row>
    <row r="2860" spans="1:17" ht="14.25" customHeight="1" x14ac:dyDescent="0.25">
      <c r="A2860" s="2"/>
      <c r="B2860" s="2"/>
      <c r="C2860" s="1"/>
      <c r="D2860" s="1"/>
      <c r="E2860" s="1"/>
      <c r="F2860" s="1"/>
      <c r="G2860" s="1"/>
      <c r="H2860" s="1"/>
      <c r="I2860" s="1"/>
      <c r="J2860" s="1"/>
      <c r="K2860" s="1"/>
      <c r="L2860" s="1"/>
      <c r="M2860" s="1"/>
      <c r="N2860" s="1"/>
      <c r="O2860" s="1"/>
      <c r="P2860" s="1"/>
      <c r="Q2860" s="1"/>
    </row>
    <row r="2861" spans="1:17" ht="14.25" customHeight="1" x14ac:dyDescent="0.25">
      <c r="A2861" s="2"/>
      <c r="B2861" s="2"/>
      <c r="C2861" s="1"/>
      <c r="D2861" s="1"/>
      <c r="E2861" s="1"/>
      <c r="F2861" s="1"/>
      <c r="G2861" s="1"/>
      <c r="H2861" s="1"/>
      <c r="I2861" s="1"/>
      <c r="J2861" s="1"/>
      <c r="K2861" s="1"/>
      <c r="L2861" s="1"/>
      <c r="M2861" s="1"/>
      <c r="N2861" s="1"/>
      <c r="O2861" s="1"/>
      <c r="P2861" s="1"/>
      <c r="Q2861" s="1"/>
    </row>
    <row r="2862" spans="1:17" ht="14.25" customHeight="1" x14ac:dyDescent="0.25">
      <c r="A2862" s="2"/>
      <c r="B2862" s="2"/>
      <c r="C2862" s="1"/>
      <c r="D2862" s="1"/>
      <c r="E2862" s="1"/>
      <c r="F2862" s="1"/>
      <c r="G2862" s="1"/>
      <c r="H2862" s="1"/>
      <c r="I2862" s="1"/>
      <c r="J2862" s="1"/>
      <c r="K2862" s="1"/>
      <c r="L2862" s="1"/>
      <c r="M2862" s="1"/>
      <c r="N2862" s="1"/>
      <c r="O2862" s="1"/>
      <c r="P2862" s="1"/>
      <c r="Q2862" s="1"/>
    </row>
    <row r="2863" spans="1:17" ht="14.25" customHeight="1" x14ac:dyDescent="0.25">
      <c r="A2863" s="2"/>
      <c r="B2863" s="2"/>
      <c r="C2863" s="1"/>
      <c r="D2863" s="1"/>
      <c r="E2863" s="1"/>
      <c r="F2863" s="1"/>
      <c r="G2863" s="1"/>
      <c r="H2863" s="1"/>
      <c r="I2863" s="1"/>
      <c r="J2863" s="1"/>
      <c r="K2863" s="1"/>
      <c r="L2863" s="1"/>
      <c r="M2863" s="1"/>
      <c r="N2863" s="1"/>
      <c r="O2863" s="1"/>
      <c r="P2863" s="1"/>
      <c r="Q2863" s="1"/>
    </row>
    <row r="2864" spans="1:17" ht="14.25" customHeight="1" x14ac:dyDescent="0.25">
      <c r="A2864" s="2"/>
      <c r="B2864" s="2"/>
      <c r="C2864" s="1"/>
      <c r="D2864" s="1"/>
      <c r="E2864" s="1"/>
      <c r="F2864" s="1"/>
      <c r="G2864" s="1"/>
      <c r="H2864" s="1"/>
      <c r="I2864" s="1"/>
      <c r="J2864" s="1"/>
      <c r="K2864" s="1"/>
      <c r="L2864" s="1"/>
      <c r="M2864" s="1"/>
      <c r="N2864" s="1"/>
      <c r="O2864" s="1"/>
      <c r="P2864" s="1"/>
      <c r="Q2864" s="1"/>
    </row>
    <row r="2865" spans="1:17" ht="14.25" customHeight="1" x14ac:dyDescent="0.25">
      <c r="A2865" s="2"/>
      <c r="B2865" s="2"/>
      <c r="C2865" s="1"/>
      <c r="D2865" s="1"/>
      <c r="E2865" s="1"/>
      <c r="F2865" s="1"/>
      <c r="G2865" s="1"/>
      <c r="H2865" s="1"/>
      <c r="I2865" s="1"/>
      <c r="J2865" s="1"/>
      <c r="K2865" s="1"/>
      <c r="L2865" s="1"/>
      <c r="M2865" s="1"/>
      <c r="N2865" s="1"/>
      <c r="O2865" s="1"/>
      <c r="P2865" s="1"/>
      <c r="Q2865" s="1"/>
    </row>
    <row r="2866" spans="1:17" ht="14.25" customHeight="1" x14ac:dyDescent="0.25">
      <c r="A2866" s="2"/>
      <c r="B2866" s="2"/>
      <c r="C2866" s="1"/>
      <c r="D2866" s="1"/>
      <c r="E2866" s="1"/>
      <c r="F2866" s="1"/>
      <c r="G2866" s="1"/>
      <c r="H2866" s="1"/>
      <c r="I2866" s="1"/>
      <c r="J2866" s="1"/>
      <c r="K2866" s="1"/>
      <c r="L2866" s="1"/>
      <c r="M2866" s="1"/>
      <c r="N2866" s="1"/>
      <c r="O2866" s="1"/>
      <c r="P2866" s="1"/>
      <c r="Q2866" s="1"/>
    </row>
    <row r="2867" spans="1:17" ht="14.25" customHeight="1" x14ac:dyDescent="0.25">
      <c r="A2867" s="2"/>
      <c r="B2867" s="2"/>
      <c r="C2867" s="1"/>
      <c r="D2867" s="1"/>
      <c r="E2867" s="1"/>
      <c r="F2867" s="1"/>
      <c r="G2867" s="1"/>
      <c r="H2867" s="1"/>
      <c r="I2867" s="1"/>
      <c r="J2867" s="1"/>
      <c r="K2867" s="1"/>
      <c r="L2867" s="1"/>
      <c r="M2867" s="1"/>
      <c r="N2867" s="1"/>
      <c r="O2867" s="1"/>
      <c r="P2867" s="1"/>
      <c r="Q2867" s="1"/>
    </row>
    <row r="2868" spans="1:17" ht="14.25" customHeight="1" x14ac:dyDescent="0.25">
      <c r="A2868" s="2"/>
      <c r="B2868" s="2"/>
      <c r="C2868" s="1"/>
      <c r="D2868" s="1"/>
      <c r="E2868" s="1"/>
      <c r="F2868" s="1"/>
      <c r="G2868" s="1"/>
      <c r="H2868" s="1"/>
      <c r="I2868" s="1"/>
      <c r="J2868" s="1"/>
      <c r="K2868" s="1"/>
      <c r="L2868" s="1"/>
      <c r="M2868" s="1"/>
      <c r="N2868" s="1"/>
      <c r="O2868" s="1"/>
      <c r="P2868" s="1"/>
      <c r="Q2868" s="1"/>
    </row>
    <row r="2869" spans="1:17" ht="14.25" customHeight="1" x14ac:dyDescent="0.25">
      <c r="A2869" s="2"/>
      <c r="B2869" s="2"/>
      <c r="C2869" s="1"/>
      <c r="D2869" s="1"/>
      <c r="E2869" s="1"/>
      <c r="F2869" s="1"/>
      <c r="G2869" s="1"/>
      <c r="H2869" s="1"/>
      <c r="I2869" s="1"/>
      <c r="J2869" s="1"/>
      <c r="K2869" s="1"/>
      <c r="L2869" s="1"/>
      <c r="M2869" s="1"/>
      <c r="N2869" s="1"/>
      <c r="O2869" s="1"/>
      <c r="P2869" s="1"/>
      <c r="Q2869" s="1"/>
    </row>
    <row r="2870" spans="1:17" ht="14.25" customHeight="1" x14ac:dyDescent="0.25">
      <c r="A2870" s="2"/>
      <c r="B2870" s="2"/>
      <c r="C2870" s="1"/>
      <c r="D2870" s="1"/>
      <c r="E2870" s="1"/>
      <c r="F2870" s="1"/>
      <c r="G2870" s="1"/>
      <c r="H2870" s="1"/>
      <c r="I2870" s="1"/>
      <c r="J2870" s="1"/>
      <c r="K2870" s="1"/>
      <c r="L2870" s="1"/>
      <c r="M2870" s="1"/>
      <c r="N2870" s="1"/>
      <c r="O2870" s="1"/>
      <c r="P2870" s="1"/>
      <c r="Q2870" s="1"/>
    </row>
    <row r="2871" spans="1:17" ht="14.25" customHeight="1" x14ac:dyDescent="0.25">
      <c r="A2871" s="2"/>
      <c r="B2871" s="2"/>
      <c r="C2871" s="1"/>
      <c r="D2871" s="1"/>
      <c r="E2871" s="1"/>
      <c r="F2871" s="1"/>
      <c r="G2871" s="1"/>
      <c r="H2871" s="1"/>
      <c r="I2871" s="1"/>
      <c r="J2871" s="1"/>
      <c r="K2871" s="1"/>
      <c r="L2871" s="1"/>
      <c r="M2871" s="1"/>
      <c r="N2871" s="1"/>
      <c r="O2871" s="1"/>
      <c r="P2871" s="1"/>
      <c r="Q2871" s="1"/>
    </row>
    <row r="2872" spans="1:17" ht="14.25" customHeight="1" x14ac:dyDescent="0.25">
      <c r="A2872" s="2"/>
      <c r="B2872" s="2"/>
      <c r="C2872" s="1"/>
      <c r="D2872" s="1"/>
      <c r="E2872" s="1"/>
      <c r="F2872" s="1"/>
      <c r="G2872" s="1"/>
      <c r="H2872" s="1"/>
      <c r="I2872" s="1"/>
      <c r="J2872" s="1"/>
      <c r="K2872" s="1"/>
      <c r="L2872" s="1"/>
      <c r="M2872" s="1"/>
      <c r="N2872" s="1"/>
      <c r="O2872" s="1"/>
      <c r="P2872" s="1"/>
      <c r="Q2872" s="1"/>
    </row>
    <row r="2873" spans="1:17" ht="14.25" customHeight="1" x14ac:dyDescent="0.25">
      <c r="A2873" s="2"/>
      <c r="B2873" s="2"/>
      <c r="C2873" s="1"/>
      <c r="D2873" s="1"/>
      <c r="E2873" s="1"/>
      <c r="F2873" s="1"/>
      <c r="G2873" s="1"/>
      <c r="H2873" s="1"/>
      <c r="I2873" s="1"/>
      <c r="J2873" s="1"/>
      <c r="K2873" s="1"/>
      <c r="L2873" s="1"/>
      <c r="M2873" s="1"/>
      <c r="N2873" s="1"/>
      <c r="O2873" s="1"/>
      <c r="P2873" s="1"/>
      <c r="Q2873" s="1"/>
    </row>
    <row r="2874" spans="1:17" ht="14.25" customHeight="1" x14ac:dyDescent="0.25">
      <c r="A2874" s="2"/>
      <c r="B2874" s="2"/>
      <c r="C2874" s="1"/>
      <c r="D2874" s="1"/>
      <c r="E2874" s="1"/>
      <c r="F2874" s="1"/>
      <c r="G2874" s="1"/>
      <c r="H2874" s="1"/>
      <c r="I2874" s="1"/>
      <c r="J2874" s="1"/>
      <c r="K2874" s="1"/>
      <c r="L2874" s="1"/>
      <c r="M2874" s="1"/>
      <c r="N2874" s="1"/>
      <c r="O2874" s="1"/>
      <c r="P2874" s="1"/>
      <c r="Q2874" s="1"/>
    </row>
    <row r="2875" spans="1:17" ht="14.25" customHeight="1" x14ac:dyDescent="0.25">
      <c r="A2875" s="2"/>
      <c r="B2875" s="2"/>
      <c r="C2875" s="1"/>
      <c r="D2875" s="1"/>
      <c r="E2875" s="1"/>
      <c r="F2875" s="1"/>
      <c r="G2875" s="1"/>
      <c r="H2875" s="1"/>
      <c r="I2875" s="1"/>
      <c r="J2875" s="1"/>
      <c r="K2875" s="1"/>
      <c r="L2875" s="1"/>
      <c r="M2875" s="1"/>
      <c r="N2875" s="1"/>
      <c r="O2875" s="1"/>
      <c r="P2875" s="1"/>
      <c r="Q2875" s="1"/>
    </row>
    <row r="2876" spans="1:17" ht="14.25" customHeight="1" x14ac:dyDescent="0.25">
      <c r="A2876" s="2"/>
      <c r="B2876" s="2"/>
      <c r="C2876" s="1"/>
      <c r="D2876" s="1"/>
      <c r="E2876" s="1"/>
      <c r="F2876" s="1"/>
      <c r="G2876" s="1"/>
      <c r="H2876" s="1"/>
      <c r="I2876" s="1"/>
      <c r="J2876" s="1"/>
      <c r="K2876" s="1"/>
      <c r="L2876" s="1"/>
      <c r="M2876" s="1"/>
      <c r="N2876" s="1"/>
      <c r="O2876" s="1"/>
      <c r="P2876" s="1"/>
      <c r="Q2876" s="1"/>
    </row>
    <row r="2877" spans="1:17" ht="14.25" customHeight="1" x14ac:dyDescent="0.25">
      <c r="A2877" s="2"/>
      <c r="B2877" s="2"/>
      <c r="C2877" s="1"/>
      <c r="D2877" s="1"/>
      <c r="E2877" s="1"/>
      <c r="F2877" s="1"/>
      <c r="G2877" s="1"/>
      <c r="H2877" s="1"/>
      <c r="I2877" s="1"/>
      <c r="J2877" s="1"/>
      <c r="K2877" s="1"/>
      <c r="L2877" s="1"/>
      <c r="M2877" s="1"/>
      <c r="N2877" s="1"/>
      <c r="O2877" s="1"/>
      <c r="P2877" s="1"/>
      <c r="Q2877" s="1"/>
    </row>
    <row r="2878" spans="1:17" ht="14.25" customHeight="1" x14ac:dyDescent="0.25">
      <c r="A2878" s="2"/>
      <c r="B2878" s="2"/>
      <c r="C2878" s="1"/>
      <c r="D2878" s="1"/>
      <c r="E2878" s="1"/>
      <c r="F2878" s="1"/>
      <c r="G2878" s="1"/>
      <c r="H2878" s="1"/>
      <c r="I2878" s="1"/>
      <c r="J2878" s="1"/>
      <c r="K2878" s="1"/>
      <c r="L2878" s="1"/>
      <c r="M2878" s="1"/>
      <c r="N2878" s="1"/>
      <c r="O2878" s="1"/>
      <c r="P2878" s="1"/>
      <c r="Q2878" s="1"/>
    </row>
    <row r="2879" spans="1:17" ht="14.25" customHeight="1" x14ac:dyDescent="0.25">
      <c r="A2879" s="2"/>
      <c r="B2879" s="2"/>
      <c r="C2879" s="1"/>
      <c r="D2879" s="1"/>
      <c r="E2879" s="1"/>
      <c r="F2879" s="1"/>
      <c r="G2879" s="1"/>
      <c r="H2879" s="1"/>
      <c r="I2879" s="1"/>
      <c r="J2879" s="1"/>
      <c r="K2879" s="1"/>
      <c r="L2879" s="1"/>
      <c r="M2879" s="1"/>
      <c r="N2879" s="1"/>
      <c r="O2879" s="1"/>
      <c r="P2879" s="1"/>
      <c r="Q2879" s="1"/>
    </row>
    <row r="2880" spans="1:17" ht="14.25" customHeight="1" x14ac:dyDescent="0.25">
      <c r="A2880" s="2"/>
      <c r="B2880" s="2"/>
      <c r="C2880" s="1"/>
      <c r="D2880" s="1"/>
      <c r="E2880" s="1"/>
      <c r="F2880" s="1"/>
      <c r="G2880" s="1"/>
      <c r="H2880" s="1"/>
      <c r="I2880" s="1"/>
      <c r="J2880" s="1"/>
      <c r="K2880" s="1"/>
      <c r="L2880" s="1"/>
      <c r="M2880" s="1"/>
      <c r="N2880" s="1"/>
      <c r="O2880" s="1"/>
      <c r="P2880" s="1"/>
      <c r="Q2880" s="1"/>
    </row>
    <row r="2881" spans="1:17" ht="14.25" customHeight="1" x14ac:dyDescent="0.25">
      <c r="A2881" s="2"/>
      <c r="B2881" s="2"/>
      <c r="C2881" s="1"/>
      <c r="D2881" s="1"/>
      <c r="E2881" s="1"/>
      <c r="F2881" s="1"/>
      <c r="G2881" s="1"/>
      <c r="H2881" s="1"/>
      <c r="I2881" s="1"/>
      <c r="J2881" s="1"/>
      <c r="K2881" s="1"/>
      <c r="L2881" s="1"/>
      <c r="M2881" s="1"/>
      <c r="N2881" s="1"/>
      <c r="O2881" s="1"/>
      <c r="P2881" s="1"/>
      <c r="Q2881" s="1"/>
    </row>
    <row r="2882" spans="1:17" ht="14.25" customHeight="1" x14ac:dyDescent="0.25">
      <c r="A2882" s="2"/>
      <c r="B2882" s="2"/>
      <c r="C2882" s="1"/>
      <c r="D2882" s="1"/>
      <c r="E2882" s="1"/>
      <c r="F2882" s="1"/>
      <c r="G2882" s="1"/>
      <c r="H2882" s="1"/>
      <c r="I2882" s="1"/>
      <c r="J2882" s="1"/>
      <c r="K2882" s="1"/>
      <c r="L2882" s="1"/>
      <c r="M2882" s="1"/>
      <c r="N2882" s="1"/>
      <c r="O2882" s="1"/>
      <c r="P2882" s="1"/>
      <c r="Q2882" s="1"/>
    </row>
    <row r="2883" spans="1:17" ht="14.25" customHeight="1" x14ac:dyDescent="0.25">
      <c r="A2883" s="2"/>
      <c r="B2883" s="2"/>
      <c r="C2883" s="1"/>
      <c r="D2883" s="1"/>
      <c r="E2883" s="1"/>
      <c r="F2883" s="1"/>
      <c r="G2883" s="1"/>
      <c r="H2883" s="1"/>
      <c r="I2883" s="1"/>
      <c r="J2883" s="1"/>
      <c r="K2883" s="1"/>
      <c r="L2883" s="1"/>
      <c r="M2883" s="1"/>
      <c r="N2883" s="1"/>
      <c r="O2883" s="1"/>
      <c r="P2883" s="1"/>
      <c r="Q2883" s="1"/>
    </row>
    <row r="2884" spans="1:17" ht="14.25" customHeight="1" x14ac:dyDescent="0.25">
      <c r="A2884" s="2"/>
      <c r="B2884" s="2"/>
      <c r="C2884" s="1"/>
      <c r="D2884" s="1"/>
      <c r="E2884" s="1"/>
      <c r="F2884" s="1"/>
      <c r="G2884" s="1"/>
      <c r="H2884" s="1"/>
      <c r="I2884" s="1"/>
      <c r="J2884" s="1"/>
      <c r="K2884" s="1"/>
      <c r="L2884" s="1"/>
      <c r="M2884" s="1"/>
      <c r="N2884" s="1"/>
      <c r="O2884" s="1"/>
      <c r="P2884" s="1"/>
      <c r="Q2884" s="1"/>
    </row>
    <row r="2885" spans="1:17" ht="14.25" customHeight="1" x14ac:dyDescent="0.25">
      <c r="A2885" s="2"/>
      <c r="B2885" s="2"/>
      <c r="C2885" s="1"/>
      <c r="D2885" s="1"/>
      <c r="E2885" s="1"/>
      <c r="F2885" s="1"/>
      <c r="G2885" s="1"/>
      <c r="H2885" s="1"/>
      <c r="I2885" s="1"/>
      <c r="J2885" s="1"/>
      <c r="K2885" s="1"/>
      <c r="L2885" s="1"/>
      <c r="M2885" s="1"/>
      <c r="N2885" s="1"/>
      <c r="O2885" s="1"/>
      <c r="P2885" s="1"/>
      <c r="Q2885" s="1"/>
    </row>
    <row r="2886" spans="1:17" ht="14.25" customHeight="1" x14ac:dyDescent="0.25">
      <c r="A2886" s="2"/>
      <c r="B2886" s="2"/>
      <c r="C2886" s="1"/>
      <c r="D2886" s="1"/>
      <c r="E2886" s="1"/>
      <c r="F2886" s="1"/>
      <c r="G2886" s="1"/>
      <c r="H2886" s="1"/>
      <c r="I2886" s="1"/>
      <c r="J2886" s="1"/>
      <c r="K2886" s="1"/>
      <c r="L2886" s="1"/>
      <c r="M2886" s="1"/>
      <c r="N2886" s="1"/>
      <c r="O2886" s="1"/>
      <c r="P2886" s="1"/>
      <c r="Q2886" s="1"/>
    </row>
    <row r="2887" spans="1:17" ht="14.25" customHeight="1" x14ac:dyDescent="0.25">
      <c r="A2887" s="2"/>
      <c r="B2887" s="2"/>
      <c r="C2887" s="1"/>
      <c r="D2887" s="1"/>
      <c r="E2887" s="1"/>
      <c r="F2887" s="1"/>
      <c r="G2887" s="1"/>
      <c r="H2887" s="1"/>
      <c r="I2887" s="1"/>
      <c r="J2887" s="1"/>
      <c r="K2887" s="1"/>
      <c r="L2887" s="1"/>
      <c r="M2887" s="1"/>
      <c r="N2887" s="1"/>
      <c r="O2887" s="1"/>
      <c r="P2887" s="1"/>
      <c r="Q2887" s="1"/>
    </row>
    <row r="2888" spans="1:17" ht="14.25" customHeight="1" x14ac:dyDescent="0.25">
      <c r="A2888" s="2"/>
      <c r="B2888" s="2"/>
      <c r="C2888" s="1"/>
      <c r="D2888" s="1"/>
      <c r="E2888" s="1"/>
      <c r="F2888" s="1"/>
      <c r="G2888" s="1"/>
      <c r="H2888" s="1"/>
      <c r="I2888" s="1"/>
      <c r="J2888" s="1"/>
      <c r="K2888" s="1"/>
      <c r="L2888" s="1"/>
      <c r="M2888" s="1"/>
      <c r="N2888" s="1"/>
      <c r="O2888" s="1"/>
      <c r="P2888" s="1"/>
      <c r="Q2888" s="1"/>
    </row>
    <row r="2889" spans="1:17" ht="14.25" customHeight="1" x14ac:dyDescent="0.25">
      <c r="A2889" s="2"/>
      <c r="B2889" s="2"/>
      <c r="C2889" s="1"/>
      <c r="D2889" s="1"/>
      <c r="E2889" s="1"/>
      <c r="F2889" s="1"/>
      <c r="G2889" s="1"/>
      <c r="H2889" s="1"/>
      <c r="I2889" s="1"/>
      <c r="J2889" s="1"/>
      <c r="K2889" s="1"/>
      <c r="L2889" s="1"/>
      <c r="M2889" s="1"/>
      <c r="N2889" s="1"/>
      <c r="O2889" s="1"/>
      <c r="P2889" s="1"/>
      <c r="Q2889" s="1"/>
    </row>
    <row r="2890" spans="1:17" ht="14.25" customHeight="1" x14ac:dyDescent="0.25">
      <c r="A2890" s="2"/>
      <c r="B2890" s="2"/>
      <c r="C2890" s="1"/>
      <c r="D2890" s="1"/>
      <c r="E2890" s="1"/>
      <c r="F2890" s="1"/>
      <c r="G2890" s="1"/>
      <c r="H2890" s="1"/>
      <c r="I2890" s="1"/>
      <c r="J2890" s="1"/>
      <c r="K2890" s="1"/>
      <c r="L2890" s="1"/>
      <c r="M2890" s="1"/>
      <c r="N2890" s="1"/>
      <c r="O2890" s="1"/>
      <c r="P2890" s="1"/>
      <c r="Q2890" s="1"/>
    </row>
    <row r="2891" spans="1:17" ht="14.25" customHeight="1" x14ac:dyDescent="0.25">
      <c r="A2891" s="2"/>
      <c r="B2891" s="2"/>
      <c r="C2891" s="1"/>
      <c r="D2891" s="1"/>
      <c r="E2891" s="1"/>
      <c r="F2891" s="1"/>
      <c r="G2891" s="1"/>
      <c r="H2891" s="1"/>
      <c r="I2891" s="1"/>
      <c r="J2891" s="1"/>
      <c r="K2891" s="1"/>
      <c r="L2891" s="1"/>
      <c r="M2891" s="1"/>
      <c r="N2891" s="1"/>
      <c r="O2891" s="1"/>
      <c r="P2891" s="1"/>
      <c r="Q2891" s="1"/>
    </row>
    <row r="2892" spans="1:17" ht="14.25" customHeight="1" x14ac:dyDescent="0.25">
      <c r="A2892" s="2"/>
      <c r="B2892" s="2"/>
      <c r="C2892" s="1"/>
      <c r="D2892" s="1"/>
      <c r="E2892" s="1"/>
      <c r="F2892" s="1"/>
      <c r="G2892" s="1"/>
      <c r="H2892" s="1"/>
      <c r="I2892" s="1"/>
      <c r="J2892" s="1"/>
      <c r="K2892" s="1"/>
      <c r="L2892" s="1"/>
      <c r="M2892" s="1"/>
      <c r="N2892" s="1"/>
      <c r="O2892" s="1"/>
      <c r="P2892" s="1"/>
      <c r="Q2892" s="1"/>
    </row>
    <row r="2893" spans="1:17" ht="14.25" customHeight="1" x14ac:dyDescent="0.25">
      <c r="A2893" s="2"/>
      <c r="B2893" s="2"/>
      <c r="C2893" s="1"/>
      <c r="D2893" s="1"/>
      <c r="E2893" s="1"/>
      <c r="F2893" s="1"/>
      <c r="G2893" s="1"/>
      <c r="H2893" s="1"/>
      <c r="I2893" s="1"/>
      <c r="J2893" s="1"/>
      <c r="K2893" s="1"/>
      <c r="L2893" s="1"/>
      <c r="M2893" s="1"/>
      <c r="N2893" s="1"/>
      <c r="O2893" s="1"/>
      <c r="P2893" s="1"/>
      <c r="Q2893" s="1"/>
    </row>
    <row r="2894" spans="1:17" ht="14.25" customHeight="1" x14ac:dyDescent="0.25">
      <c r="A2894" s="2"/>
      <c r="B2894" s="2"/>
      <c r="C2894" s="1"/>
      <c r="D2894" s="1"/>
      <c r="E2894" s="1"/>
      <c r="F2894" s="1"/>
      <c r="G2894" s="1"/>
      <c r="H2894" s="1"/>
      <c r="I2894" s="1"/>
      <c r="J2894" s="1"/>
      <c r="K2894" s="1"/>
      <c r="L2894" s="1"/>
      <c r="M2894" s="1"/>
      <c r="N2894" s="1"/>
      <c r="O2894" s="1"/>
      <c r="P2894" s="1"/>
      <c r="Q2894" s="1"/>
    </row>
    <row r="2895" spans="1:17" ht="14.25" customHeight="1" x14ac:dyDescent="0.25">
      <c r="A2895" s="2"/>
      <c r="B2895" s="2"/>
      <c r="C2895" s="1"/>
      <c r="D2895" s="1"/>
      <c r="E2895" s="1"/>
      <c r="F2895" s="1"/>
      <c r="G2895" s="1"/>
      <c r="H2895" s="1"/>
      <c r="I2895" s="1"/>
      <c r="J2895" s="1"/>
      <c r="K2895" s="1"/>
      <c r="L2895" s="1"/>
      <c r="M2895" s="1"/>
      <c r="N2895" s="1"/>
      <c r="O2895" s="1"/>
      <c r="P2895" s="1"/>
      <c r="Q2895" s="1"/>
    </row>
    <row r="2896" spans="1:17" ht="14.25" customHeight="1" x14ac:dyDescent="0.25">
      <c r="A2896" s="2"/>
      <c r="B2896" s="2"/>
      <c r="C2896" s="1"/>
      <c r="D2896" s="1"/>
      <c r="E2896" s="1"/>
      <c r="F2896" s="1"/>
      <c r="G2896" s="1"/>
      <c r="H2896" s="1"/>
      <c r="I2896" s="1"/>
      <c r="J2896" s="1"/>
      <c r="K2896" s="1"/>
      <c r="L2896" s="1"/>
      <c r="M2896" s="1"/>
      <c r="N2896" s="1"/>
      <c r="O2896" s="1"/>
      <c r="P2896" s="1"/>
      <c r="Q2896" s="1"/>
    </row>
    <row r="2897" spans="1:17" ht="14.25" customHeight="1" x14ac:dyDescent="0.25">
      <c r="A2897" s="2"/>
      <c r="B2897" s="2"/>
      <c r="C2897" s="1"/>
      <c r="D2897" s="1"/>
      <c r="E2897" s="1"/>
      <c r="F2897" s="1"/>
      <c r="G2897" s="1"/>
      <c r="H2897" s="1"/>
      <c r="I2897" s="1"/>
      <c r="J2897" s="1"/>
      <c r="K2897" s="1"/>
      <c r="L2897" s="1"/>
      <c r="M2897" s="1"/>
      <c r="N2897" s="1"/>
      <c r="O2897" s="1"/>
      <c r="P2897" s="1"/>
      <c r="Q2897" s="1"/>
    </row>
    <row r="2898" spans="1:17" ht="14.25" customHeight="1" x14ac:dyDescent="0.25">
      <c r="A2898" s="2"/>
      <c r="B2898" s="2"/>
      <c r="C2898" s="1"/>
      <c r="D2898" s="1"/>
      <c r="E2898" s="1"/>
      <c r="F2898" s="1"/>
      <c r="G2898" s="1"/>
      <c r="H2898" s="1"/>
      <c r="I2898" s="1"/>
      <c r="J2898" s="1"/>
      <c r="K2898" s="1"/>
      <c r="L2898" s="1"/>
      <c r="M2898" s="1"/>
      <c r="N2898" s="1"/>
      <c r="O2898" s="1"/>
      <c r="P2898" s="1"/>
      <c r="Q2898" s="1"/>
    </row>
    <row r="2899" spans="1:17" ht="14.25" customHeight="1" x14ac:dyDescent="0.25">
      <c r="A2899" s="2"/>
      <c r="B2899" s="2"/>
      <c r="C2899" s="1"/>
      <c r="D2899" s="1"/>
      <c r="E2899" s="1"/>
      <c r="F2899" s="1"/>
      <c r="G2899" s="1"/>
      <c r="H2899" s="1"/>
      <c r="I2899" s="1"/>
      <c r="J2899" s="1"/>
      <c r="K2899" s="1"/>
      <c r="L2899" s="1"/>
      <c r="M2899" s="1"/>
      <c r="N2899" s="1"/>
      <c r="O2899" s="1"/>
      <c r="P2899" s="1"/>
      <c r="Q2899" s="1"/>
    </row>
    <row r="2900" spans="1:17" ht="14.25" customHeight="1" x14ac:dyDescent="0.25">
      <c r="A2900" s="2"/>
      <c r="B2900" s="2"/>
      <c r="C2900" s="1"/>
      <c r="D2900" s="1"/>
      <c r="E2900" s="1"/>
      <c r="F2900" s="1"/>
      <c r="G2900" s="1"/>
      <c r="H2900" s="1"/>
      <c r="I2900" s="1"/>
      <c r="J2900" s="1"/>
      <c r="K2900" s="1"/>
      <c r="L2900" s="1"/>
      <c r="M2900" s="1"/>
      <c r="N2900" s="1"/>
      <c r="O2900" s="1"/>
      <c r="P2900" s="1"/>
      <c r="Q2900" s="1"/>
    </row>
    <row r="2901" spans="1:17" ht="14.25" customHeight="1" x14ac:dyDescent="0.25">
      <c r="A2901" s="2"/>
      <c r="B2901" s="2"/>
      <c r="C2901" s="1"/>
      <c r="D2901" s="1"/>
      <c r="E2901" s="1"/>
      <c r="F2901" s="1"/>
      <c r="G2901" s="1"/>
      <c r="H2901" s="1"/>
      <c r="I2901" s="1"/>
      <c r="J2901" s="1"/>
      <c r="K2901" s="1"/>
      <c r="L2901" s="1"/>
      <c r="M2901" s="1"/>
      <c r="N2901" s="1"/>
      <c r="O2901" s="1"/>
      <c r="P2901" s="1"/>
      <c r="Q2901" s="1"/>
    </row>
    <row r="2902" spans="1:17" ht="14.25" customHeight="1" x14ac:dyDescent="0.25">
      <c r="A2902" s="2"/>
      <c r="B2902" s="2"/>
      <c r="C2902" s="1"/>
      <c r="D2902" s="1"/>
      <c r="E2902" s="1"/>
      <c r="F2902" s="1"/>
      <c r="G2902" s="1"/>
      <c r="H2902" s="1"/>
      <c r="I2902" s="1"/>
      <c r="J2902" s="1"/>
      <c r="K2902" s="1"/>
      <c r="L2902" s="1"/>
      <c r="M2902" s="1"/>
      <c r="N2902" s="1"/>
      <c r="O2902" s="1"/>
      <c r="P2902" s="1"/>
      <c r="Q2902" s="1"/>
    </row>
    <row r="2903" spans="1:17" ht="14.25" customHeight="1" x14ac:dyDescent="0.25">
      <c r="A2903" s="2"/>
      <c r="B2903" s="2"/>
      <c r="C2903" s="1"/>
      <c r="D2903" s="1"/>
      <c r="E2903" s="1"/>
      <c r="F2903" s="1"/>
      <c r="G2903" s="1"/>
      <c r="H2903" s="1"/>
      <c r="I2903" s="1"/>
      <c r="J2903" s="1"/>
      <c r="K2903" s="1"/>
      <c r="L2903" s="1"/>
      <c r="M2903" s="1"/>
      <c r="N2903" s="1"/>
      <c r="O2903" s="1"/>
      <c r="P2903" s="1"/>
      <c r="Q2903" s="1"/>
    </row>
    <row r="2904" spans="1:17" ht="14.25" customHeight="1" x14ac:dyDescent="0.25">
      <c r="A2904" s="2"/>
      <c r="B2904" s="2"/>
      <c r="C2904" s="1"/>
      <c r="D2904" s="1"/>
      <c r="E2904" s="1"/>
      <c r="F2904" s="1"/>
      <c r="G2904" s="1"/>
      <c r="H2904" s="1"/>
      <c r="I2904" s="1"/>
      <c r="J2904" s="1"/>
      <c r="K2904" s="1"/>
      <c r="L2904" s="1"/>
      <c r="M2904" s="1"/>
      <c r="N2904" s="1"/>
      <c r="O2904" s="1"/>
      <c r="P2904" s="1"/>
      <c r="Q2904" s="1"/>
    </row>
    <row r="2905" spans="1:17" ht="14.25" customHeight="1" x14ac:dyDescent="0.25">
      <c r="A2905" s="2"/>
      <c r="B2905" s="2"/>
      <c r="C2905" s="1"/>
      <c r="D2905" s="1"/>
      <c r="E2905" s="1"/>
      <c r="F2905" s="1"/>
      <c r="G2905" s="1"/>
      <c r="H2905" s="1"/>
      <c r="I2905" s="1"/>
      <c r="J2905" s="1"/>
      <c r="K2905" s="1"/>
      <c r="L2905" s="1"/>
      <c r="M2905" s="1"/>
      <c r="N2905" s="1"/>
      <c r="O2905" s="1"/>
      <c r="P2905" s="1"/>
      <c r="Q2905" s="1"/>
    </row>
    <row r="2906" spans="1:17" ht="14.25" customHeight="1" x14ac:dyDescent="0.25">
      <c r="A2906" s="2"/>
      <c r="B2906" s="2"/>
      <c r="C2906" s="1"/>
      <c r="D2906" s="1"/>
      <c r="E2906" s="1"/>
      <c r="F2906" s="1"/>
      <c r="G2906" s="1"/>
      <c r="H2906" s="1"/>
      <c r="I2906" s="1"/>
      <c r="J2906" s="1"/>
      <c r="K2906" s="1"/>
      <c r="L2906" s="1"/>
      <c r="M2906" s="1"/>
      <c r="N2906" s="1"/>
      <c r="O2906" s="1"/>
      <c r="P2906" s="1"/>
      <c r="Q2906" s="1"/>
    </row>
    <row r="2907" spans="1:17" ht="14.25" customHeight="1" x14ac:dyDescent="0.25">
      <c r="A2907" s="2"/>
      <c r="B2907" s="2"/>
      <c r="C2907" s="1"/>
      <c r="D2907" s="1"/>
      <c r="E2907" s="1"/>
      <c r="F2907" s="1"/>
      <c r="G2907" s="1"/>
      <c r="H2907" s="1"/>
      <c r="I2907" s="1"/>
      <c r="J2907" s="1"/>
      <c r="K2907" s="1"/>
      <c r="L2907" s="1"/>
      <c r="M2907" s="1"/>
      <c r="N2907" s="1"/>
      <c r="O2907" s="1"/>
      <c r="P2907" s="1"/>
      <c r="Q2907" s="1"/>
    </row>
    <row r="2908" spans="1:17" ht="14.25" customHeight="1" x14ac:dyDescent="0.25">
      <c r="A2908" s="2"/>
      <c r="B2908" s="2"/>
      <c r="C2908" s="1"/>
      <c r="D2908" s="1"/>
      <c r="E2908" s="1"/>
      <c r="F2908" s="1"/>
      <c r="G2908" s="1"/>
      <c r="H2908" s="1"/>
      <c r="I2908" s="1"/>
      <c r="J2908" s="1"/>
      <c r="K2908" s="1"/>
      <c r="L2908" s="1"/>
      <c r="M2908" s="1"/>
      <c r="N2908" s="1"/>
      <c r="O2908" s="1"/>
      <c r="P2908" s="1"/>
      <c r="Q2908" s="1"/>
    </row>
    <row r="2909" spans="1:17" ht="14.25" customHeight="1" x14ac:dyDescent="0.25">
      <c r="A2909" s="2"/>
      <c r="B2909" s="2"/>
      <c r="C2909" s="1"/>
      <c r="D2909" s="1"/>
      <c r="E2909" s="1"/>
      <c r="F2909" s="1"/>
      <c r="G2909" s="1"/>
      <c r="H2909" s="1"/>
      <c r="I2909" s="1"/>
      <c r="J2909" s="1"/>
      <c r="K2909" s="1"/>
      <c r="L2909" s="1"/>
      <c r="M2909" s="1"/>
      <c r="N2909" s="1"/>
      <c r="O2909" s="1"/>
      <c r="P2909" s="1"/>
      <c r="Q2909" s="1"/>
    </row>
    <row r="2910" spans="1:17" ht="14.25" customHeight="1" x14ac:dyDescent="0.25">
      <c r="A2910" s="2"/>
      <c r="B2910" s="2"/>
      <c r="C2910" s="1"/>
      <c r="D2910" s="1"/>
      <c r="E2910" s="1"/>
      <c r="F2910" s="1"/>
      <c r="G2910" s="1"/>
      <c r="H2910" s="1"/>
      <c r="I2910" s="1"/>
      <c r="J2910" s="1"/>
      <c r="K2910" s="1"/>
      <c r="L2910" s="1"/>
      <c r="M2910" s="1"/>
      <c r="N2910" s="1"/>
      <c r="O2910" s="1"/>
      <c r="P2910" s="1"/>
      <c r="Q2910" s="1"/>
    </row>
    <row r="2911" spans="1:17" ht="14.25" customHeight="1" x14ac:dyDescent="0.25">
      <c r="A2911" s="2"/>
      <c r="B2911" s="2"/>
      <c r="C2911" s="1"/>
      <c r="D2911" s="1"/>
      <c r="E2911" s="1"/>
      <c r="F2911" s="1"/>
      <c r="G2911" s="1"/>
      <c r="H2911" s="1"/>
      <c r="I2911" s="1"/>
      <c r="J2911" s="1"/>
      <c r="K2911" s="1"/>
      <c r="L2911" s="1"/>
      <c r="M2911" s="1"/>
      <c r="N2911" s="1"/>
      <c r="O2911" s="1"/>
      <c r="P2911" s="1"/>
      <c r="Q2911" s="1"/>
    </row>
    <row r="2912" spans="1:17" ht="14.25" customHeight="1" x14ac:dyDescent="0.25">
      <c r="A2912" s="2"/>
      <c r="B2912" s="2"/>
      <c r="C2912" s="1"/>
      <c r="D2912" s="1"/>
      <c r="E2912" s="1"/>
      <c r="F2912" s="1"/>
      <c r="G2912" s="1"/>
      <c r="H2912" s="1"/>
      <c r="I2912" s="1"/>
      <c r="J2912" s="1"/>
      <c r="K2912" s="1"/>
      <c r="L2912" s="1"/>
      <c r="M2912" s="1"/>
      <c r="N2912" s="1"/>
      <c r="O2912" s="1"/>
      <c r="P2912" s="1"/>
      <c r="Q2912" s="1"/>
    </row>
    <row r="2913" spans="1:17" ht="14.25" customHeight="1" x14ac:dyDescent="0.25">
      <c r="A2913" s="2"/>
      <c r="B2913" s="2"/>
      <c r="C2913" s="1"/>
      <c r="D2913" s="1"/>
      <c r="E2913" s="1"/>
      <c r="F2913" s="1"/>
      <c r="G2913" s="1"/>
      <c r="H2913" s="1"/>
      <c r="I2913" s="1"/>
      <c r="J2913" s="1"/>
      <c r="K2913" s="1"/>
      <c r="L2913" s="1"/>
      <c r="M2913" s="1"/>
      <c r="N2913" s="1"/>
      <c r="O2913" s="1"/>
      <c r="P2913" s="1"/>
      <c r="Q2913" s="1"/>
    </row>
    <row r="2914" spans="1:17" ht="14.25" customHeight="1" x14ac:dyDescent="0.25">
      <c r="A2914" s="2"/>
      <c r="B2914" s="2"/>
      <c r="C2914" s="1"/>
      <c r="D2914" s="1"/>
      <c r="E2914" s="1"/>
      <c r="F2914" s="1"/>
      <c r="G2914" s="1"/>
      <c r="H2914" s="1"/>
      <c r="I2914" s="1"/>
      <c r="J2914" s="1"/>
      <c r="K2914" s="1"/>
      <c r="L2914" s="1"/>
      <c r="M2914" s="1"/>
      <c r="N2914" s="1"/>
      <c r="O2914" s="1"/>
      <c r="P2914" s="1"/>
      <c r="Q2914" s="1"/>
    </row>
    <row r="2915" spans="1:17" ht="14.25" customHeight="1" x14ac:dyDescent="0.25">
      <c r="A2915" s="2"/>
      <c r="B2915" s="2"/>
      <c r="C2915" s="1"/>
      <c r="D2915" s="1"/>
      <c r="E2915" s="1"/>
      <c r="F2915" s="1"/>
      <c r="G2915" s="1"/>
      <c r="H2915" s="1"/>
      <c r="I2915" s="1"/>
      <c r="J2915" s="1"/>
      <c r="K2915" s="1"/>
      <c r="L2915" s="1"/>
      <c r="M2915" s="1"/>
      <c r="N2915" s="1"/>
      <c r="O2915" s="1"/>
      <c r="P2915" s="1"/>
      <c r="Q2915" s="1"/>
    </row>
    <row r="2916" spans="1:17" ht="14.25" customHeight="1" x14ac:dyDescent="0.25">
      <c r="A2916" s="2"/>
      <c r="B2916" s="2"/>
      <c r="C2916" s="1"/>
      <c r="D2916" s="1"/>
      <c r="E2916" s="1"/>
      <c r="F2916" s="1"/>
      <c r="G2916" s="1"/>
      <c r="H2916" s="1"/>
      <c r="I2916" s="1"/>
      <c r="J2916" s="1"/>
      <c r="K2916" s="1"/>
      <c r="L2916" s="1"/>
      <c r="M2916" s="1"/>
      <c r="N2916" s="1"/>
      <c r="O2916" s="1"/>
      <c r="P2916" s="1"/>
      <c r="Q2916" s="1"/>
    </row>
    <row r="2917" spans="1:17" ht="14.25" customHeight="1" x14ac:dyDescent="0.25">
      <c r="A2917" s="2"/>
      <c r="B2917" s="2"/>
      <c r="C2917" s="1"/>
      <c r="D2917" s="1"/>
      <c r="E2917" s="1"/>
      <c r="F2917" s="1"/>
      <c r="G2917" s="1"/>
      <c r="H2917" s="1"/>
      <c r="I2917" s="1"/>
      <c r="J2917" s="1"/>
      <c r="K2917" s="1"/>
      <c r="L2917" s="1"/>
      <c r="M2917" s="1"/>
      <c r="N2917" s="1"/>
      <c r="O2917" s="1"/>
      <c r="P2917" s="1"/>
      <c r="Q2917" s="1"/>
    </row>
    <row r="2918" spans="1:17" ht="14.25" customHeight="1" x14ac:dyDescent="0.25">
      <c r="A2918" s="2"/>
      <c r="B2918" s="2"/>
      <c r="C2918" s="1"/>
      <c r="D2918" s="1"/>
      <c r="E2918" s="1"/>
      <c r="F2918" s="1"/>
      <c r="G2918" s="1"/>
      <c r="H2918" s="1"/>
      <c r="I2918" s="1"/>
      <c r="J2918" s="1"/>
      <c r="K2918" s="1"/>
      <c r="L2918" s="1"/>
      <c r="M2918" s="1"/>
      <c r="N2918" s="1"/>
      <c r="O2918" s="1"/>
      <c r="P2918" s="1"/>
      <c r="Q2918" s="1"/>
    </row>
    <row r="2919" spans="1:17" ht="14.25" customHeight="1" x14ac:dyDescent="0.25">
      <c r="A2919" s="2"/>
      <c r="B2919" s="2"/>
      <c r="C2919" s="1"/>
      <c r="D2919" s="1"/>
      <c r="E2919" s="1"/>
      <c r="F2919" s="1"/>
      <c r="G2919" s="1"/>
      <c r="H2919" s="1"/>
      <c r="I2919" s="1"/>
      <c r="J2919" s="1"/>
      <c r="K2919" s="1"/>
      <c r="L2919" s="1"/>
      <c r="M2919" s="1"/>
      <c r="N2919" s="1"/>
      <c r="O2919" s="1"/>
      <c r="P2919" s="1"/>
      <c r="Q2919" s="1"/>
    </row>
    <row r="2920" spans="1:17" ht="14.25" customHeight="1" x14ac:dyDescent="0.25">
      <c r="A2920" s="2"/>
      <c r="B2920" s="2"/>
      <c r="C2920" s="1"/>
      <c r="D2920" s="1"/>
      <c r="E2920" s="1"/>
      <c r="F2920" s="1"/>
      <c r="G2920" s="1"/>
      <c r="H2920" s="1"/>
      <c r="I2920" s="1"/>
      <c r="J2920" s="1"/>
      <c r="K2920" s="1"/>
      <c r="L2920" s="1"/>
      <c r="M2920" s="1"/>
      <c r="N2920" s="1"/>
      <c r="O2920" s="1"/>
      <c r="P2920" s="1"/>
      <c r="Q2920" s="1"/>
    </row>
    <row r="2921" spans="1:17" ht="14.25" customHeight="1" x14ac:dyDescent="0.25">
      <c r="A2921" s="2"/>
      <c r="B2921" s="2"/>
      <c r="C2921" s="1"/>
      <c r="D2921" s="1"/>
      <c r="E2921" s="1"/>
      <c r="F2921" s="1"/>
      <c r="G2921" s="1"/>
      <c r="H2921" s="1"/>
      <c r="I2921" s="1"/>
      <c r="J2921" s="1"/>
      <c r="K2921" s="1"/>
      <c r="L2921" s="1"/>
      <c r="M2921" s="1"/>
      <c r="N2921" s="1"/>
      <c r="O2921" s="1"/>
      <c r="P2921" s="1"/>
      <c r="Q2921" s="1"/>
    </row>
    <row r="2922" spans="1:17" ht="14.25" customHeight="1" x14ac:dyDescent="0.25">
      <c r="A2922" s="2"/>
      <c r="B2922" s="2"/>
      <c r="C2922" s="1"/>
      <c r="D2922" s="1"/>
      <c r="E2922" s="1"/>
      <c r="F2922" s="1"/>
      <c r="G2922" s="1"/>
      <c r="H2922" s="1"/>
      <c r="I2922" s="1"/>
      <c r="J2922" s="1"/>
      <c r="K2922" s="1"/>
      <c r="L2922" s="1"/>
      <c r="M2922" s="1"/>
      <c r="N2922" s="1"/>
      <c r="O2922" s="1"/>
      <c r="P2922" s="1"/>
      <c r="Q2922" s="1"/>
    </row>
    <row r="2923" spans="1:17" ht="14.25" customHeight="1" x14ac:dyDescent="0.25">
      <c r="A2923" s="2"/>
      <c r="B2923" s="2"/>
      <c r="C2923" s="1"/>
      <c r="D2923" s="1"/>
      <c r="E2923" s="1"/>
      <c r="F2923" s="1"/>
      <c r="G2923" s="1"/>
      <c r="H2923" s="1"/>
      <c r="I2923" s="1"/>
      <c r="J2923" s="1"/>
      <c r="K2923" s="1"/>
      <c r="L2923" s="1"/>
      <c r="M2923" s="1"/>
      <c r="N2923" s="1"/>
      <c r="O2923" s="1"/>
      <c r="P2923" s="1"/>
      <c r="Q2923" s="1"/>
    </row>
    <row r="2924" spans="1:17" ht="14.25" customHeight="1" x14ac:dyDescent="0.25">
      <c r="A2924" s="2"/>
      <c r="B2924" s="2"/>
      <c r="C2924" s="1"/>
      <c r="D2924" s="1"/>
      <c r="E2924" s="1"/>
      <c r="F2924" s="1"/>
      <c r="G2924" s="1"/>
      <c r="H2924" s="1"/>
      <c r="I2924" s="1"/>
      <c r="J2924" s="1"/>
      <c r="K2924" s="1"/>
      <c r="L2924" s="1"/>
      <c r="M2924" s="1"/>
      <c r="N2924" s="1"/>
      <c r="O2924" s="1"/>
      <c r="P2924" s="1"/>
      <c r="Q2924" s="1"/>
    </row>
    <row r="2925" spans="1:17" ht="14.25" customHeight="1" x14ac:dyDescent="0.25">
      <c r="A2925" s="2"/>
      <c r="B2925" s="2"/>
      <c r="C2925" s="1"/>
      <c r="D2925" s="1"/>
      <c r="E2925" s="1"/>
      <c r="F2925" s="1"/>
      <c r="G2925" s="1"/>
      <c r="H2925" s="1"/>
      <c r="I2925" s="1"/>
      <c r="J2925" s="1"/>
      <c r="K2925" s="1"/>
      <c r="L2925" s="1"/>
      <c r="M2925" s="1"/>
      <c r="N2925" s="1"/>
      <c r="O2925" s="1"/>
      <c r="P2925" s="1"/>
      <c r="Q2925" s="1"/>
    </row>
    <row r="2926" spans="1:17" ht="14.25" customHeight="1" x14ac:dyDescent="0.25">
      <c r="A2926" s="2"/>
      <c r="B2926" s="2"/>
      <c r="C2926" s="1"/>
      <c r="D2926" s="1"/>
      <c r="E2926" s="1"/>
      <c r="F2926" s="1"/>
      <c r="G2926" s="1"/>
      <c r="H2926" s="1"/>
      <c r="I2926" s="1"/>
      <c r="J2926" s="1"/>
      <c r="K2926" s="1"/>
      <c r="L2926" s="1"/>
      <c r="M2926" s="1"/>
      <c r="N2926" s="1"/>
      <c r="O2926" s="1"/>
      <c r="P2926" s="1"/>
      <c r="Q2926" s="1"/>
    </row>
    <row r="2927" spans="1:17" ht="14.25" customHeight="1" x14ac:dyDescent="0.25">
      <c r="A2927" s="2"/>
      <c r="B2927" s="2"/>
      <c r="C2927" s="1"/>
      <c r="D2927" s="1"/>
      <c r="E2927" s="1"/>
      <c r="F2927" s="1"/>
      <c r="G2927" s="1"/>
      <c r="H2927" s="1"/>
      <c r="I2927" s="1"/>
      <c r="J2927" s="1"/>
      <c r="K2927" s="1"/>
      <c r="L2927" s="1"/>
      <c r="M2927" s="1"/>
      <c r="N2927" s="1"/>
      <c r="O2927" s="1"/>
      <c r="P2927" s="1"/>
      <c r="Q2927" s="1"/>
    </row>
    <row r="2928" spans="1:17" ht="14.25" customHeight="1" x14ac:dyDescent="0.25">
      <c r="A2928" s="2"/>
      <c r="B2928" s="2"/>
      <c r="C2928" s="1"/>
      <c r="D2928" s="1"/>
      <c r="E2928" s="1"/>
      <c r="F2928" s="1"/>
      <c r="G2928" s="1"/>
      <c r="H2928" s="1"/>
      <c r="I2928" s="1"/>
      <c r="J2928" s="1"/>
      <c r="K2928" s="1"/>
      <c r="L2928" s="1"/>
      <c r="M2928" s="1"/>
      <c r="N2928" s="1"/>
      <c r="O2928" s="1"/>
      <c r="P2928" s="1"/>
      <c r="Q2928" s="1"/>
    </row>
    <row r="2929" spans="1:17" ht="14.25" customHeight="1" x14ac:dyDescent="0.25">
      <c r="A2929" s="2"/>
      <c r="B2929" s="2"/>
      <c r="C2929" s="1"/>
      <c r="D2929" s="1"/>
      <c r="E2929" s="1"/>
      <c r="F2929" s="1"/>
      <c r="G2929" s="1"/>
      <c r="H2929" s="1"/>
      <c r="I2929" s="1"/>
      <c r="J2929" s="1"/>
      <c r="K2929" s="1"/>
      <c r="L2929" s="1"/>
      <c r="M2929" s="1"/>
      <c r="N2929" s="1"/>
      <c r="O2929" s="1"/>
      <c r="P2929" s="1"/>
      <c r="Q2929" s="1"/>
    </row>
    <row r="2930" spans="1:17" ht="14.25" customHeight="1" x14ac:dyDescent="0.25">
      <c r="A2930" s="2"/>
      <c r="B2930" s="2"/>
      <c r="C2930" s="1"/>
      <c r="D2930" s="1"/>
      <c r="E2930" s="1"/>
      <c r="F2930" s="1"/>
      <c r="G2930" s="1"/>
      <c r="H2930" s="1"/>
      <c r="I2930" s="1"/>
      <c r="J2930" s="1"/>
      <c r="K2930" s="1"/>
      <c r="L2930" s="1"/>
      <c r="M2930" s="1"/>
      <c r="N2930" s="1"/>
      <c r="O2930" s="1"/>
      <c r="P2930" s="1"/>
      <c r="Q2930" s="1"/>
    </row>
    <row r="2931" spans="1:17" ht="14.25" customHeight="1" x14ac:dyDescent="0.25">
      <c r="A2931" s="2"/>
      <c r="B2931" s="2"/>
      <c r="C2931" s="1"/>
      <c r="D2931" s="1"/>
      <c r="E2931" s="1"/>
      <c r="F2931" s="1"/>
      <c r="G2931" s="1"/>
      <c r="H2931" s="1"/>
      <c r="I2931" s="1"/>
      <c r="J2931" s="1"/>
      <c r="K2931" s="1"/>
      <c r="L2931" s="1"/>
      <c r="M2931" s="1"/>
      <c r="N2931" s="1"/>
      <c r="O2931" s="1"/>
      <c r="P2931" s="1"/>
      <c r="Q2931" s="1"/>
    </row>
    <row r="2932" spans="1:17" ht="14.25" customHeight="1" x14ac:dyDescent="0.25">
      <c r="A2932" s="2"/>
      <c r="B2932" s="2"/>
      <c r="C2932" s="1"/>
      <c r="D2932" s="1"/>
      <c r="E2932" s="1"/>
      <c r="F2932" s="1"/>
      <c r="G2932" s="1"/>
      <c r="H2932" s="1"/>
      <c r="I2932" s="1"/>
      <c r="J2932" s="1"/>
      <c r="K2932" s="1"/>
      <c r="L2932" s="1"/>
      <c r="M2932" s="1"/>
      <c r="N2932" s="1"/>
      <c r="O2932" s="1"/>
      <c r="P2932" s="1"/>
      <c r="Q2932" s="1"/>
    </row>
    <row r="2933" spans="1:17" ht="14.25" customHeight="1" x14ac:dyDescent="0.25">
      <c r="A2933" s="2"/>
      <c r="B2933" s="2"/>
      <c r="C2933" s="1"/>
      <c r="D2933" s="1"/>
      <c r="E2933" s="1"/>
      <c r="F2933" s="1"/>
      <c r="G2933" s="1"/>
      <c r="H2933" s="1"/>
      <c r="I2933" s="1"/>
      <c r="J2933" s="1"/>
      <c r="K2933" s="1"/>
      <c r="L2933" s="1"/>
      <c r="M2933" s="1"/>
      <c r="N2933" s="1"/>
      <c r="O2933" s="1"/>
      <c r="P2933" s="1"/>
      <c r="Q2933" s="1"/>
    </row>
    <row r="2934" spans="1:17" ht="14.25" customHeight="1" x14ac:dyDescent="0.25">
      <c r="A2934" s="2"/>
      <c r="B2934" s="2"/>
      <c r="C2934" s="1"/>
      <c r="D2934" s="1"/>
      <c r="E2934" s="1"/>
      <c r="F2934" s="1"/>
      <c r="G2934" s="1"/>
      <c r="H2934" s="1"/>
      <c r="I2934" s="1"/>
      <c r="J2934" s="1"/>
      <c r="K2934" s="1"/>
      <c r="L2934" s="1"/>
      <c r="M2934" s="1"/>
      <c r="N2934" s="1"/>
      <c r="O2934" s="1"/>
      <c r="P2934" s="1"/>
      <c r="Q2934" s="1"/>
    </row>
    <row r="2935" spans="1:17" ht="14.25" customHeight="1" x14ac:dyDescent="0.25">
      <c r="A2935" s="2"/>
      <c r="B2935" s="2"/>
      <c r="C2935" s="1"/>
      <c r="D2935" s="1"/>
      <c r="E2935" s="1"/>
      <c r="F2935" s="1"/>
      <c r="G2935" s="1"/>
      <c r="H2935" s="1"/>
      <c r="I2935" s="1"/>
      <c r="J2935" s="1"/>
      <c r="K2935" s="1"/>
      <c r="L2935" s="1"/>
      <c r="M2935" s="1"/>
      <c r="N2935" s="1"/>
      <c r="O2935" s="1"/>
      <c r="P2935" s="1"/>
      <c r="Q2935" s="1"/>
    </row>
    <row r="2936" spans="1:17" ht="14.25" customHeight="1" x14ac:dyDescent="0.25">
      <c r="A2936" s="2"/>
      <c r="B2936" s="2"/>
      <c r="C2936" s="1"/>
      <c r="D2936" s="1"/>
      <c r="E2936" s="1"/>
      <c r="F2936" s="1"/>
      <c r="G2936" s="1"/>
      <c r="H2936" s="1"/>
      <c r="I2936" s="1"/>
      <c r="J2936" s="1"/>
      <c r="K2936" s="1"/>
      <c r="L2936" s="1"/>
      <c r="M2936" s="1"/>
      <c r="N2936" s="1"/>
      <c r="O2936" s="1"/>
      <c r="P2936" s="1"/>
      <c r="Q2936" s="1"/>
    </row>
  </sheetData>
  <sheetProtection sheet="1" insertColumns="0" insertRows="0" deleteColumns="0" deleteRows="0"/>
  <mergeCells count="1">
    <mergeCell ref="H1:K1"/>
  </mergeCells>
  <conditionalFormatting sqref="F3:F2003 C2004">
    <cfRule type="colorScale" priority="4">
      <colorScale>
        <cfvo type="min"/>
        <cfvo type="max"/>
        <color rgb="FF57BB8A"/>
        <color rgb="FFFFFFFF"/>
      </colorScale>
    </cfRule>
  </conditionalFormatting>
  <dataValidations count="1">
    <dataValidation type="list" allowBlank="1" showErrorMessage="1" sqref="F2004 C2004:D2004">
      <formula1>#REF!</formula1>
    </dataValidation>
  </dataValidations>
  <pageMargins left="0.7" right="0.7" top="0.75" bottom="0.75" header="0" footer="0"/>
  <pageSetup paperSize="9" orientation="portrait" r:id="rId1"/>
  <ignoredErrors>
    <ignoredError sqref="B1968:B2003 B621:B1174" unlockedFormula="1"/>
  </ignoredError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Muuttujat!$D$7:$D$15</xm:f>
          </x14:formula1>
          <xm:sqref>F3:F2003</xm:sqref>
        </x14:dataValidation>
        <x14:dataValidation type="list" allowBlank="1" showInputMessage="1" showErrorMessage="1">
          <x14:formula1>
            <xm:f>Muuttujat!$B$7:$B$9</xm:f>
          </x14:formula1>
          <xm:sqref>D3:D2003</xm:sqref>
        </x14:dataValidation>
        <x14:dataValidation type="list" allowBlank="1" showErrorMessage="1">
          <x14:formula1>
            <xm:f>Muuttujat!$C$7:$C$12</xm:f>
          </x14:formula1>
          <xm:sqref>E3:E2003</xm:sqref>
        </x14:dataValidation>
        <x14:dataValidation type="list" allowBlank="1" showErrorMessage="1">
          <x14:formula1>
            <xm:f>Muuttujat!$A$21:$A$26</xm:f>
          </x14:formula1>
          <xm:sqref>G3:G2003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96"/>
  <sheetViews>
    <sheetView workbookViewId="0">
      <pane ySplit="9" topLeftCell="A15" activePane="bottomLeft" state="frozen"/>
      <selection pane="bottomLeft" activeCell="C16" sqref="C16"/>
    </sheetView>
  </sheetViews>
  <sheetFormatPr defaultColWidth="39" defaultRowHeight="15" x14ac:dyDescent="0.25"/>
  <cols>
    <col min="1" max="1" width="30.42578125" style="35" customWidth="1"/>
    <col min="2" max="2" width="81.28515625" style="42" customWidth="1"/>
    <col min="3" max="3" width="70.7109375" style="35" customWidth="1"/>
    <col min="4" max="4" width="85" style="35" customWidth="1"/>
    <col min="5" max="16384" width="39" style="35"/>
  </cols>
  <sheetData>
    <row r="1" spans="1:26" ht="37.5" x14ac:dyDescent="0.25">
      <c r="A1" s="136" t="s">
        <v>19</v>
      </c>
      <c r="B1" s="34" t="s">
        <v>20</v>
      </c>
      <c r="C1" s="34"/>
    </row>
    <row r="2" spans="1:26" ht="7.9" customHeight="1" x14ac:dyDescent="0.25">
      <c r="A2" s="36"/>
      <c r="B2" s="37"/>
      <c r="C2" s="36"/>
      <c r="D2" s="36"/>
      <c r="E2" s="36"/>
    </row>
    <row r="3" spans="1:26" ht="24" customHeight="1" x14ac:dyDescent="0.25">
      <c r="A3" s="34" t="s">
        <v>21</v>
      </c>
      <c r="B3" s="292" t="s">
        <v>310</v>
      </c>
      <c r="C3" s="292"/>
      <c r="D3" s="284"/>
      <c r="E3" s="36"/>
    </row>
    <row r="4" spans="1:26" ht="22.15" customHeight="1" x14ac:dyDescent="0.25">
      <c r="A4" s="137" t="s">
        <v>22</v>
      </c>
      <c r="B4" s="292"/>
      <c r="C4" s="292"/>
      <c r="D4" s="284"/>
      <c r="E4" s="36"/>
    </row>
    <row r="5" spans="1:26" ht="19.149999999999999" customHeight="1" x14ac:dyDescent="0.25">
      <c r="A5" s="138" t="s">
        <v>23</v>
      </c>
      <c r="B5" s="292" t="s">
        <v>309</v>
      </c>
      <c r="C5" s="292"/>
      <c r="D5" s="284"/>
      <c r="E5" s="36"/>
    </row>
    <row r="6" spans="1:26" ht="19.149999999999999" customHeight="1" x14ac:dyDescent="0.25">
      <c r="A6" s="139" t="s">
        <v>24</v>
      </c>
      <c r="B6" s="292"/>
      <c r="C6" s="292"/>
      <c r="D6" s="284"/>
      <c r="E6" s="36"/>
    </row>
    <row r="7" spans="1:26" ht="19.149999999999999" customHeight="1" x14ac:dyDescent="0.25">
      <c r="B7" s="287" t="s">
        <v>25</v>
      </c>
      <c r="C7" s="287"/>
      <c r="D7" s="284"/>
      <c r="E7" s="36"/>
    </row>
    <row r="8" spans="1:26" ht="18.75" x14ac:dyDescent="0.25">
      <c r="A8" s="36"/>
      <c r="B8" s="276" t="s">
        <v>26</v>
      </c>
      <c r="C8" s="276"/>
      <c r="D8" s="276"/>
      <c r="E8" s="36"/>
    </row>
    <row r="9" spans="1:26" s="46" customFormat="1" ht="38.25" thickBot="1" x14ac:dyDescent="0.3">
      <c r="A9" s="47" t="s">
        <v>27</v>
      </c>
      <c r="B9" s="48" t="s">
        <v>28</v>
      </c>
      <c r="C9" s="48" t="s">
        <v>29</v>
      </c>
      <c r="D9" s="69"/>
    </row>
    <row r="10" spans="1:26" ht="30.75" thickBot="1" x14ac:dyDescent="0.3">
      <c r="A10" s="56" t="s">
        <v>0</v>
      </c>
      <c r="B10" s="57" t="s">
        <v>311</v>
      </c>
      <c r="C10" s="217"/>
      <c r="D10" s="85"/>
      <c r="E10" s="37"/>
      <c r="F10" s="37"/>
      <c r="G10" s="37"/>
      <c r="H10" s="37"/>
      <c r="I10" s="37"/>
      <c r="J10" s="37"/>
      <c r="K10" s="37"/>
      <c r="L10" s="37"/>
      <c r="M10" s="37"/>
      <c r="N10" s="37"/>
      <c r="O10" s="37"/>
      <c r="P10" s="37"/>
      <c r="Q10" s="37"/>
      <c r="R10" s="37"/>
      <c r="S10" s="37"/>
      <c r="T10" s="37"/>
      <c r="U10" s="37"/>
      <c r="V10" s="37"/>
      <c r="W10" s="37"/>
      <c r="X10" s="37"/>
      <c r="Y10" s="37"/>
      <c r="Z10" s="37"/>
    </row>
    <row r="11" spans="1:26" ht="30" hidden="1" x14ac:dyDescent="0.25">
      <c r="A11" s="282" t="s">
        <v>30</v>
      </c>
      <c r="B11" s="289" t="s">
        <v>31</v>
      </c>
      <c r="C11" s="65" t="s">
        <v>32</v>
      </c>
      <c r="D11" s="70"/>
      <c r="E11" s="38"/>
      <c r="F11" s="38"/>
      <c r="G11" s="38"/>
      <c r="H11" s="38"/>
      <c r="I11" s="38"/>
      <c r="J11" s="38"/>
      <c r="K11" s="38"/>
      <c r="L11" s="39"/>
    </row>
    <row r="12" spans="1:26" ht="15.75" hidden="1" x14ac:dyDescent="0.25">
      <c r="A12" s="283"/>
      <c r="B12" s="290"/>
      <c r="C12" s="66" t="s">
        <v>33</v>
      </c>
      <c r="D12" s="71"/>
      <c r="E12" s="38"/>
      <c r="F12" s="38"/>
      <c r="G12" s="38"/>
      <c r="H12" s="38"/>
      <c r="I12" s="38"/>
      <c r="J12" s="38"/>
      <c r="K12" s="38"/>
      <c r="L12" s="39"/>
    </row>
    <row r="13" spans="1:26" ht="30.75" hidden="1" thickBot="1" x14ac:dyDescent="0.3">
      <c r="A13" s="288"/>
      <c r="B13" s="291"/>
      <c r="C13" s="67" t="s">
        <v>34</v>
      </c>
      <c r="D13" s="72"/>
      <c r="E13" s="38"/>
      <c r="F13" s="38"/>
      <c r="G13" s="38"/>
      <c r="H13" s="38"/>
      <c r="I13" s="38"/>
      <c r="J13" s="38"/>
      <c r="K13" s="38"/>
      <c r="L13" s="39"/>
    </row>
    <row r="14" spans="1:26" ht="105.75" thickBot="1" x14ac:dyDescent="0.3">
      <c r="A14" s="56" t="s">
        <v>1</v>
      </c>
      <c r="B14" s="140" t="s">
        <v>312</v>
      </c>
      <c r="C14" s="68"/>
      <c r="D14" s="73"/>
    </row>
    <row r="15" spans="1:26" ht="30.75" thickBot="1" x14ac:dyDescent="0.3">
      <c r="A15" s="58" t="s">
        <v>2</v>
      </c>
      <c r="B15" s="59" t="s">
        <v>35</v>
      </c>
      <c r="C15" s="243" t="s">
        <v>36</v>
      </c>
      <c r="D15" s="88"/>
    </row>
    <row r="16" spans="1:26" x14ac:dyDescent="0.25">
      <c r="A16" s="268" t="s">
        <v>3</v>
      </c>
      <c r="B16" s="273" t="s">
        <v>37</v>
      </c>
      <c r="C16" s="141" t="s">
        <v>318</v>
      </c>
      <c r="D16" s="89"/>
    </row>
    <row r="17" spans="1:26" ht="15.75" thickBot="1" x14ac:dyDescent="0.3">
      <c r="A17" s="269"/>
      <c r="B17" s="274"/>
      <c r="C17" s="145" t="s">
        <v>305</v>
      </c>
      <c r="D17" s="92"/>
    </row>
    <row r="18" spans="1:26" x14ac:dyDescent="0.25">
      <c r="A18" s="282" t="s">
        <v>4</v>
      </c>
      <c r="B18" s="285" t="s">
        <v>38</v>
      </c>
      <c r="C18" s="147" t="s">
        <v>39</v>
      </c>
      <c r="D18" s="89"/>
    </row>
    <row r="19" spans="1:26" ht="30" x14ac:dyDescent="0.25">
      <c r="A19" s="283"/>
      <c r="B19" s="286"/>
      <c r="C19" s="146" t="s">
        <v>40</v>
      </c>
      <c r="D19" s="90"/>
    </row>
    <row r="20" spans="1:26" ht="33.75" customHeight="1" x14ac:dyDescent="0.25">
      <c r="A20" s="283"/>
      <c r="B20" s="286"/>
      <c r="C20" s="146" t="s">
        <v>41</v>
      </c>
      <c r="D20" s="90"/>
    </row>
    <row r="21" spans="1:26" ht="45" x14ac:dyDescent="0.25">
      <c r="A21" s="283"/>
      <c r="B21" s="286"/>
      <c r="C21" s="146" t="s">
        <v>42</v>
      </c>
      <c r="D21" s="90"/>
    </row>
    <row r="22" spans="1:26" ht="30.75" thickBot="1" x14ac:dyDescent="0.3">
      <c r="A22" s="283"/>
      <c r="B22" s="286"/>
      <c r="C22" s="146" t="s">
        <v>43</v>
      </c>
      <c r="D22" s="90"/>
    </row>
    <row r="23" spans="1:26" ht="14.65" customHeight="1" x14ac:dyDescent="0.25">
      <c r="A23" s="268" t="s">
        <v>44</v>
      </c>
      <c r="B23" s="270" t="s">
        <v>45</v>
      </c>
      <c r="C23" s="148" t="s">
        <v>46</v>
      </c>
      <c r="D23" s="74"/>
      <c r="E23" s="37"/>
      <c r="F23" s="37"/>
      <c r="G23" s="37"/>
      <c r="H23" s="37"/>
      <c r="I23" s="37"/>
      <c r="J23" s="37"/>
      <c r="K23" s="37"/>
      <c r="L23" s="37"/>
      <c r="M23" s="37"/>
      <c r="N23" s="37"/>
      <c r="O23" s="37"/>
      <c r="P23" s="37"/>
      <c r="Q23" s="37"/>
      <c r="R23" s="37"/>
      <c r="S23" s="37"/>
      <c r="T23" s="37"/>
      <c r="U23" s="37"/>
      <c r="V23" s="37"/>
      <c r="W23" s="37"/>
      <c r="X23" s="37"/>
      <c r="Y23" s="37"/>
      <c r="Z23" s="37"/>
    </row>
    <row r="24" spans="1:26" ht="30" x14ac:dyDescent="0.25">
      <c r="A24" s="269"/>
      <c r="B24" s="271"/>
      <c r="C24" s="142" t="s">
        <v>47</v>
      </c>
      <c r="D24" s="75"/>
      <c r="E24" s="37"/>
      <c r="F24" s="37"/>
      <c r="G24" s="37"/>
      <c r="H24" s="37"/>
      <c r="I24" s="37"/>
      <c r="J24" s="37"/>
      <c r="K24" s="37"/>
      <c r="L24" s="37"/>
      <c r="M24" s="37"/>
      <c r="N24" s="37"/>
      <c r="O24" s="37"/>
      <c r="P24" s="37"/>
      <c r="Q24" s="37"/>
      <c r="R24" s="37"/>
      <c r="S24" s="37"/>
      <c r="T24" s="37"/>
      <c r="U24" s="37"/>
      <c r="V24" s="37"/>
      <c r="W24" s="37"/>
      <c r="X24" s="37"/>
      <c r="Y24" s="37"/>
      <c r="Z24" s="37"/>
    </row>
    <row r="25" spans="1:26" ht="30" customHeight="1" x14ac:dyDescent="0.25">
      <c r="A25" s="269"/>
      <c r="B25" s="271"/>
      <c r="C25" s="143" t="s">
        <v>48</v>
      </c>
      <c r="D25" s="75"/>
      <c r="E25" s="37"/>
      <c r="F25" s="37"/>
      <c r="G25" s="37"/>
      <c r="H25" s="37"/>
      <c r="I25" s="37"/>
      <c r="J25" s="37"/>
      <c r="K25" s="37"/>
      <c r="L25" s="37"/>
      <c r="M25" s="37"/>
      <c r="N25" s="37"/>
      <c r="O25" s="37"/>
      <c r="P25" s="37"/>
      <c r="Q25" s="37"/>
      <c r="R25" s="37"/>
      <c r="S25" s="37"/>
      <c r="T25" s="37"/>
      <c r="U25" s="37"/>
      <c r="V25" s="37"/>
      <c r="W25" s="37"/>
      <c r="X25" s="37"/>
      <c r="Y25" s="37"/>
      <c r="Z25" s="37"/>
    </row>
    <row r="26" spans="1:26" ht="30" x14ac:dyDescent="0.25">
      <c r="A26" s="269"/>
      <c r="B26" s="271"/>
      <c r="C26" s="142" t="s">
        <v>49</v>
      </c>
      <c r="D26" s="75"/>
      <c r="E26" s="37"/>
      <c r="F26" s="37"/>
      <c r="G26" s="37"/>
      <c r="H26" s="37"/>
      <c r="I26" s="37"/>
      <c r="J26" s="37"/>
      <c r="K26" s="37"/>
      <c r="L26" s="37"/>
      <c r="M26" s="37"/>
      <c r="N26" s="37"/>
      <c r="O26" s="37"/>
      <c r="P26" s="37"/>
      <c r="Q26" s="37"/>
      <c r="R26" s="37"/>
      <c r="S26" s="37"/>
      <c r="T26" s="37"/>
      <c r="U26" s="37"/>
      <c r="V26" s="37"/>
      <c r="W26" s="37"/>
      <c r="X26" s="37"/>
      <c r="Y26" s="37"/>
      <c r="Z26" s="37"/>
    </row>
    <row r="27" spans="1:26" ht="75" x14ac:dyDescent="0.25">
      <c r="A27" s="269"/>
      <c r="B27" s="271"/>
      <c r="C27" s="142" t="s">
        <v>50</v>
      </c>
      <c r="D27" s="75"/>
      <c r="E27" s="37"/>
      <c r="F27" s="37"/>
      <c r="G27" s="37"/>
      <c r="H27" s="37"/>
      <c r="I27" s="37"/>
      <c r="J27" s="37"/>
      <c r="K27" s="37"/>
      <c r="L27" s="37"/>
      <c r="M27" s="37"/>
      <c r="N27" s="37"/>
      <c r="O27" s="37"/>
      <c r="P27" s="37"/>
      <c r="Q27" s="37"/>
      <c r="R27" s="37"/>
      <c r="S27" s="37"/>
      <c r="T27" s="37"/>
      <c r="U27" s="37"/>
      <c r="V27" s="37"/>
      <c r="W27" s="37"/>
      <c r="X27" s="37"/>
      <c r="Y27" s="37"/>
      <c r="Z27" s="37"/>
    </row>
    <row r="28" spans="1:26" ht="30" x14ac:dyDescent="0.25">
      <c r="A28" s="269"/>
      <c r="B28" s="271"/>
      <c r="C28" s="144" t="s">
        <v>51</v>
      </c>
      <c r="D28" s="75"/>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5">
      <c r="A29" s="269"/>
      <c r="B29" s="271"/>
      <c r="C29" s="144" t="s">
        <v>52</v>
      </c>
      <c r="D29" s="75"/>
      <c r="E29" s="37"/>
      <c r="F29" s="37"/>
      <c r="G29" s="37"/>
      <c r="H29" s="37"/>
      <c r="I29" s="37"/>
      <c r="J29" s="37"/>
      <c r="K29" s="37"/>
      <c r="L29" s="37"/>
      <c r="M29" s="37"/>
      <c r="N29" s="37"/>
      <c r="O29" s="37"/>
      <c r="P29" s="37"/>
      <c r="Q29" s="37"/>
      <c r="R29" s="37"/>
      <c r="S29" s="37"/>
      <c r="T29" s="37"/>
      <c r="U29" s="37"/>
      <c r="V29" s="37"/>
      <c r="W29" s="37"/>
      <c r="X29" s="37"/>
      <c r="Y29" s="37"/>
      <c r="Z29" s="37"/>
    </row>
    <row r="30" spans="1:26" ht="34.9" customHeight="1" thickBot="1" x14ac:dyDescent="0.3">
      <c r="A30" s="269"/>
      <c r="B30" s="271"/>
      <c r="C30" s="144" t="s">
        <v>53</v>
      </c>
      <c r="D30" s="75"/>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5">
      <c r="A31" s="282" t="s">
        <v>6</v>
      </c>
      <c r="B31" s="280" t="s">
        <v>54</v>
      </c>
      <c r="C31" s="187" t="s">
        <v>55</v>
      </c>
      <c r="D31" s="89"/>
    </row>
    <row r="32" spans="1:26" x14ac:dyDescent="0.25">
      <c r="A32" s="283"/>
      <c r="B32" s="281"/>
      <c r="C32" s="188" t="s">
        <v>56</v>
      </c>
      <c r="D32" s="90"/>
    </row>
    <row r="33" spans="1:4" x14ac:dyDescent="0.25">
      <c r="A33" s="283"/>
      <c r="B33" s="281"/>
      <c r="C33" s="188" t="s">
        <v>57</v>
      </c>
      <c r="D33" s="90"/>
    </row>
    <row r="34" spans="1:4" x14ac:dyDescent="0.25">
      <c r="A34" s="283"/>
      <c r="B34" s="281"/>
      <c r="C34" s="188" t="s">
        <v>58</v>
      </c>
      <c r="D34" s="90"/>
    </row>
    <row r="35" spans="1:4" x14ac:dyDescent="0.25">
      <c r="A35" s="283"/>
      <c r="B35" s="281"/>
      <c r="C35" s="188" t="s">
        <v>59</v>
      </c>
      <c r="D35" s="90"/>
    </row>
    <row r="36" spans="1:4" ht="45.75" thickBot="1" x14ac:dyDescent="0.3">
      <c r="A36" s="86" t="s">
        <v>7</v>
      </c>
      <c r="B36" s="87" t="s">
        <v>60</v>
      </c>
      <c r="C36" s="189"/>
      <c r="D36" s="93"/>
    </row>
    <row r="37" spans="1:4" ht="45.75" thickBot="1" x14ac:dyDescent="0.3">
      <c r="A37" s="56" t="s">
        <v>61</v>
      </c>
      <c r="B37" s="134" t="s">
        <v>313</v>
      </c>
      <c r="C37" s="135"/>
      <c r="D37" s="88"/>
    </row>
    <row r="38" spans="1:4" x14ac:dyDescent="0.25">
      <c r="A38" s="76" t="s">
        <v>9</v>
      </c>
      <c r="B38" s="60" t="s">
        <v>306</v>
      </c>
      <c r="C38" s="277" t="s">
        <v>308</v>
      </c>
      <c r="D38" s="89"/>
    </row>
    <row r="39" spans="1:4" ht="15.75" thickBot="1" x14ac:dyDescent="0.3">
      <c r="A39" s="62" t="s">
        <v>10</v>
      </c>
      <c r="B39" s="61" t="s">
        <v>307</v>
      </c>
      <c r="C39" s="278"/>
      <c r="D39" s="90"/>
    </row>
    <row r="40" spans="1:4" ht="30.75" hidden="1" thickBot="1" x14ac:dyDescent="0.3">
      <c r="A40" s="63" t="s">
        <v>11</v>
      </c>
      <c r="B40" s="77" t="s">
        <v>62</v>
      </c>
      <c r="C40" s="279"/>
      <c r="D40" s="91" t="s">
        <v>63</v>
      </c>
    </row>
    <row r="41" spans="1:4" ht="30" x14ac:dyDescent="0.25">
      <c r="A41" s="78" t="s">
        <v>12</v>
      </c>
      <c r="B41" s="79" t="s">
        <v>64</v>
      </c>
      <c r="C41" s="190"/>
      <c r="D41" s="89"/>
    </row>
    <row r="42" spans="1:4" ht="30.75" thickBot="1" x14ac:dyDescent="0.3">
      <c r="A42" s="80" t="s">
        <v>65</v>
      </c>
      <c r="B42" s="81" t="s">
        <v>66</v>
      </c>
      <c r="C42" s="191"/>
      <c r="D42" s="91"/>
    </row>
    <row r="43" spans="1:4" hidden="1" x14ac:dyDescent="0.25">
      <c r="A43" s="268" t="s">
        <v>67</v>
      </c>
      <c r="B43" s="273" t="s">
        <v>68</v>
      </c>
      <c r="C43" s="141" t="s">
        <v>69</v>
      </c>
      <c r="D43" s="89"/>
    </row>
    <row r="44" spans="1:4" hidden="1" x14ac:dyDescent="0.25">
      <c r="A44" s="269"/>
      <c r="B44" s="274"/>
      <c r="C44" s="192" t="s">
        <v>70</v>
      </c>
      <c r="D44" s="90"/>
    </row>
    <row r="45" spans="1:4" hidden="1" x14ac:dyDescent="0.25">
      <c r="A45" s="269"/>
      <c r="B45" s="274"/>
      <c r="C45" s="192" t="s">
        <v>71</v>
      </c>
      <c r="D45" s="90"/>
    </row>
    <row r="46" spans="1:4" hidden="1" x14ac:dyDescent="0.25">
      <c r="A46" s="269"/>
      <c r="B46" s="274"/>
      <c r="C46" s="192" t="s">
        <v>72</v>
      </c>
      <c r="D46" s="90"/>
    </row>
    <row r="47" spans="1:4" hidden="1" x14ac:dyDescent="0.25">
      <c r="A47" s="269"/>
      <c r="B47" s="274"/>
      <c r="C47" s="192" t="s">
        <v>73</v>
      </c>
      <c r="D47" s="90"/>
    </row>
    <row r="48" spans="1:4" hidden="1" x14ac:dyDescent="0.25">
      <c r="A48" s="269"/>
      <c r="B48" s="274"/>
      <c r="C48" s="192" t="s">
        <v>74</v>
      </c>
      <c r="D48" s="90"/>
    </row>
    <row r="49" spans="1:4" hidden="1" x14ac:dyDescent="0.25">
      <c r="A49" s="269"/>
      <c r="B49" s="274"/>
      <c r="C49" s="192" t="s">
        <v>75</v>
      </c>
      <c r="D49" s="90"/>
    </row>
    <row r="50" spans="1:4" hidden="1" x14ac:dyDescent="0.25">
      <c r="A50" s="269"/>
      <c r="B50" s="274"/>
      <c r="C50" s="192" t="s">
        <v>76</v>
      </c>
      <c r="D50" s="90"/>
    </row>
    <row r="51" spans="1:4" ht="15.75" hidden="1" thickBot="1" x14ac:dyDescent="0.3">
      <c r="A51" s="272"/>
      <c r="B51" s="275"/>
      <c r="C51" s="193" t="s">
        <v>77</v>
      </c>
      <c r="D51" s="91"/>
    </row>
    <row r="52" spans="1:4" ht="30.75" thickBot="1" x14ac:dyDescent="0.3">
      <c r="A52" s="58" t="s">
        <v>16</v>
      </c>
      <c r="B52" s="59" t="s">
        <v>78</v>
      </c>
      <c r="C52" s="186"/>
      <c r="D52" s="88"/>
    </row>
    <row r="53" spans="1:4" ht="30.75" thickBot="1" x14ac:dyDescent="0.3">
      <c r="A53" s="58" t="s">
        <v>17</v>
      </c>
      <c r="B53" s="59" t="s">
        <v>79</v>
      </c>
      <c r="C53" s="186"/>
      <c r="D53" s="88"/>
    </row>
    <row r="54" spans="1:4" s="84" customFormat="1" x14ac:dyDescent="0.25">
      <c r="A54" s="82"/>
      <c r="B54" s="83"/>
      <c r="C54" s="194"/>
      <c r="D54" s="94"/>
    </row>
    <row r="55" spans="1:4" x14ac:dyDescent="0.25">
      <c r="A55"/>
    </row>
    <row r="56" spans="1:4" x14ac:dyDescent="0.25">
      <c r="A56"/>
    </row>
    <row r="57" spans="1:4" x14ac:dyDescent="0.25">
      <c r="A57"/>
    </row>
    <row r="58" spans="1:4" x14ac:dyDescent="0.25">
      <c r="A58"/>
    </row>
    <row r="59" spans="1:4" x14ac:dyDescent="0.25">
      <c r="A59"/>
    </row>
    <row r="60" spans="1:4" x14ac:dyDescent="0.25">
      <c r="A60"/>
    </row>
    <row r="61" spans="1:4" x14ac:dyDescent="0.25">
      <c r="A61"/>
    </row>
    <row r="62" spans="1:4" x14ac:dyDescent="0.25">
      <c r="A62"/>
    </row>
    <row r="63" spans="1:4" x14ac:dyDescent="0.25">
      <c r="A63"/>
    </row>
    <row r="64" spans="1:4" x14ac:dyDescent="0.25">
      <c r="A64"/>
    </row>
    <row r="65" spans="1:26" x14ac:dyDescent="0.25">
      <c r="A65"/>
    </row>
    <row r="66" spans="1:26" x14ac:dyDescent="0.25">
      <c r="A66"/>
    </row>
    <row r="67" spans="1:26" x14ac:dyDescent="0.25">
      <c r="A67"/>
    </row>
    <row r="68" spans="1:26" x14ac:dyDescent="0.25">
      <c r="A68"/>
    </row>
    <row r="69" spans="1:26" x14ac:dyDescent="0.25">
      <c r="A69"/>
    </row>
    <row r="70" spans="1:26" x14ac:dyDescent="0.25">
      <c r="A70"/>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row>
    <row r="72" spans="1:26" x14ac:dyDescent="0.25">
      <c r="A72"/>
    </row>
    <row r="73" spans="1:26" x14ac:dyDescent="0.25">
      <c r="A73"/>
    </row>
    <row r="74" spans="1:26" x14ac:dyDescent="0.25">
      <c r="A74"/>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x14ac:dyDescent="0.25">
      <c r="A75"/>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x14ac:dyDescent="0.25">
      <c r="A76"/>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x14ac:dyDescent="0.25">
      <c r="A77"/>
    </row>
    <row r="78" spans="1:26" x14ac:dyDescent="0.25">
      <c r="A78"/>
    </row>
    <row r="79" spans="1:26" x14ac:dyDescent="0.25">
      <c r="A79"/>
    </row>
    <row r="80" spans="1:26" x14ac:dyDescent="0.25">
      <c r="A80"/>
    </row>
    <row r="81" spans="1:26" x14ac:dyDescent="0.25">
      <c r="A81"/>
    </row>
    <row r="82" spans="1:26" x14ac:dyDescent="0.25">
      <c r="A82"/>
    </row>
    <row r="83" spans="1:26" x14ac:dyDescent="0.25">
      <c r="A83"/>
    </row>
    <row r="84" spans="1:26" x14ac:dyDescent="0.25">
      <c r="A84"/>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x14ac:dyDescent="0.25">
      <c r="A85"/>
    </row>
    <row r="86" spans="1:26" x14ac:dyDescent="0.25">
      <c r="A86"/>
    </row>
    <row r="87" spans="1:26" x14ac:dyDescent="0.25">
      <c r="A87"/>
    </row>
    <row r="88" spans="1:26" x14ac:dyDescent="0.25">
      <c r="A88"/>
    </row>
    <row r="89" spans="1:26" x14ac:dyDescent="0.25">
      <c r="A89"/>
    </row>
    <row r="90" spans="1:26" x14ac:dyDescent="0.25">
      <c r="A90"/>
    </row>
    <row r="91" spans="1:26" x14ac:dyDescent="0.25">
      <c r="A91"/>
    </row>
    <row r="92" spans="1:26" x14ac:dyDescent="0.25">
      <c r="A92"/>
    </row>
    <row r="93" spans="1:26" x14ac:dyDescent="0.25">
      <c r="A93"/>
    </row>
    <row r="94" spans="1:26" x14ac:dyDescent="0.25">
      <c r="A94"/>
    </row>
    <row r="95" spans="1:26" x14ac:dyDescent="0.25">
      <c r="A95"/>
    </row>
    <row r="96" spans="1:26"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4" x14ac:dyDescent="0.25">
      <c r="A177"/>
    </row>
    <row r="178" spans="1:4" x14ac:dyDescent="0.25">
      <c r="A178"/>
    </row>
    <row r="179" spans="1:4" x14ac:dyDescent="0.25">
      <c r="A179"/>
    </row>
    <row r="180" spans="1:4" x14ac:dyDescent="0.25">
      <c r="A180"/>
    </row>
    <row r="181" spans="1:4" x14ac:dyDescent="0.25">
      <c r="A181"/>
    </row>
    <row r="182" spans="1:4" x14ac:dyDescent="0.25">
      <c r="A182"/>
    </row>
    <row r="183" spans="1:4" x14ac:dyDescent="0.25">
      <c r="A183"/>
    </row>
    <row r="184" spans="1:4" x14ac:dyDescent="0.25">
      <c r="A184"/>
    </row>
    <row r="185" spans="1:4" x14ac:dyDescent="0.25">
      <c r="A185"/>
    </row>
    <row r="186" spans="1:4" ht="18.75" x14ac:dyDescent="0.25">
      <c r="A186"/>
      <c r="B186" s="43"/>
      <c r="C186" s="40"/>
      <c r="D186" s="40"/>
    </row>
    <row r="187" spans="1:4" x14ac:dyDescent="0.25">
      <c r="A187"/>
    </row>
    <row r="188" spans="1:4" x14ac:dyDescent="0.25">
      <c r="A188"/>
    </row>
    <row r="189" spans="1:4" x14ac:dyDescent="0.25">
      <c r="A189"/>
    </row>
    <row r="190" spans="1:4" x14ac:dyDescent="0.25">
      <c r="A190"/>
    </row>
    <row r="191" spans="1:4" ht="15.75" x14ac:dyDescent="0.25">
      <c r="A191"/>
      <c r="B191" s="44"/>
      <c r="C191" s="41"/>
      <c r="D191" s="41"/>
    </row>
    <row r="192" spans="1:4"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26" x14ac:dyDescent="0.25">
      <c r="A257"/>
    </row>
    <row r="258" spans="1:26" x14ac:dyDescent="0.25">
      <c r="A258"/>
    </row>
    <row r="259" spans="1:26" x14ac:dyDescent="0.25">
      <c r="A259"/>
    </row>
    <row r="260" spans="1:26" x14ac:dyDescent="0.25">
      <c r="A260"/>
    </row>
    <row r="261" spans="1:26" x14ac:dyDescent="0.25">
      <c r="A261"/>
    </row>
    <row r="262" spans="1:26" x14ac:dyDescent="0.25">
      <c r="A262"/>
    </row>
    <row r="263" spans="1:26" x14ac:dyDescent="0.25">
      <c r="A263"/>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row>
    <row r="266" spans="1:26" x14ac:dyDescent="0.25">
      <c r="A266"/>
    </row>
    <row r="267" spans="1:26" x14ac:dyDescent="0.25">
      <c r="A267"/>
    </row>
    <row r="268" spans="1:26" x14ac:dyDescent="0.25">
      <c r="A268"/>
    </row>
    <row r="269" spans="1:26" x14ac:dyDescent="0.25">
      <c r="A269"/>
    </row>
    <row r="270" spans="1:26" x14ac:dyDescent="0.25">
      <c r="A270"/>
    </row>
    <row r="271" spans="1:26" x14ac:dyDescent="0.25">
      <c r="A271"/>
    </row>
    <row r="272" spans="1:26"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row r="8547" spans="1:1" x14ac:dyDescent="0.25">
      <c r="A8547"/>
    </row>
    <row r="8548" spans="1:1" x14ac:dyDescent="0.25">
      <c r="A8548"/>
    </row>
    <row r="8549" spans="1:1" x14ac:dyDescent="0.25">
      <c r="A8549"/>
    </row>
    <row r="8550" spans="1:1" x14ac:dyDescent="0.25">
      <c r="A8550"/>
    </row>
    <row r="8551" spans="1:1" x14ac:dyDescent="0.25">
      <c r="A8551"/>
    </row>
    <row r="8552" spans="1:1" x14ac:dyDescent="0.25">
      <c r="A8552"/>
    </row>
    <row r="8553" spans="1:1" x14ac:dyDescent="0.25">
      <c r="A8553"/>
    </row>
    <row r="8554" spans="1:1" x14ac:dyDescent="0.25">
      <c r="A8554"/>
    </row>
    <row r="8555" spans="1:1" x14ac:dyDescent="0.25">
      <c r="A8555"/>
    </row>
    <row r="8556" spans="1:1" x14ac:dyDescent="0.25">
      <c r="A8556"/>
    </row>
    <row r="8557" spans="1:1" x14ac:dyDescent="0.25">
      <c r="A8557"/>
    </row>
    <row r="8558" spans="1:1" x14ac:dyDescent="0.25">
      <c r="A8558"/>
    </row>
    <row r="8559" spans="1:1" x14ac:dyDescent="0.25">
      <c r="A8559"/>
    </row>
    <row r="8560" spans="1:1" x14ac:dyDescent="0.25">
      <c r="A8560"/>
    </row>
    <row r="8561" spans="1:1" x14ac:dyDescent="0.25">
      <c r="A8561"/>
    </row>
    <row r="8562" spans="1:1" x14ac:dyDescent="0.25">
      <c r="A8562"/>
    </row>
    <row r="8563" spans="1:1" x14ac:dyDescent="0.25">
      <c r="A8563"/>
    </row>
    <row r="8564" spans="1:1" x14ac:dyDescent="0.25">
      <c r="A8564"/>
    </row>
    <row r="8565" spans="1:1" x14ac:dyDescent="0.25">
      <c r="A8565"/>
    </row>
    <row r="8566" spans="1:1" x14ac:dyDescent="0.25">
      <c r="A8566"/>
    </row>
    <row r="8567" spans="1:1" x14ac:dyDescent="0.25">
      <c r="A8567"/>
    </row>
    <row r="8568" spans="1:1" x14ac:dyDescent="0.25">
      <c r="A8568"/>
    </row>
    <row r="8569" spans="1:1" x14ac:dyDescent="0.25">
      <c r="A8569"/>
    </row>
    <row r="8570" spans="1:1" x14ac:dyDescent="0.25">
      <c r="A8570"/>
    </row>
    <row r="8571" spans="1:1" x14ac:dyDescent="0.25">
      <c r="A8571"/>
    </row>
    <row r="8572" spans="1:1" x14ac:dyDescent="0.25">
      <c r="A8572"/>
    </row>
    <row r="8573" spans="1:1" x14ac:dyDescent="0.25">
      <c r="A8573"/>
    </row>
    <row r="8574" spans="1:1" x14ac:dyDescent="0.25">
      <c r="A8574"/>
    </row>
    <row r="8575" spans="1:1" x14ac:dyDescent="0.25">
      <c r="A8575"/>
    </row>
    <row r="8576" spans="1:1" x14ac:dyDescent="0.25">
      <c r="A8576"/>
    </row>
    <row r="8577" spans="1:1" x14ac:dyDescent="0.25">
      <c r="A8577"/>
    </row>
    <row r="8578" spans="1:1" x14ac:dyDescent="0.25">
      <c r="A8578"/>
    </row>
    <row r="8579" spans="1:1" x14ac:dyDescent="0.25">
      <c r="A8579"/>
    </row>
    <row r="8580" spans="1:1" x14ac:dyDescent="0.25">
      <c r="A8580"/>
    </row>
    <row r="8581" spans="1:1" x14ac:dyDescent="0.25">
      <c r="A8581"/>
    </row>
    <row r="8582" spans="1:1" x14ac:dyDescent="0.25">
      <c r="A8582"/>
    </row>
    <row r="8583" spans="1:1" x14ac:dyDescent="0.25">
      <c r="A8583"/>
    </row>
    <row r="8584" spans="1:1" x14ac:dyDescent="0.25">
      <c r="A8584"/>
    </row>
    <row r="8585" spans="1:1" x14ac:dyDescent="0.25">
      <c r="A8585"/>
    </row>
    <row r="8586" spans="1:1" x14ac:dyDescent="0.25">
      <c r="A8586"/>
    </row>
    <row r="8587" spans="1:1" x14ac:dyDescent="0.25">
      <c r="A8587"/>
    </row>
    <row r="8588" spans="1:1" x14ac:dyDescent="0.25">
      <c r="A8588"/>
    </row>
    <row r="8589" spans="1:1" x14ac:dyDescent="0.25">
      <c r="A8589"/>
    </row>
    <row r="8590" spans="1:1" x14ac:dyDescent="0.25">
      <c r="A8590"/>
    </row>
    <row r="8591" spans="1:1" x14ac:dyDescent="0.25">
      <c r="A8591"/>
    </row>
    <row r="8592" spans="1:1" x14ac:dyDescent="0.25">
      <c r="A8592"/>
    </row>
    <row r="8593" spans="1:1" x14ac:dyDescent="0.25">
      <c r="A8593"/>
    </row>
    <row r="8594" spans="1:1" x14ac:dyDescent="0.25">
      <c r="A8594"/>
    </row>
    <row r="8595" spans="1:1" x14ac:dyDescent="0.25">
      <c r="A8595"/>
    </row>
    <row r="8596" spans="1:1" x14ac:dyDescent="0.25">
      <c r="A8596"/>
    </row>
    <row r="8597" spans="1:1" x14ac:dyDescent="0.25">
      <c r="A8597"/>
    </row>
    <row r="8598" spans="1:1" x14ac:dyDescent="0.25">
      <c r="A8598"/>
    </row>
    <row r="8599" spans="1:1" x14ac:dyDescent="0.25">
      <c r="A8599"/>
    </row>
    <row r="8600" spans="1:1" x14ac:dyDescent="0.25">
      <c r="A8600"/>
    </row>
    <row r="8601" spans="1:1" x14ac:dyDescent="0.25">
      <c r="A8601"/>
    </row>
    <row r="8602" spans="1:1" x14ac:dyDescent="0.25">
      <c r="A8602"/>
    </row>
    <row r="8603" spans="1:1" x14ac:dyDescent="0.25">
      <c r="A8603"/>
    </row>
    <row r="8604" spans="1:1" x14ac:dyDescent="0.25">
      <c r="A8604"/>
    </row>
    <row r="8605" spans="1:1" x14ac:dyDescent="0.25">
      <c r="A8605"/>
    </row>
    <row r="8606" spans="1:1" x14ac:dyDescent="0.25">
      <c r="A8606"/>
    </row>
    <row r="8607" spans="1:1" x14ac:dyDescent="0.25">
      <c r="A8607"/>
    </row>
    <row r="8608" spans="1:1" x14ac:dyDescent="0.25">
      <c r="A8608"/>
    </row>
    <row r="8609" spans="1:1" x14ac:dyDescent="0.25">
      <c r="A8609"/>
    </row>
    <row r="8610" spans="1:1" x14ac:dyDescent="0.25">
      <c r="A8610"/>
    </row>
    <row r="8611" spans="1:1" x14ac:dyDescent="0.25">
      <c r="A8611"/>
    </row>
    <row r="8612" spans="1:1" x14ac:dyDescent="0.25">
      <c r="A8612"/>
    </row>
    <row r="8613" spans="1:1" x14ac:dyDescent="0.25">
      <c r="A8613"/>
    </row>
    <row r="8614" spans="1:1" x14ac:dyDescent="0.25">
      <c r="A8614"/>
    </row>
    <row r="8615" spans="1:1" x14ac:dyDescent="0.25">
      <c r="A8615"/>
    </row>
    <row r="8616" spans="1:1" x14ac:dyDescent="0.25">
      <c r="A8616"/>
    </row>
    <row r="8617" spans="1:1" x14ac:dyDescent="0.25">
      <c r="A8617"/>
    </row>
    <row r="8618" spans="1:1" x14ac:dyDescent="0.25">
      <c r="A8618"/>
    </row>
    <row r="8619" spans="1:1" x14ac:dyDescent="0.25">
      <c r="A8619"/>
    </row>
    <row r="8620" spans="1:1" x14ac:dyDescent="0.25">
      <c r="A8620"/>
    </row>
    <row r="8621" spans="1:1" x14ac:dyDescent="0.25">
      <c r="A8621"/>
    </row>
    <row r="8622" spans="1:1" x14ac:dyDescent="0.25">
      <c r="A8622"/>
    </row>
    <row r="8623" spans="1:1" x14ac:dyDescent="0.25">
      <c r="A8623"/>
    </row>
    <row r="8624" spans="1:1" x14ac:dyDescent="0.25">
      <c r="A8624"/>
    </row>
    <row r="8625" spans="1:1" x14ac:dyDescent="0.25">
      <c r="A8625"/>
    </row>
    <row r="8626" spans="1:1" x14ac:dyDescent="0.25">
      <c r="A8626"/>
    </row>
    <row r="8627" spans="1:1" x14ac:dyDescent="0.25">
      <c r="A8627"/>
    </row>
    <row r="8628" spans="1:1" x14ac:dyDescent="0.25">
      <c r="A8628"/>
    </row>
    <row r="8629" spans="1:1" x14ac:dyDescent="0.25">
      <c r="A8629"/>
    </row>
    <row r="8630" spans="1:1" x14ac:dyDescent="0.25">
      <c r="A8630"/>
    </row>
    <row r="8631" spans="1:1" x14ac:dyDescent="0.25">
      <c r="A8631"/>
    </row>
    <row r="8632" spans="1:1" x14ac:dyDescent="0.25">
      <c r="A8632"/>
    </row>
    <row r="8633" spans="1:1" x14ac:dyDescent="0.25">
      <c r="A8633"/>
    </row>
    <row r="8634" spans="1:1" x14ac:dyDescent="0.25">
      <c r="A8634"/>
    </row>
    <row r="8635" spans="1:1" x14ac:dyDescent="0.25">
      <c r="A8635"/>
    </row>
    <row r="8636" spans="1:1" x14ac:dyDescent="0.25">
      <c r="A8636"/>
    </row>
    <row r="8637" spans="1:1" x14ac:dyDescent="0.25">
      <c r="A8637"/>
    </row>
    <row r="8638" spans="1:1" x14ac:dyDescent="0.25">
      <c r="A8638"/>
    </row>
    <row r="8639" spans="1:1" x14ac:dyDescent="0.25">
      <c r="A8639"/>
    </row>
    <row r="8640" spans="1:1" x14ac:dyDescent="0.25">
      <c r="A8640"/>
    </row>
    <row r="8641" spans="1:1" x14ac:dyDescent="0.25">
      <c r="A8641"/>
    </row>
    <row r="8642" spans="1:1" x14ac:dyDescent="0.25">
      <c r="A8642"/>
    </row>
    <row r="8643" spans="1:1" x14ac:dyDescent="0.25">
      <c r="A8643"/>
    </row>
    <row r="8644" spans="1:1" x14ac:dyDescent="0.25">
      <c r="A8644"/>
    </row>
    <row r="8645" spans="1:1" x14ac:dyDescent="0.25">
      <c r="A8645"/>
    </row>
    <row r="8646" spans="1:1" x14ac:dyDescent="0.25">
      <c r="A8646"/>
    </row>
    <row r="8647" spans="1:1" x14ac:dyDescent="0.25">
      <c r="A8647"/>
    </row>
    <row r="8648" spans="1:1" x14ac:dyDescent="0.25">
      <c r="A8648"/>
    </row>
    <row r="8649" spans="1:1" x14ac:dyDescent="0.25">
      <c r="A8649"/>
    </row>
    <row r="8650" spans="1:1" x14ac:dyDescent="0.25">
      <c r="A8650"/>
    </row>
    <row r="8651" spans="1:1" x14ac:dyDescent="0.25">
      <c r="A8651"/>
    </row>
    <row r="8652" spans="1:1" x14ac:dyDescent="0.25">
      <c r="A8652"/>
    </row>
    <row r="8653" spans="1:1" x14ac:dyDescent="0.25">
      <c r="A8653"/>
    </row>
    <row r="8654" spans="1:1" x14ac:dyDescent="0.25">
      <c r="A8654"/>
    </row>
    <row r="8655" spans="1:1" x14ac:dyDescent="0.25">
      <c r="A8655"/>
    </row>
    <row r="8656" spans="1:1" x14ac:dyDescent="0.25">
      <c r="A8656"/>
    </row>
    <row r="8657" spans="1:1" x14ac:dyDescent="0.25">
      <c r="A8657"/>
    </row>
    <row r="8658" spans="1:1" x14ac:dyDescent="0.25">
      <c r="A8658"/>
    </row>
    <row r="8659" spans="1:1" x14ac:dyDescent="0.25">
      <c r="A8659"/>
    </row>
    <row r="8660" spans="1:1" x14ac:dyDescent="0.25">
      <c r="A8660"/>
    </row>
    <row r="8661" spans="1:1" x14ac:dyDescent="0.25">
      <c r="A8661"/>
    </row>
    <row r="8662" spans="1:1" x14ac:dyDescent="0.25">
      <c r="A8662"/>
    </row>
    <row r="8663" spans="1:1" x14ac:dyDescent="0.25">
      <c r="A8663"/>
    </row>
    <row r="8664" spans="1:1" x14ac:dyDescent="0.25">
      <c r="A8664"/>
    </row>
    <row r="8665" spans="1:1" x14ac:dyDescent="0.25">
      <c r="A8665"/>
    </row>
    <row r="8666" spans="1:1" x14ac:dyDescent="0.25">
      <c r="A8666"/>
    </row>
    <row r="8667" spans="1:1" x14ac:dyDescent="0.25">
      <c r="A8667"/>
    </row>
    <row r="8668" spans="1:1" x14ac:dyDescent="0.25">
      <c r="A8668"/>
    </row>
    <row r="8669" spans="1:1" x14ac:dyDescent="0.25">
      <c r="A8669"/>
    </row>
    <row r="8670" spans="1:1" x14ac:dyDescent="0.25">
      <c r="A8670"/>
    </row>
    <row r="8671" spans="1:1" x14ac:dyDescent="0.25">
      <c r="A8671"/>
    </row>
    <row r="8672" spans="1:1" x14ac:dyDescent="0.25">
      <c r="A8672"/>
    </row>
    <row r="8673" spans="1:1" x14ac:dyDescent="0.25">
      <c r="A8673"/>
    </row>
    <row r="8674" spans="1:1" x14ac:dyDescent="0.25">
      <c r="A8674"/>
    </row>
    <row r="8675" spans="1:1" x14ac:dyDescent="0.25">
      <c r="A8675"/>
    </row>
    <row r="8676" spans="1:1" x14ac:dyDescent="0.25">
      <c r="A8676"/>
    </row>
    <row r="8677" spans="1:1" x14ac:dyDescent="0.25">
      <c r="A8677"/>
    </row>
    <row r="8678" spans="1:1" x14ac:dyDescent="0.25">
      <c r="A8678"/>
    </row>
    <row r="8679" spans="1:1" x14ac:dyDescent="0.25">
      <c r="A8679"/>
    </row>
    <row r="8680" spans="1:1" x14ac:dyDescent="0.25">
      <c r="A8680"/>
    </row>
    <row r="8681" spans="1:1" x14ac:dyDescent="0.25">
      <c r="A8681"/>
    </row>
    <row r="8682" spans="1:1" x14ac:dyDescent="0.25">
      <c r="A8682"/>
    </row>
    <row r="8683" spans="1:1" x14ac:dyDescent="0.25">
      <c r="A8683"/>
    </row>
    <row r="8684" spans="1:1" x14ac:dyDescent="0.25">
      <c r="A8684"/>
    </row>
    <row r="8685" spans="1:1" x14ac:dyDescent="0.25">
      <c r="A8685"/>
    </row>
    <row r="8686" spans="1:1" x14ac:dyDescent="0.25">
      <c r="A8686"/>
    </row>
    <row r="8687" spans="1:1" x14ac:dyDescent="0.25">
      <c r="A8687"/>
    </row>
    <row r="8688" spans="1:1" x14ac:dyDescent="0.25">
      <c r="A8688"/>
    </row>
    <row r="8689" spans="1:1" x14ac:dyDescent="0.25">
      <c r="A8689"/>
    </row>
    <row r="8690" spans="1:1" x14ac:dyDescent="0.25">
      <c r="A8690"/>
    </row>
    <row r="8691" spans="1:1" x14ac:dyDescent="0.25">
      <c r="A8691"/>
    </row>
    <row r="8692" spans="1:1" x14ac:dyDescent="0.25">
      <c r="A8692"/>
    </row>
    <row r="8693" spans="1:1" x14ac:dyDescent="0.25">
      <c r="A8693"/>
    </row>
    <row r="8694" spans="1:1" x14ac:dyDescent="0.25">
      <c r="A8694"/>
    </row>
    <row r="8695" spans="1:1" x14ac:dyDescent="0.25">
      <c r="A8695"/>
    </row>
    <row r="8696" spans="1:1" x14ac:dyDescent="0.25">
      <c r="A8696"/>
    </row>
    <row r="8697" spans="1:1" x14ac:dyDescent="0.25">
      <c r="A8697"/>
    </row>
    <row r="8698" spans="1:1" x14ac:dyDescent="0.25">
      <c r="A8698"/>
    </row>
    <row r="8699" spans="1:1" x14ac:dyDescent="0.25">
      <c r="A8699"/>
    </row>
    <row r="8700" spans="1:1" x14ac:dyDescent="0.25">
      <c r="A8700"/>
    </row>
    <row r="8701" spans="1:1" x14ac:dyDescent="0.25">
      <c r="A8701"/>
    </row>
    <row r="8702" spans="1:1" x14ac:dyDescent="0.25">
      <c r="A8702"/>
    </row>
    <row r="8703" spans="1:1" x14ac:dyDescent="0.25">
      <c r="A8703"/>
    </row>
    <row r="8704" spans="1:1" x14ac:dyDescent="0.25">
      <c r="A8704"/>
    </row>
    <row r="8705" spans="1:1" x14ac:dyDescent="0.25">
      <c r="A8705"/>
    </row>
    <row r="8706" spans="1:1" x14ac:dyDescent="0.25">
      <c r="A8706"/>
    </row>
    <row r="8707" spans="1:1" x14ac:dyDescent="0.25">
      <c r="A8707"/>
    </row>
    <row r="8708" spans="1:1" x14ac:dyDescent="0.25">
      <c r="A8708"/>
    </row>
    <row r="8709" spans="1:1" x14ac:dyDescent="0.25">
      <c r="A8709"/>
    </row>
    <row r="8710" spans="1:1" x14ac:dyDescent="0.25">
      <c r="A8710"/>
    </row>
    <row r="8711" spans="1:1" x14ac:dyDescent="0.25">
      <c r="A8711"/>
    </row>
    <row r="8712" spans="1:1" x14ac:dyDescent="0.25">
      <c r="A8712"/>
    </row>
    <row r="8713" spans="1:1" x14ac:dyDescent="0.25">
      <c r="A8713"/>
    </row>
    <row r="8714" spans="1:1" x14ac:dyDescent="0.25">
      <c r="A8714"/>
    </row>
    <row r="8715" spans="1:1" x14ac:dyDescent="0.25">
      <c r="A8715"/>
    </row>
    <row r="8716" spans="1:1" x14ac:dyDescent="0.25">
      <c r="A8716"/>
    </row>
    <row r="8717" spans="1:1" x14ac:dyDescent="0.25">
      <c r="A8717"/>
    </row>
    <row r="8718" spans="1:1" x14ac:dyDescent="0.25">
      <c r="A8718"/>
    </row>
    <row r="8719" spans="1:1" x14ac:dyDescent="0.25">
      <c r="A8719"/>
    </row>
    <row r="8720" spans="1:1" x14ac:dyDescent="0.25">
      <c r="A8720"/>
    </row>
    <row r="8721" spans="1:1" x14ac:dyDescent="0.25">
      <c r="A8721"/>
    </row>
    <row r="8722" spans="1:1" x14ac:dyDescent="0.25">
      <c r="A8722"/>
    </row>
    <row r="8723" spans="1:1" x14ac:dyDescent="0.25">
      <c r="A8723"/>
    </row>
    <row r="8724" spans="1:1" x14ac:dyDescent="0.25">
      <c r="A8724"/>
    </row>
    <row r="8725" spans="1:1" x14ac:dyDescent="0.25">
      <c r="A8725"/>
    </row>
    <row r="8726" spans="1:1" x14ac:dyDescent="0.25">
      <c r="A8726"/>
    </row>
    <row r="8727" spans="1:1" x14ac:dyDescent="0.25">
      <c r="A8727"/>
    </row>
    <row r="8728" spans="1:1" x14ac:dyDescent="0.25">
      <c r="A8728"/>
    </row>
    <row r="8729" spans="1:1" x14ac:dyDescent="0.25">
      <c r="A8729"/>
    </row>
    <row r="8730" spans="1:1" x14ac:dyDescent="0.25">
      <c r="A8730"/>
    </row>
    <row r="8731" spans="1:1" x14ac:dyDescent="0.25">
      <c r="A8731"/>
    </row>
    <row r="8732" spans="1:1" x14ac:dyDescent="0.25">
      <c r="A8732"/>
    </row>
    <row r="8733" spans="1:1" x14ac:dyDescent="0.25">
      <c r="A8733"/>
    </row>
    <row r="8734" spans="1:1" x14ac:dyDescent="0.25">
      <c r="A8734"/>
    </row>
    <row r="8735" spans="1:1" x14ac:dyDescent="0.25">
      <c r="A8735"/>
    </row>
    <row r="8736" spans="1:1" x14ac:dyDescent="0.25">
      <c r="A8736"/>
    </row>
    <row r="8737" spans="1:1" x14ac:dyDescent="0.25">
      <c r="A8737"/>
    </row>
    <row r="8738" spans="1:1" x14ac:dyDescent="0.25">
      <c r="A8738"/>
    </row>
    <row r="8739" spans="1:1" x14ac:dyDescent="0.25">
      <c r="A8739"/>
    </row>
    <row r="8740" spans="1:1" x14ac:dyDescent="0.25">
      <c r="A8740"/>
    </row>
    <row r="8741" spans="1:1" x14ac:dyDescent="0.25">
      <c r="A8741"/>
    </row>
    <row r="8742" spans="1:1" x14ac:dyDescent="0.25">
      <c r="A8742"/>
    </row>
    <row r="8743" spans="1:1" x14ac:dyDescent="0.25">
      <c r="A8743"/>
    </row>
    <row r="8744" spans="1:1" x14ac:dyDescent="0.25">
      <c r="A8744"/>
    </row>
    <row r="8745" spans="1:1" x14ac:dyDescent="0.25">
      <c r="A8745"/>
    </row>
    <row r="8746" spans="1:1" x14ac:dyDescent="0.25">
      <c r="A8746"/>
    </row>
    <row r="8747" spans="1:1" x14ac:dyDescent="0.25">
      <c r="A8747"/>
    </row>
    <row r="8748" spans="1:1" x14ac:dyDescent="0.25">
      <c r="A8748"/>
    </row>
    <row r="8749" spans="1:1" x14ac:dyDescent="0.25">
      <c r="A8749"/>
    </row>
    <row r="8750" spans="1:1" x14ac:dyDescent="0.25">
      <c r="A8750"/>
    </row>
    <row r="8751" spans="1:1" x14ac:dyDescent="0.25">
      <c r="A8751"/>
    </row>
    <row r="8752" spans="1:1" x14ac:dyDescent="0.25">
      <c r="A8752"/>
    </row>
    <row r="8753" spans="1:1" x14ac:dyDescent="0.25">
      <c r="A8753"/>
    </row>
    <row r="8754" spans="1:1" x14ac:dyDescent="0.25">
      <c r="A8754"/>
    </row>
    <row r="8755" spans="1:1" x14ac:dyDescent="0.25">
      <c r="A8755"/>
    </row>
    <row r="8756" spans="1:1" x14ac:dyDescent="0.25">
      <c r="A8756"/>
    </row>
    <row r="8757" spans="1:1" x14ac:dyDescent="0.25">
      <c r="A8757"/>
    </row>
    <row r="8758" spans="1:1" x14ac:dyDescent="0.25">
      <c r="A8758"/>
    </row>
    <row r="8759" spans="1:1" x14ac:dyDescent="0.25">
      <c r="A8759"/>
    </row>
    <row r="8760" spans="1:1" x14ac:dyDescent="0.25">
      <c r="A8760"/>
    </row>
    <row r="8761" spans="1:1" x14ac:dyDescent="0.25">
      <c r="A8761"/>
    </row>
    <row r="8762" spans="1:1" x14ac:dyDescent="0.25">
      <c r="A8762"/>
    </row>
    <row r="8763" spans="1:1" x14ac:dyDescent="0.25">
      <c r="A8763"/>
    </row>
    <row r="8764" spans="1:1" x14ac:dyDescent="0.25">
      <c r="A8764"/>
    </row>
    <row r="8765" spans="1:1" x14ac:dyDescent="0.25">
      <c r="A8765"/>
    </row>
    <row r="8766" spans="1:1" x14ac:dyDescent="0.25">
      <c r="A8766"/>
    </row>
    <row r="8767" spans="1:1" x14ac:dyDescent="0.25">
      <c r="A8767"/>
    </row>
    <row r="8768" spans="1:1" x14ac:dyDescent="0.25">
      <c r="A8768"/>
    </row>
    <row r="8769" spans="1:1" x14ac:dyDescent="0.25">
      <c r="A8769"/>
    </row>
    <row r="8770" spans="1:1" x14ac:dyDescent="0.25">
      <c r="A8770"/>
    </row>
    <row r="8771" spans="1:1" x14ac:dyDescent="0.25">
      <c r="A8771"/>
    </row>
    <row r="8772" spans="1:1" x14ac:dyDescent="0.25">
      <c r="A8772"/>
    </row>
    <row r="8773" spans="1:1" x14ac:dyDescent="0.25">
      <c r="A8773"/>
    </row>
    <row r="8774" spans="1:1" x14ac:dyDescent="0.25">
      <c r="A8774"/>
    </row>
    <row r="8775" spans="1:1" x14ac:dyDescent="0.25">
      <c r="A8775"/>
    </row>
    <row r="8776" spans="1:1" x14ac:dyDescent="0.25">
      <c r="A8776"/>
    </row>
    <row r="8777" spans="1:1" x14ac:dyDescent="0.25">
      <c r="A8777"/>
    </row>
    <row r="8778" spans="1:1" x14ac:dyDescent="0.25">
      <c r="A8778"/>
    </row>
    <row r="8779" spans="1:1" x14ac:dyDescent="0.25">
      <c r="A8779"/>
    </row>
    <row r="8780" spans="1:1" x14ac:dyDescent="0.25">
      <c r="A8780"/>
    </row>
    <row r="8781" spans="1:1" x14ac:dyDescent="0.25">
      <c r="A8781"/>
    </row>
    <row r="8782" spans="1:1" x14ac:dyDescent="0.25">
      <c r="A8782"/>
    </row>
    <row r="8783" spans="1:1" x14ac:dyDescent="0.25">
      <c r="A8783"/>
    </row>
    <row r="8784" spans="1:1" x14ac:dyDescent="0.25">
      <c r="A8784"/>
    </row>
    <row r="8785" spans="1:1" x14ac:dyDescent="0.25">
      <c r="A8785"/>
    </row>
    <row r="8786" spans="1:1" x14ac:dyDescent="0.25">
      <c r="A8786"/>
    </row>
    <row r="8787" spans="1:1" x14ac:dyDescent="0.25">
      <c r="A8787"/>
    </row>
    <row r="8788" spans="1:1" x14ac:dyDescent="0.25">
      <c r="A8788"/>
    </row>
    <row r="8789" spans="1:1" x14ac:dyDescent="0.25">
      <c r="A8789"/>
    </row>
    <row r="8790" spans="1:1" x14ac:dyDescent="0.25">
      <c r="A8790"/>
    </row>
    <row r="8791" spans="1:1" x14ac:dyDescent="0.25">
      <c r="A8791"/>
    </row>
    <row r="8792" spans="1:1" x14ac:dyDescent="0.25">
      <c r="A8792"/>
    </row>
    <row r="8793" spans="1:1" x14ac:dyDescent="0.25">
      <c r="A8793"/>
    </row>
    <row r="8794" spans="1:1" x14ac:dyDescent="0.25">
      <c r="A8794"/>
    </row>
    <row r="8795" spans="1:1" x14ac:dyDescent="0.25">
      <c r="A8795"/>
    </row>
    <row r="8796" spans="1:1" x14ac:dyDescent="0.25">
      <c r="A8796"/>
    </row>
    <row r="8797" spans="1:1" x14ac:dyDescent="0.25">
      <c r="A8797"/>
    </row>
    <row r="8798" spans="1:1" x14ac:dyDescent="0.25">
      <c r="A8798"/>
    </row>
    <row r="8799" spans="1:1" x14ac:dyDescent="0.25">
      <c r="A8799"/>
    </row>
    <row r="8800" spans="1:1" x14ac:dyDescent="0.25">
      <c r="A8800"/>
    </row>
    <row r="8801" spans="1:1" x14ac:dyDescent="0.25">
      <c r="A8801"/>
    </row>
    <row r="8802" spans="1:1" x14ac:dyDescent="0.25">
      <c r="A8802"/>
    </row>
    <row r="8803" spans="1:1" x14ac:dyDescent="0.25">
      <c r="A8803"/>
    </row>
    <row r="8804" spans="1:1" x14ac:dyDescent="0.25">
      <c r="A8804"/>
    </row>
    <row r="8805" spans="1:1" x14ac:dyDescent="0.25">
      <c r="A8805"/>
    </row>
    <row r="8806" spans="1:1" x14ac:dyDescent="0.25">
      <c r="A8806"/>
    </row>
    <row r="8807" spans="1:1" x14ac:dyDescent="0.25">
      <c r="A8807"/>
    </row>
    <row r="8808" spans="1:1" x14ac:dyDescent="0.25">
      <c r="A8808"/>
    </row>
    <row r="8809" spans="1:1" x14ac:dyDescent="0.25">
      <c r="A8809"/>
    </row>
    <row r="8810" spans="1:1" x14ac:dyDescent="0.25">
      <c r="A8810"/>
    </row>
    <row r="8811" spans="1:1" x14ac:dyDescent="0.25">
      <c r="A8811"/>
    </row>
    <row r="8812" spans="1:1" x14ac:dyDescent="0.25">
      <c r="A8812"/>
    </row>
    <row r="8813" spans="1:1" x14ac:dyDescent="0.25">
      <c r="A8813"/>
    </row>
    <row r="8814" spans="1:1" x14ac:dyDescent="0.25">
      <c r="A8814"/>
    </row>
    <row r="8815" spans="1:1" x14ac:dyDescent="0.25">
      <c r="A8815"/>
    </row>
    <row r="8816" spans="1:1" x14ac:dyDescent="0.25">
      <c r="A8816"/>
    </row>
    <row r="8817" spans="1:1" x14ac:dyDescent="0.25">
      <c r="A8817"/>
    </row>
    <row r="8818" spans="1:1" x14ac:dyDescent="0.25">
      <c r="A8818"/>
    </row>
    <row r="8819" spans="1:1" x14ac:dyDescent="0.25">
      <c r="A8819"/>
    </row>
    <row r="8820" spans="1:1" x14ac:dyDescent="0.25">
      <c r="A8820"/>
    </row>
    <row r="8821" spans="1:1" x14ac:dyDescent="0.25">
      <c r="A8821"/>
    </row>
    <row r="8822" spans="1:1" x14ac:dyDescent="0.25">
      <c r="A8822"/>
    </row>
    <row r="8823" spans="1:1" x14ac:dyDescent="0.25">
      <c r="A8823"/>
    </row>
    <row r="8824" spans="1:1" x14ac:dyDescent="0.25">
      <c r="A8824"/>
    </row>
    <row r="8825" spans="1:1" x14ac:dyDescent="0.25">
      <c r="A8825"/>
    </row>
    <row r="8826" spans="1:1" x14ac:dyDescent="0.25">
      <c r="A8826"/>
    </row>
    <row r="8827" spans="1:1" x14ac:dyDescent="0.25">
      <c r="A8827"/>
    </row>
    <row r="8828" spans="1:1" x14ac:dyDescent="0.25">
      <c r="A8828"/>
    </row>
    <row r="8829" spans="1:1" x14ac:dyDescent="0.25">
      <c r="A8829"/>
    </row>
    <row r="8830" spans="1:1" x14ac:dyDescent="0.25">
      <c r="A8830"/>
    </row>
    <row r="8831" spans="1:1" x14ac:dyDescent="0.25">
      <c r="A8831"/>
    </row>
    <row r="8832" spans="1:1" x14ac:dyDescent="0.25">
      <c r="A8832"/>
    </row>
    <row r="8833" spans="1:1" x14ac:dyDescent="0.25">
      <c r="A8833"/>
    </row>
    <row r="8834" spans="1:1" x14ac:dyDescent="0.25">
      <c r="A8834"/>
    </row>
    <row r="8835" spans="1:1" x14ac:dyDescent="0.25">
      <c r="A8835"/>
    </row>
    <row r="8836" spans="1:1" x14ac:dyDescent="0.25">
      <c r="A8836"/>
    </row>
    <row r="8837" spans="1:1" x14ac:dyDescent="0.25">
      <c r="A8837"/>
    </row>
    <row r="8838" spans="1:1" x14ac:dyDescent="0.25">
      <c r="A8838"/>
    </row>
    <row r="8839" spans="1:1" x14ac:dyDescent="0.25">
      <c r="A8839"/>
    </row>
    <row r="8840" spans="1:1" x14ac:dyDescent="0.25">
      <c r="A8840"/>
    </row>
    <row r="8841" spans="1:1" x14ac:dyDescent="0.25">
      <c r="A8841"/>
    </row>
    <row r="8842" spans="1:1" x14ac:dyDescent="0.25">
      <c r="A8842"/>
    </row>
    <row r="8843" spans="1:1" x14ac:dyDescent="0.25">
      <c r="A8843"/>
    </row>
    <row r="8844" spans="1:1" x14ac:dyDescent="0.25">
      <c r="A8844"/>
    </row>
    <row r="8845" spans="1:1" x14ac:dyDescent="0.25">
      <c r="A8845"/>
    </row>
    <row r="8846" spans="1:1" x14ac:dyDescent="0.25">
      <c r="A8846"/>
    </row>
    <row r="8847" spans="1:1" x14ac:dyDescent="0.25">
      <c r="A8847"/>
    </row>
    <row r="8848" spans="1:1" x14ac:dyDescent="0.25">
      <c r="A8848"/>
    </row>
    <row r="8849" spans="1:1" x14ac:dyDescent="0.25">
      <c r="A8849"/>
    </row>
    <row r="8850" spans="1:1" x14ac:dyDescent="0.25">
      <c r="A8850"/>
    </row>
    <row r="8851" spans="1:1" x14ac:dyDescent="0.25">
      <c r="A8851"/>
    </row>
    <row r="8852" spans="1:1" x14ac:dyDescent="0.25">
      <c r="A8852"/>
    </row>
    <row r="8853" spans="1:1" x14ac:dyDescent="0.25">
      <c r="A8853"/>
    </row>
    <row r="8854" spans="1:1" x14ac:dyDescent="0.25">
      <c r="A8854"/>
    </row>
    <row r="8855" spans="1:1" x14ac:dyDescent="0.25">
      <c r="A8855"/>
    </row>
    <row r="8856" spans="1:1" x14ac:dyDescent="0.25">
      <c r="A8856"/>
    </row>
    <row r="8857" spans="1:1" x14ac:dyDescent="0.25">
      <c r="A8857"/>
    </row>
    <row r="8858" spans="1:1" x14ac:dyDescent="0.25">
      <c r="A8858"/>
    </row>
    <row r="8859" spans="1:1" x14ac:dyDescent="0.25">
      <c r="A8859"/>
    </row>
    <row r="8860" spans="1:1" x14ac:dyDescent="0.25">
      <c r="A8860"/>
    </row>
    <row r="8861" spans="1:1" x14ac:dyDescent="0.25">
      <c r="A8861"/>
    </row>
    <row r="8862" spans="1:1" x14ac:dyDescent="0.25">
      <c r="A8862"/>
    </row>
    <row r="8863" spans="1:1" x14ac:dyDescent="0.25">
      <c r="A8863"/>
    </row>
    <row r="8864" spans="1:1" x14ac:dyDescent="0.25">
      <c r="A8864"/>
    </row>
    <row r="8865" spans="1:1" x14ac:dyDescent="0.25">
      <c r="A8865"/>
    </row>
    <row r="8866" spans="1:1" x14ac:dyDescent="0.25">
      <c r="A8866"/>
    </row>
    <row r="8867" spans="1:1" x14ac:dyDescent="0.25">
      <c r="A8867"/>
    </row>
    <row r="8868" spans="1:1" x14ac:dyDescent="0.25">
      <c r="A8868"/>
    </row>
    <row r="8869" spans="1:1" x14ac:dyDescent="0.25">
      <c r="A8869"/>
    </row>
    <row r="8870" spans="1:1" x14ac:dyDescent="0.25">
      <c r="A8870"/>
    </row>
    <row r="8871" spans="1:1" x14ac:dyDescent="0.25">
      <c r="A8871"/>
    </row>
    <row r="8872" spans="1:1" x14ac:dyDescent="0.25">
      <c r="A8872"/>
    </row>
    <row r="8873" spans="1:1" x14ac:dyDescent="0.25">
      <c r="A8873"/>
    </row>
    <row r="8874" spans="1:1" x14ac:dyDescent="0.25">
      <c r="A8874"/>
    </row>
    <row r="8875" spans="1:1" x14ac:dyDescent="0.25">
      <c r="A8875"/>
    </row>
    <row r="8876" spans="1:1" x14ac:dyDescent="0.25">
      <c r="A8876"/>
    </row>
    <row r="8877" spans="1:1" x14ac:dyDescent="0.25">
      <c r="A8877"/>
    </row>
    <row r="8878" spans="1:1" x14ac:dyDescent="0.25">
      <c r="A8878"/>
    </row>
    <row r="8879" spans="1:1" x14ac:dyDescent="0.25">
      <c r="A8879"/>
    </row>
    <row r="8880" spans="1:1" x14ac:dyDescent="0.25">
      <c r="A8880"/>
    </row>
    <row r="8881" spans="1:1" x14ac:dyDescent="0.25">
      <c r="A8881"/>
    </row>
    <row r="8882" spans="1:1" x14ac:dyDescent="0.25">
      <c r="A8882"/>
    </row>
    <row r="8883" spans="1:1" x14ac:dyDescent="0.25">
      <c r="A8883"/>
    </row>
    <row r="8884" spans="1:1" x14ac:dyDescent="0.25">
      <c r="A8884"/>
    </row>
    <row r="8885" spans="1:1" x14ac:dyDescent="0.25">
      <c r="A8885"/>
    </row>
    <row r="8886" spans="1:1" x14ac:dyDescent="0.25">
      <c r="A8886"/>
    </row>
    <row r="8887" spans="1:1" x14ac:dyDescent="0.25">
      <c r="A8887"/>
    </row>
    <row r="8888" spans="1:1" x14ac:dyDescent="0.25">
      <c r="A8888"/>
    </row>
    <row r="8889" spans="1:1" x14ac:dyDescent="0.25">
      <c r="A8889"/>
    </row>
    <row r="8890" spans="1:1" x14ac:dyDescent="0.25">
      <c r="A8890"/>
    </row>
    <row r="8891" spans="1:1" x14ac:dyDescent="0.25">
      <c r="A8891"/>
    </row>
    <row r="8892" spans="1:1" x14ac:dyDescent="0.25">
      <c r="A8892"/>
    </row>
    <row r="8893" spans="1:1" x14ac:dyDescent="0.25">
      <c r="A8893"/>
    </row>
    <row r="8894" spans="1:1" x14ac:dyDescent="0.25">
      <c r="A8894"/>
    </row>
    <row r="8895" spans="1:1" x14ac:dyDescent="0.25">
      <c r="A8895"/>
    </row>
    <row r="8896" spans="1:1" x14ac:dyDescent="0.25">
      <c r="A8896"/>
    </row>
    <row r="8897" spans="1:1" x14ac:dyDescent="0.25">
      <c r="A8897"/>
    </row>
    <row r="8898" spans="1:1" x14ac:dyDescent="0.25">
      <c r="A8898"/>
    </row>
    <row r="8899" spans="1:1" x14ac:dyDescent="0.25">
      <c r="A8899"/>
    </row>
    <row r="8900" spans="1:1" x14ac:dyDescent="0.25">
      <c r="A8900"/>
    </row>
    <row r="8901" spans="1:1" x14ac:dyDescent="0.25">
      <c r="A8901"/>
    </row>
    <row r="8902" spans="1:1" x14ac:dyDescent="0.25">
      <c r="A8902"/>
    </row>
    <row r="8903" spans="1:1" x14ac:dyDescent="0.25">
      <c r="A8903"/>
    </row>
    <row r="8904" spans="1:1" x14ac:dyDescent="0.25">
      <c r="A8904"/>
    </row>
    <row r="8905" spans="1:1" x14ac:dyDescent="0.25">
      <c r="A8905"/>
    </row>
    <row r="8906" spans="1:1" x14ac:dyDescent="0.25">
      <c r="A8906"/>
    </row>
    <row r="8907" spans="1:1" x14ac:dyDescent="0.25">
      <c r="A8907"/>
    </row>
    <row r="8908" spans="1:1" x14ac:dyDescent="0.25">
      <c r="A8908"/>
    </row>
    <row r="8909" spans="1:1" x14ac:dyDescent="0.25">
      <c r="A8909"/>
    </row>
    <row r="8910" spans="1:1" x14ac:dyDescent="0.25">
      <c r="A8910"/>
    </row>
    <row r="8911" spans="1:1" x14ac:dyDescent="0.25">
      <c r="A8911"/>
    </row>
    <row r="8912" spans="1:1" x14ac:dyDescent="0.25">
      <c r="A8912"/>
    </row>
    <row r="8913" spans="1:1" x14ac:dyDescent="0.25">
      <c r="A8913"/>
    </row>
    <row r="8914" spans="1:1" x14ac:dyDescent="0.25">
      <c r="A8914"/>
    </row>
    <row r="8915" spans="1:1" x14ac:dyDescent="0.25">
      <c r="A8915"/>
    </row>
    <row r="8916" spans="1:1" x14ac:dyDescent="0.25">
      <c r="A8916"/>
    </row>
    <row r="8917" spans="1:1" x14ac:dyDescent="0.25">
      <c r="A8917"/>
    </row>
    <row r="8918" spans="1:1" x14ac:dyDescent="0.25">
      <c r="A8918"/>
    </row>
    <row r="8919" spans="1:1" x14ac:dyDescent="0.25">
      <c r="A8919"/>
    </row>
    <row r="8920" spans="1:1" x14ac:dyDescent="0.25">
      <c r="A8920"/>
    </row>
    <row r="8921" spans="1:1" x14ac:dyDescent="0.25">
      <c r="A8921"/>
    </row>
    <row r="8922" spans="1:1" x14ac:dyDescent="0.25">
      <c r="A8922"/>
    </row>
    <row r="8923" spans="1:1" x14ac:dyDescent="0.25">
      <c r="A8923"/>
    </row>
    <row r="8924" spans="1:1" x14ac:dyDescent="0.25">
      <c r="A8924"/>
    </row>
    <row r="8925" spans="1:1" x14ac:dyDescent="0.25">
      <c r="A8925"/>
    </row>
    <row r="8926" spans="1:1" x14ac:dyDescent="0.25">
      <c r="A8926"/>
    </row>
    <row r="8927" spans="1:1" x14ac:dyDescent="0.25">
      <c r="A8927"/>
    </row>
    <row r="8928" spans="1:1" x14ac:dyDescent="0.25">
      <c r="A8928"/>
    </row>
    <row r="8929" spans="1:1" x14ac:dyDescent="0.25">
      <c r="A8929"/>
    </row>
    <row r="8930" spans="1:1" x14ac:dyDescent="0.25">
      <c r="A8930"/>
    </row>
    <row r="8931" spans="1:1" x14ac:dyDescent="0.25">
      <c r="A8931"/>
    </row>
    <row r="8932" spans="1:1" x14ac:dyDescent="0.25">
      <c r="A8932"/>
    </row>
    <row r="8933" spans="1:1" x14ac:dyDescent="0.25">
      <c r="A8933"/>
    </row>
    <row r="8934" spans="1:1" x14ac:dyDescent="0.25">
      <c r="A8934"/>
    </row>
    <row r="8935" spans="1:1" x14ac:dyDescent="0.25">
      <c r="A8935"/>
    </row>
    <row r="8936" spans="1:1" x14ac:dyDescent="0.25">
      <c r="A8936"/>
    </row>
    <row r="8937" spans="1:1" x14ac:dyDescent="0.25">
      <c r="A8937"/>
    </row>
    <row r="8938" spans="1:1" x14ac:dyDescent="0.25">
      <c r="A8938"/>
    </row>
    <row r="8939" spans="1:1" x14ac:dyDescent="0.25">
      <c r="A8939"/>
    </row>
    <row r="8940" spans="1:1" x14ac:dyDescent="0.25">
      <c r="A8940"/>
    </row>
    <row r="8941" spans="1:1" x14ac:dyDescent="0.25">
      <c r="A8941"/>
    </row>
    <row r="8942" spans="1:1" x14ac:dyDescent="0.25">
      <c r="A8942"/>
    </row>
    <row r="8943" spans="1:1" x14ac:dyDescent="0.25">
      <c r="A8943"/>
    </row>
    <row r="8944" spans="1:1" x14ac:dyDescent="0.25">
      <c r="A8944"/>
    </row>
    <row r="8945" spans="1:1" x14ac:dyDescent="0.25">
      <c r="A8945"/>
    </row>
    <row r="8946" spans="1:1" x14ac:dyDescent="0.25">
      <c r="A8946"/>
    </row>
    <row r="8947" spans="1:1" x14ac:dyDescent="0.25">
      <c r="A8947"/>
    </row>
    <row r="8948" spans="1:1" x14ac:dyDescent="0.25">
      <c r="A8948"/>
    </row>
    <row r="8949" spans="1:1" x14ac:dyDescent="0.25">
      <c r="A8949"/>
    </row>
    <row r="8950" spans="1:1" x14ac:dyDescent="0.25">
      <c r="A8950"/>
    </row>
    <row r="8951" spans="1:1" x14ac:dyDescent="0.25">
      <c r="A8951"/>
    </row>
    <row r="8952" spans="1:1" x14ac:dyDescent="0.25">
      <c r="A8952"/>
    </row>
    <row r="8953" spans="1:1" x14ac:dyDescent="0.25">
      <c r="A8953"/>
    </row>
    <row r="8954" spans="1:1" x14ac:dyDescent="0.25">
      <c r="A8954"/>
    </row>
    <row r="8955" spans="1:1" x14ac:dyDescent="0.25">
      <c r="A8955"/>
    </row>
    <row r="8956" spans="1:1" x14ac:dyDescent="0.25">
      <c r="A8956"/>
    </row>
    <row r="8957" spans="1:1" x14ac:dyDescent="0.25">
      <c r="A8957"/>
    </row>
    <row r="8958" spans="1:1" x14ac:dyDescent="0.25">
      <c r="A8958"/>
    </row>
    <row r="8959" spans="1:1" x14ac:dyDescent="0.25">
      <c r="A8959"/>
    </row>
    <row r="8960" spans="1:1" x14ac:dyDescent="0.25">
      <c r="A8960"/>
    </row>
    <row r="8961" spans="1:1" x14ac:dyDescent="0.25">
      <c r="A8961"/>
    </row>
    <row r="8962" spans="1:1" x14ac:dyDescent="0.25">
      <c r="A8962"/>
    </row>
    <row r="8963" spans="1:1" x14ac:dyDescent="0.25">
      <c r="A8963"/>
    </row>
    <row r="8964" spans="1:1" x14ac:dyDescent="0.25">
      <c r="A8964"/>
    </row>
    <row r="8965" spans="1:1" x14ac:dyDescent="0.25">
      <c r="A8965"/>
    </row>
    <row r="8966" spans="1:1" x14ac:dyDescent="0.25">
      <c r="A8966"/>
    </row>
    <row r="8967" spans="1:1" x14ac:dyDescent="0.25">
      <c r="A8967"/>
    </row>
    <row r="8968" spans="1:1" x14ac:dyDescent="0.25">
      <c r="A8968"/>
    </row>
    <row r="8969" spans="1:1" x14ac:dyDescent="0.25">
      <c r="A8969"/>
    </row>
    <row r="8970" spans="1:1" x14ac:dyDescent="0.25">
      <c r="A8970"/>
    </row>
    <row r="8971" spans="1:1" x14ac:dyDescent="0.25">
      <c r="A8971"/>
    </row>
    <row r="8972" spans="1:1" x14ac:dyDescent="0.25">
      <c r="A8972"/>
    </row>
    <row r="8973" spans="1:1" x14ac:dyDescent="0.25">
      <c r="A8973"/>
    </row>
    <row r="8974" spans="1:1" x14ac:dyDescent="0.25">
      <c r="A8974"/>
    </row>
    <row r="8975" spans="1:1" x14ac:dyDescent="0.25">
      <c r="A8975"/>
    </row>
    <row r="8976" spans="1:1" x14ac:dyDescent="0.25">
      <c r="A8976"/>
    </row>
    <row r="8977" spans="1:1" x14ac:dyDescent="0.25">
      <c r="A8977"/>
    </row>
    <row r="8978" spans="1:1" x14ac:dyDescent="0.25">
      <c r="A8978"/>
    </row>
    <row r="8979" spans="1:1" x14ac:dyDescent="0.25">
      <c r="A8979"/>
    </row>
    <row r="8980" spans="1:1" x14ac:dyDescent="0.25">
      <c r="A8980"/>
    </row>
    <row r="8981" spans="1:1" x14ac:dyDescent="0.25">
      <c r="A8981"/>
    </row>
    <row r="8982" spans="1:1" x14ac:dyDescent="0.25">
      <c r="A8982"/>
    </row>
    <row r="8983" spans="1:1" x14ac:dyDescent="0.25">
      <c r="A8983"/>
    </row>
    <row r="8984" spans="1:1" x14ac:dyDescent="0.25">
      <c r="A8984"/>
    </row>
    <row r="8985" spans="1:1" x14ac:dyDescent="0.25">
      <c r="A8985"/>
    </row>
    <row r="8986" spans="1:1" x14ac:dyDescent="0.25">
      <c r="A8986"/>
    </row>
    <row r="8987" spans="1:1" x14ac:dyDescent="0.25">
      <c r="A8987"/>
    </row>
    <row r="8988" spans="1:1" x14ac:dyDescent="0.25">
      <c r="A8988"/>
    </row>
    <row r="8989" spans="1:1" x14ac:dyDescent="0.25">
      <c r="A8989"/>
    </row>
    <row r="8990" spans="1:1" x14ac:dyDescent="0.25">
      <c r="A8990"/>
    </row>
    <row r="8991" spans="1:1" x14ac:dyDescent="0.25">
      <c r="A8991"/>
    </row>
    <row r="8992" spans="1:1" x14ac:dyDescent="0.25">
      <c r="A8992"/>
    </row>
    <row r="8993" spans="1:1" x14ac:dyDescent="0.25">
      <c r="A8993"/>
    </row>
    <row r="8994" spans="1:1" x14ac:dyDescent="0.25">
      <c r="A8994"/>
    </row>
    <row r="8995" spans="1:1" x14ac:dyDescent="0.25">
      <c r="A8995"/>
    </row>
    <row r="8996" spans="1:1" x14ac:dyDescent="0.25">
      <c r="A8996"/>
    </row>
    <row r="8997" spans="1:1" x14ac:dyDescent="0.25">
      <c r="A8997"/>
    </row>
    <row r="8998" spans="1:1" x14ac:dyDescent="0.25">
      <c r="A8998"/>
    </row>
    <row r="8999" spans="1:1" x14ac:dyDescent="0.25">
      <c r="A8999"/>
    </row>
    <row r="9000" spans="1:1" x14ac:dyDescent="0.25">
      <c r="A9000"/>
    </row>
    <row r="9001" spans="1:1" x14ac:dyDescent="0.25">
      <c r="A9001"/>
    </row>
    <row r="9002" spans="1:1" x14ac:dyDescent="0.25">
      <c r="A9002"/>
    </row>
    <row r="9003" spans="1:1" x14ac:dyDescent="0.25">
      <c r="A9003"/>
    </row>
    <row r="9004" spans="1:1" x14ac:dyDescent="0.25">
      <c r="A9004"/>
    </row>
    <row r="9005" spans="1:1" x14ac:dyDescent="0.25">
      <c r="A9005"/>
    </row>
    <row r="9006" spans="1:1" x14ac:dyDescent="0.25">
      <c r="A9006"/>
    </row>
    <row r="9007" spans="1:1" x14ac:dyDescent="0.25">
      <c r="A9007"/>
    </row>
    <row r="9008" spans="1:1" x14ac:dyDescent="0.25">
      <c r="A9008"/>
    </row>
    <row r="9009" spans="1:1" x14ac:dyDescent="0.25">
      <c r="A9009"/>
    </row>
    <row r="9010" spans="1:1" x14ac:dyDescent="0.25">
      <c r="A9010"/>
    </row>
    <row r="9011" spans="1:1" x14ac:dyDescent="0.25">
      <c r="A9011"/>
    </row>
    <row r="9012" spans="1:1" x14ac:dyDescent="0.25">
      <c r="A9012"/>
    </row>
    <row r="9013" spans="1:1" x14ac:dyDescent="0.25">
      <c r="A9013"/>
    </row>
    <row r="9014" spans="1:1" x14ac:dyDescent="0.25">
      <c r="A9014"/>
    </row>
    <row r="9015" spans="1:1" x14ac:dyDescent="0.25">
      <c r="A9015"/>
    </row>
    <row r="9016" spans="1:1" x14ac:dyDescent="0.25">
      <c r="A9016"/>
    </row>
    <row r="9017" spans="1:1" x14ac:dyDescent="0.25">
      <c r="A9017"/>
    </row>
    <row r="9018" spans="1:1" x14ac:dyDescent="0.25">
      <c r="A9018"/>
    </row>
    <row r="9019" spans="1:1" x14ac:dyDescent="0.25">
      <c r="A9019"/>
    </row>
    <row r="9020" spans="1:1" x14ac:dyDescent="0.25">
      <c r="A9020"/>
    </row>
    <row r="9021" spans="1:1" x14ac:dyDescent="0.25">
      <c r="A9021"/>
    </row>
    <row r="9022" spans="1:1" x14ac:dyDescent="0.25">
      <c r="A9022"/>
    </row>
    <row r="9023" spans="1:1" x14ac:dyDescent="0.25">
      <c r="A9023"/>
    </row>
    <row r="9024" spans="1:1" x14ac:dyDescent="0.25">
      <c r="A9024"/>
    </row>
    <row r="9025" spans="1:1" x14ac:dyDescent="0.25">
      <c r="A9025"/>
    </row>
    <row r="9026" spans="1:1" x14ac:dyDescent="0.25">
      <c r="A9026"/>
    </row>
    <row r="9027" spans="1:1" x14ac:dyDescent="0.25">
      <c r="A9027"/>
    </row>
    <row r="9028" spans="1:1" x14ac:dyDescent="0.25">
      <c r="A9028"/>
    </row>
    <row r="9029" spans="1:1" x14ac:dyDescent="0.25">
      <c r="A9029"/>
    </row>
    <row r="9030" spans="1:1" x14ac:dyDescent="0.25">
      <c r="A9030"/>
    </row>
    <row r="9031" spans="1:1" x14ac:dyDescent="0.25">
      <c r="A9031"/>
    </row>
    <row r="9032" spans="1:1" x14ac:dyDescent="0.25">
      <c r="A9032"/>
    </row>
    <row r="9033" spans="1:1" x14ac:dyDescent="0.25">
      <c r="A9033"/>
    </row>
    <row r="9034" spans="1:1" x14ac:dyDescent="0.25">
      <c r="A9034"/>
    </row>
    <row r="9035" spans="1:1" x14ac:dyDescent="0.25">
      <c r="A9035"/>
    </row>
    <row r="9036" spans="1:1" x14ac:dyDescent="0.25">
      <c r="A9036"/>
    </row>
    <row r="9037" spans="1:1" x14ac:dyDescent="0.25">
      <c r="A9037"/>
    </row>
    <row r="9038" spans="1:1" x14ac:dyDescent="0.25">
      <c r="A9038"/>
    </row>
    <row r="9039" spans="1:1" x14ac:dyDescent="0.25">
      <c r="A9039"/>
    </row>
    <row r="9040" spans="1:1" x14ac:dyDescent="0.25">
      <c r="A9040"/>
    </row>
    <row r="9041" spans="1:1" x14ac:dyDescent="0.25">
      <c r="A9041"/>
    </row>
    <row r="9042" spans="1:1" x14ac:dyDescent="0.25">
      <c r="A9042"/>
    </row>
    <row r="9043" spans="1:1" x14ac:dyDescent="0.25">
      <c r="A9043"/>
    </row>
    <row r="9044" spans="1:1" x14ac:dyDescent="0.25">
      <c r="A9044"/>
    </row>
    <row r="9045" spans="1:1" x14ac:dyDescent="0.25">
      <c r="A9045"/>
    </row>
    <row r="9046" spans="1:1" x14ac:dyDescent="0.25">
      <c r="A9046"/>
    </row>
    <row r="9047" spans="1:1" x14ac:dyDescent="0.25">
      <c r="A9047"/>
    </row>
    <row r="9048" spans="1:1" x14ac:dyDescent="0.25">
      <c r="A9048"/>
    </row>
    <row r="9049" spans="1:1" x14ac:dyDescent="0.25">
      <c r="A9049"/>
    </row>
    <row r="9050" spans="1:1" x14ac:dyDescent="0.25">
      <c r="A9050"/>
    </row>
    <row r="9051" spans="1:1" x14ac:dyDescent="0.25">
      <c r="A9051"/>
    </row>
    <row r="9052" spans="1:1" x14ac:dyDescent="0.25">
      <c r="A9052"/>
    </row>
    <row r="9053" spans="1:1" x14ac:dyDescent="0.25">
      <c r="A9053"/>
    </row>
    <row r="9054" spans="1:1" x14ac:dyDescent="0.25">
      <c r="A9054"/>
    </row>
    <row r="9055" spans="1:1" x14ac:dyDescent="0.25">
      <c r="A9055"/>
    </row>
    <row r="9056" spans="1:1" x14ac:dyDescent="0.25">
      <c r="A9056"/>
    </row>
    <row r="9057" spans="1:1" x14ac:dyDescent="0.25">
      <c r="A9057"/>
    </row>
    <row r="9058" spans="1:1" x14ac:dyDescent="0.25">
      <c r="A9058"/>
    </row>
    <row r="9059" spans="1:1" x14ac:dyDescent="0.25">
      <c r="A9059"/>
    </row>
    <row r="9060" spans="1:1" x14ac:dyDescent="0.25">
      <c r="A9060"/>
    </row>
    <row r="9061" spans="1:1" x14ac:dyDescent="0.25">
      <c r="A9061"/>
    </row>
    <row r="9062" spans="1:1" x14ac:dyDescent="0.25">
      <c r="A9062"/>
    </row>
    <row r="9063" spans="1:1" x14ac:dyDescent="0.25">
      <c r="A9063"/>
    </row>
    <row r="9064" spans="1:1" x14ac:dyDescent="0.25">
      <c r="A9064"/>
    </row>
    <row r="9065" spans="1:1" x14ac:dyDescent="0.25">
      <c r="A9065"/>
    </row>
    <row r="9066" spans="1:1" x14ac:dyDescent="0.25">
      <c r="A9066"/>
    </row>
    <row r="9067" spans="1:1" x14ac:dyDescent="0.25">
      <c r="A9067"/>
    </row>
    <row r="9068" spans="1:1" x14ac:dyDescent="0.25">
      <c r="A9068"/>
    </row>
    <row r="9069" spans="1:1" x14ac:dyDescent="0.25">
      <c r="A9069"/>
    </row>
    <row r="9070" spans="1:1" x14ac:dyDescent="0.25">
      <c r="A9070"/>
    </row>
    <row r="9071" spans="1:1" x14ac:dyDescent="0.25">
      <c r="A9071"/>
    </row>
    <row r="9072" spans="1:1" x14ac:dyDescent="0.25">
      <c r="A9072"/>
    </row>
    <row r="9073" spans="1:1" x14ac:dyDescent="0.25">
      <c r="A9073"/>
    </row>
    <row r="9074" spans="1:1" x14ac:dyDescent="0.25">
      <c r="A9074"/>
    </row>
    <row r="9075" spans="1:1" x14ac:dyDescent="0.25">
      <c r="A9075"/>
    </row>
    <row r="9076" spans="1:1" x14ac:dyDescent="0.25">
      <c r="A9076"/>
    </row>
    <row r="9077" spans="1:1" x14ac:dyDescent="0.25">
      <c r="A9077"/>
    </row>
    <row r="9078" spans="1:1" x14ac:dyDescent="0.25">
      <c r="A9078"/>
    </row>
    <row r="9079" spans="1:1" x14ac:dyDescent="0.25">
      <c r="A9079"/>
    </row>
    <row r="9080" spans="1:1" x14ac:dyDescent="0.25">
      <c r="A9080"/>
    </row>
    <row r="9081" spans="1:1" x14ac:dyDescent="0.25">
      <c r="A9081"/>
    </row>
    <row r="9082" spans="1:1" x14ac:dyDescent="0.25">
      <c r="A9082"/>
    </row>
    <row r="9083" spans="1:1" x14ac:dyDescent="0.25">
      <c r="A9083"/>
    </row>
    <row r="9084" spans="1:1" x14ac:dyDescent="0.25">
      <c r="A9084"/>
    </row>
    <row r="9085" spans="1:1" x14ac:dyDescent="0.25">
      <c r="A9085"/>
    </row>
    <row r="9086" spans="1:1" x14ac:dyDescent="0.25">
      <c r="A9086"/>
    </row>
    <row r="9087" spans="1:1" x14ac:dyDescent="0.25">
      <c r="A9087"/>
    </row>
    <row r="9088" spans="1:1" x14ac:dyDescent="0.25">
      <c r="A9088"/>
    </row>
    <row r="9089" spans="1:1" x14ac:dyDescent="0.25">
      <c r="A9089"/>
    </row>
    <row r="9090" spans="1:1" x14ac:dyDescent="0.25">
      <c r="A9090"/>
    </row>
    <row r="9091" spans="1:1" x14ac:dyDescent="0.25">
      <c r="A9091"/>
    </row>
    <row r="9092" spans="1:1" x14ac:dyDescent="0.25">
      <c r="A9092"/>
    </row>
    <row r="9093" spans="1:1" x14ac:dyDescent="0.25">
      <c r="A9093"/>
    </row>
    <row r="9094" spans="1:1" x14ac:dyDescent="0.25">
      <c r="A9094"/>
    </row>
    <row r="9095" spans="1:1" x14ac:dyDescent="0.25">
      <c r="A9095"/>
    </row>
    <row r="9096" spans="1:1" x14ac:dyDescent="0.25">
      <c r="A9096"/>
    </row>
    <row r="9097" spans="1:1" x14ac:dyDescent="0.25">
      <c r="A9097"/>
    </row>
    <row r="9098" spans="1:1" x14ac:dyDescent="0.25">
      <c r="A9098"/>
    </row>
    <row r="9099" spans="1:1" x14ac:dyDescent="0.25">
      <c r="A9099"/>
    </row>
    <row r="9100" spans="1:1" x14ac:dyDescent="0.25">
      <c r="A9100"/>
    </row>
    <row r="9101" spans="1:1" x14ac:dyDescent="0.25">
      <c r="A9101"/>
    </row>
    <row r="9102" spans="1:1" x14ac:dyDescent="0.25">
      <c r="A9102"/>
    </row>
    <row r="9103" spans="1:1" x14ac:dyDescent="0.25">
      <c r="A9103"/>
    </row>
    <row r="9104" spans="1:1" x14ac:dyDescent="0.25">
      <c r="A9104"/>
    </row>
    <row r="9105" spans="1:1" x14ac:dyDescent="0.25">
      <c r="A9105"/>
    </row>
    <row r="9106" spans="1:1" x14ac:dyDescent="0.25">
      <c r="A9106"/>
    </row>
    <row r="9107" spans="1:1" x14ac:dyDescent="0.25">
      <c r="A9107"/>
    </row>
    <row r="9108" spans="1:1" x14ac:dyDescent="0.25">
      <c r="A9108"/>
    </row>
    <row r="9109" spans="1:1" x14ac:dyDescent="0.25">
      <c r="A9109"/>
    </row>
    <row r="9110" spans="1:1" x14ac:dyDescent="0.25">
      <c r="A9110"/>
    </row>
    <row r="9111" spans="1:1" x14ac:dyDescent="0.25">
      <c r="A9111"/>
    </row>
    <row r="9112" spans="1:1" x14ac:dyDescent="0.25">
      <c r="A9112"/>
    </row>
    <row r="9113" spans="1:1" x14ac:dyDescent="0.25">
      <c r="A9113"/>
    </row>
    <row r="9114" spans="1:1" x14ac:dyDescent="0.25">
      <c r="A9114"/>
    </row>
    <row r="9115" spans="1:1" x14ac:dyDescent="0.25">
      <c r="A9115"/>
    </row>
    <row r="9116" spans="1:1" x14ac:dyDescent="0.25">
      <c r="A9116"/>
    </row>
    <row r="9117" spans="1:1" x14ac:dyDescent="0.25">
      <c r="A9117"/>
    </row>
    <row r="9118" spans="1:1" x14ac:dyDescent="0.25">
      <c r="A9118"/>
    </row>
    <row r="9119" spans="1:1" x14ac:dyDescent="0.25">
      <c r="A9119"/>
    </row>
    <row r="9120" spans="1:1" x14ac:dyDescent="0.25">
      <c r="A9120"/>
    </row>
    <row r="9121" spans="1:1" x14ac:dyDescent="0.25">
      <c r="A9121"/>
    </row>
    <row r="9122" spans="1:1" x14ac:dyDescent="0.25">
      <c r="A9122"/>
    </row>
    <row r="9123" spans="1:1" x14ac:dyDescent="0.25">
      <c r="A9123"/>
    </row>
    <row r="9124" spans="1:1" x14ac:dyDescent="0.25">
      <c r="A9124"/>
    </row>
    <row r="9125" spans="1:1" x14ac:dyDescent="0.25">
      <c r="A9125"/>
    </row>
    <row r="9126" spans="1:1" x14ac:dyDescent="0.25">
      <c r="A9126"/>
    </row>
    <row r="9127" spans="1:1" x14ac:dyDescent="0.25">
      <c r="A9127"/>
    </row>
    <row r="9128" spans="1:1" x14ac:dyDescent="0.25">
      <c r="A9128"/>
    </row>
    <row r="9129" spans="1:1" x14ac:dyDescent="0.25">
      <c r="A9129"/>
    </row>
    <row r="9130" spans="1:1" x14ac:dyDescent="0.25">
      <c r="A9130"/>
    </row>
    <row r="9131" spans="1:1" x14ac:dyDescent="0.25">
      <c r="A9131"/>
    </row>
    <row r="9132" spans="1:1" x14ac:dyDescent="0.25">
      <c r="A9132"/>
    </row>
    <row r="9133" spans="1:1" x14ac:dyDescent="0.25">
      <c r="A9133"/>
    </row>
    <row r="9134" spans="1:1" x14ac:dyDescent="0.25">
      <c r="A9134"/>
    </row>
    <row r="9135" spans="1:1" x14ac:dyDescent="0.25">
      <c r="A9135"/>
    </row>
    <row r="9136" spans="1:1" x14ac:dyDescent="0.25">
      <c r="A9136"/>
    </row>
    <row r="9137" spans="1:1" x14ac:dyDescent="0.25">
      <c r="A9137"/>
    </row>
    <row r="9138" spans="1:1" x14ac:dyDescent="0.25">
      <c r="A9138"/>
    </row>
    <row r="9139" spans="1:1" x14ac:dyDescent="0.25">
      <c r="A9139"/>
    </row>
    <row r="9140" spans="1:1" x14ac:dyDescent="0.25">
      <c r="A9140"/>
    </row>
    <row r="9141" spans="1:1" x14ac:dyDescent="0.25">
      <c r="A9141"/>
    </row>
    <row r="9142" spans="1:1" x14ac:dyDescent="0.25">
      <c r="A9142"/>
    </row>
    <row r="9143" spans="1:1" x14ac:dyDescent="0.25">
      <c r="A9143"/>
    </row>
    <row r="9144" spans="1:1" x14ac:dyDescent="0.25">
      <c r="A9144"/>
    </row>
    <row r="9145" spans="1:1" x14ac:dyDescent="0.25">
      <c r="A9145"/>
    </row>
    <row r="9146" spans="1:1" x14ac:dyDescent="0.25">
      <c r="A9146"/>
    </row>
    <row r="9147" spans="1:1" x14ac:dyDescent="0.25">
      <c r="A9147"/>
    </row>
    <row r="9148" spans="1:1" x14ac:dyDescent="0.25">
      <c r="A9148"/>
    </row>
    <row r="9149" spans="1:1" x14ac:dyDescent="0.25">
      <c r="A9149"/>
    </row>
    <row r="9150" spans="1:1" x14ac:dyDescent="0.25">
      <c r="A9150"/>
    </row>
    <row r="9151" spans="1:1" x14ac:dyDescent="0.25">
      <c r="A9151"/>
    </row>
    <row r="9152" spans="1:1" x14ac:dyDescent="0.25">
      <c r="A9152"/>
    </row>
    <row r="9153" spans="1:1" x14ac:dyDescent="0.25">
      <c r="A9153"/>
    </row>
    <row r="9154" spans="1:1" x14ac:dyDescent="0.25">
      <c r="A9154"/>
    </row>
    <row r="9155" spans="1:1" x14ac:dyDescent="0.25">
      <c r="A9155"/>
    </row>
    <row r="9156" spans="1:1" x14ac:dyDescent="0.25">
      <c r="A9156"/>
    </row>
    <row r="9157" spans="1:1" x14ac:dyDescent="0.25">
      <c r="A9157"/>
    </row>
    <row r="9158" spans="1:1" x14ac:dyDescent="0.25">
      <c r="A9158"/>
    </row>
    <row r="9159" spans="1:1" x14ac:dyDescent="0.25">
      <c r="A9159"/>
    </row>
    <row r="9160" spans="1:1" x14ac:dyDescent="0.25">
      <c r="A9160"/>
    </row>
    <row r="9161" spans="1:1" x14ac:dyDescent="0.25">
      <c r="A9161"/>
    </row>
    <row r="9162" spans="1:1" x14ac:dyDescent="0.25">
      <c r="A9162"/>
    </row>
    <row r="9163" spans="1:1" x14ac:dyDescent="0.25">
      <c r="A9163"/>
    </row>
    <row r="9164" spans="1:1" x14ac:dyDescent="0.25">
      <c r="A9164"/>
    </row>
    <row r="9165" spans="1:1" x14ac:dyDescent="0.25">
      <c r="A9165"/>
    </row>
    <row r="9166" spans="1:1" x14ac:dyDescent="0.25">
      <c r="A9166"/>
    </row>
    <row r="9167" spans="1:1" x14ac:dyDescent="0.25">
      <c r="A9167"/>
    </row>
    <row r="9168" spans="1:1" x14ac:dyDescent="0.25">
      <c r="A9168"/>
    </row>
    <row r="9169" spans="1:1" x14ac:dyDescent="0.25">
      <c r="A9169"/>
    </row>
    <row r="9170" spans="1:1" x14ac:dyDescent="0.25">
      <c r="A9170"/>
    </row>
    <row r="9171" spans="1:1" x14ac:dyDescent="0.25">
      <c r="A9171"/>
    </row>
    <row r="9172" spans="1:1" x14ac:dyDescent="0.25">
      <c r="A9172"/>
    </row>
    <row r="9173" spans="1:1" x14ac:dyDescent="0.25">
      <c r="A9173"/>
    </row>
    <row r="9174" spans="1:1" x14ac:dyDescent="0.25">
      <c r="A9174"/>
    </row>
    <row r="9175" spans="1:1" x14ac:dyDescent="0.25">
      <c r="A9175"/>
    </row>
    <row r="9176" spans="1:1" x14ac:dyDescent="0.25">
      <c r="A9176"/>
    </row>
    <row r="9177" spans="1:1" x14ac:dyDescent="0.25">
      <c r="A9177"/>
    </row>
    <row r="9178" spans="1:1" x14ac:dyDescent="0.25">
      <c r="A9178"/>
    </row>
    <row r="9179" spans="1:1" x14ac:dyDescent="0.25">
      <c r="A9179"/>
    </row>
    <row r="9180" spans="1:1" x14ac:dyDescent="0.25">
      <c r="A9180"/>
    </row>
    <row r="9181" spans="1:1" x14ac:dyDescent="0.25">
      <c r="A9181"/>
    </row>
    <row r="9182" spans="1:1" x14ac:dyDescent="0.25">
      <c r="A9182"/>
    </row>
    <row r="9183" spans="1:1" x14ac:dyDescent="0.25">
      <c r="A9183"/>
    </row>
    <row r="9184" spans="1:1" x14ac:dyDescent="0.25">
      <c r="A9184"/>
    </row>
    <row r="9185" spans="1:1" x14ac:dyDescent="0.25">
      <c r="A9185"/>
    </row>
    <row r="9186" spans="1:1" x14ac:dyDescent="0.25">
      <c r="A9186"/>
    </row>
    <row r="9187" spans="1:1" x14ac:dyDescent="0.25">
      <c r="A9187"/>
    </row>
    <row r="9188" spans="1:1" x14ac:dyDescent="0.25">
      <c r="A9188"/>
    </row>
    <row r="9189" spans="1:1" x14ac:dyDescent="0.25">
      <c r="A9189"/>
    </row>
    <row r="9190" spans="1:1" x14ac:dyDescent="0.25">
      <c r="A9190"/>
    </row>
    <row r="9191" spans="1:1" x14ac:dyDescent="0.25">
      <c r="A9191"/>
    </row>
    <row r="9192" spans="1:1" x14ac:dyDescent="0.25">
      <c r="A9192"/>
    </row>
    <row r="9193" spans="1:1" x14ac:dyDescent="0.25">
      <c r="A9193"/>
    </row>
    <row r="9194" spans="1:1" x14ac:dyDescent="0.25">
      <c r="A9194"/>
    </row>
    <row r="9195" spans="1:1" x14ac:dyDescent="0.25">
      <c r="A9195"/>
    </row>
    <row r="9196" spans="1:1" x14ac:dyDescent="0.25">
      <c r="A9196"/>
    </row>
    <row r="9197" spans="1:1" x14ac:dyDescent="0.25">
      <c r="A9197"/>
    </row>
    <row r="9198" spans="1:1" x14ac:dyDescent="0.25">
      <c r="A9198"/>
    </row>
    <row r="9199" spans="1:1" x14ac:dyDescent="0.25">
      <c r="A9199"/>
    </row>
    <row r="9200" spans="1:1" x14ac:dyDescent="0.25">
      <c r="A9200"/>
    </row>
    <row r="9201" spans="1:1" x14ac:dyDescent="0.25">
      <c r="A9201"/>
    </row>
    <row r="9202" spans="1:1" x14ac:dyDescent="0.25">
      <c r="A9202"/>
    </row>
    <row r="9203" spans="1:1" x14ac:dyDescent="0.25">
      <c r="A9203"/>
    </row>
    <row r="9204" spans="1:1" x14ac:dyDescent="0.25">
      <c r="A9204"/>
    </row>
    <row r="9205" spans="1:1" x14ac:dyDescent="0.25">
      <c r="A9205"/>
    </row>
    <row r="9206" spans="1:1" x14ac:dyDescent="0.25">
      <c r="A9206"/>
    </row>
    <row r="9207" spans="1:1" x14ac:dyDescent="0.25">
      <c r="A9207"/>
    </row>
    <row r="9208" spans="1:1" x14ac:dyDescent="0.25">
      <c r="A9208"/>
    </row>
    <row r="9209" spans="1:1" x14ac:dyDescent="0.25">
      <c r="A9209"/>
    </row>
    <row r="9210" spans="1:1" x14ac:dyDescent="0.25">
      <c r="A9210"/>
    </row>
    <row r="9211" spans="1:1" x14ac:dyDescent="0.25">
      <c r="A9211"/>
    </row>
    <row r="9212" spans="1:1" x14ac:dyDescent="0.25">
      <c r="A9212"/>
    </row>
    <row r="9213" spans="1:1" x14ac:dyDescent="0.25">
      <c r="A9213"/>
    </row>
    <row r="9214" spans="1:1" x14ac:dyDescent="0.25">
      <c r="A9214"/>
    </row>
    <row r="9215" spans="1:1" x14ac:dyDescent="0.25">
      <c r="A9215"/>
    </row>
    <row r="9216" spans="1:1" x14ac:dyDescent="0.25">
      <c r="A9216"/>
    </row>
    <row r="9217" spans="1:1" x14ac:dyDescent="0.25">
      <c r="A9217"/>
    </row>
    <row r="9218" spans="1:1" x14ac:dyDescent="0.25">
      <c r="A9218"/>
    </row>
    <row r="9219" spans="1:1" x14ac:dyDescent="0.25">
      <c r="A9219"/>
    </row>
    <row r="9220" spans="1:1" x14ac:dyDescent="0.25">
      <c r="A9220"/>
    </row>
    <row r="9221" spans="1:1" x14ac:dyDescent="0.25">
      <c r="A9221"/>
    </row>
    <row r="9222" spans="1:1" x14ac:dyDescent="0.25">
      <c r="A9222"/>
    </row>
    <row r="9223" spans="1:1" x14ac:dyDescent="0.25">
      <c r="A9223"/>
    </row>
    <row r="9224" spans="1:1" x14ac:dyDescent="0.25">
      <c r="A9224"/>
    </row>
    <row r="9225" spans="1:1" x14ac:dyDescent="0.25">
      <c r="A9225"/>
    </row>
    <row r="9226" spans="1:1" x14ac:dyDescent="0.25">
      <c r="A9226"/>
    </row>
    <row r="9227" spans="1:1" x14ac:dyDescent="0.25">
      <c r="A9227"/>
    </row>
    <row r="9228" spans="1:1" x14ac:dyDescent="0.25">
      <c r="A9228"/>
    </row>
    <row r="9229" spans="1:1" x14ac:dyDescent="0.25">
      <c r="A9229"/>
    </row>
    <row r="9230" spans="1:1" x14ac:dyDescent="0.25">
      <c r="A9230"/>
    </row>
    <row r="9231" spans="1:1" x14ac:dyDescent="0.25">
      <c r="A9231"/>
    </row>
    <row r="9232" spans="1:1" x14ac:dyDescent="0.25">
      <c r="A9232"/>
    </row>
    <row r="9233" spans="1:1" x14ac:dyDescent="0.25">
      <c r="A9233"/>
    </row>
    <row r="9234" spans="1:1" x14ac:dyDescent="0.25">
      <c r="A9234"/>
    </row>
    <row r="9235" spans="1:1" x14ac:dyDescent="0.25">
      <c r="A9235"/>
    </row>
    <row r="9236" spans="1:1" x14ac:dyDescent="0.25">
      <c r="A9236"/>
    </row>
    <row r="9237" spans="1:1" x14ac:dyDescent="0.25">
      <c r="A9237"/>
    </row>
    <row r="9238" spans="1:1" x14ac:dyDescent="0.25">
      <c r="A9238"/>
    </row>
    <row r="9239" spans="1:1" x14ac:dyDescent="0.25">
      <c r="A9239"/>
    </row>
    <row r="9240" spans="1:1" x14ac:dyDescent="0.25">
      <c r="A9240"/>
    </row>
    <row r="9241" spans="1:1" x14ac:dyDescent="0.25">
      <c r="A9241"/>
    </row>
    <row r="9242" spans="1:1" x14ac:dyDescent="0.25">
      <c r="A9242"/>
    </row>
    <row r="9243" spans="1:1" x14ac:dyDescent="0.25">
      <c r="A9243"/>
    </row>
    <row r="9244" spans="1:1" x14ac:dyDescent="0.25">
      <c r="A9244"/>
    </row>
    <row r="9245" spans="1:1" x14ac:dyDescent="0.25">
      <c r="A9245"/>
    </row>
    <row r="9246" spans="1:1" x14ac:dyDescent="0.25">
      <c r="A9246"/>
    </row>
    <row r="9247" spans="1:1" x14ac:dyDescent="0.25">
      <c r="A9247"/>
    </row>
    <row r="9248" spans="1:1" x14ac:dyDescent="0.25">
      <c r="A9248"/>
    </row>
    <row r="9249" spans="1:1" x14ac:dyDescent="0.25">
      <c r="A9249"/>
    </row>
    <row r="9250" spans="1:1" x14ac:dyDescent="0.25">
      <c r="A9250"/>
    </row>
    <row r="9251" spans="1:1" x14ac:dyDescent="0.25">
      <c r="A9251"/>
    </row>
    <row r="9252" spans="1:1" x14ac:dyDescent="0.25">
      <c r="A9252"/>
    </row>
    <row r="9253" spans="1:1" x14ac:dyDescent="0.25">
      <c r="A9253"/>
    </row>
    <row r="9254" spans="1:1" x14ac:dyDescent="0.25">
      <c r="A9254"/>
    </row>
    <row r="9255" spans="1:1" x14ac:dyDescent="0.25">
      <c r="A9255"/>
    </row>
    <row r="9256" spans="1:1" x14ac:dyDescent="0.25">
      <c r="A9256"/>
    </row>
    <row r="9257" spans="1:1" x14ac:dyDescent="0.25">
      <c r="A9257"/>
    </row>
    <row r="9258" spans="1:1" x14ac:dyDescent="0.25">
      <c r="A9258"/>
    </row>
    <row r="9259" spans="1:1" x14ac:dyDescent="0.25">
      <c r="A9259"/>
    </row>
    <row r="9260" spans="1:1" x14ac:dyDescent="0.25">
      <c r="A9260"/>
    </row>
    <row r="9261" spans="1:1" x14ac:dyDescent="0.25">
      <c r="A9261"/>
    </row>
    <row r="9262" spans="1:1" x14ac:dyDescent="0.25">
      <c r="A9262"/>
    </row>
    <row r="9263" spans="1:1" x14ac:dyDescent="0.25">
      <c r="A9263"/>
    </row>
    <row r="9264" spans="1:1" x14ac:dyDescent="0.25">
      <c r="A9264"/>
    </row>
    <row r="9265" spans="1:1" x14ac:dyDescent="0.25">
      <c r="A9265"/>
    </row>
    <row r="9266" spans="1:1" x14ac:dyDescent="0.25">
      <c r="A9266"/>
    </row>
    <row r="9267" spans="1:1" x14ac:dyDescent="0.25">
      <c r="A9267"/>
    </row>
    <row r="9268" spans="1:1" x14ac:dyDescent="0.25">
      <c r="A9268"/>
    </row>
    <row r="9269" spans="1:1" x14ac:dyDescent="0.25">
      <c r="A9269"/>
    </row>
    <row r="9270" spans="1:1" x14ac:dyDescent="0.25">
      <c r="A9270"/>
    </row>
    <row r="9271" spans="1:1" x14ac:dyDescent="0.25">
      <c r="A9271"/>
    </row>
    <row r="9272" spans="1:1" x14ac:dyDescent="0.25">
      <c r="A9272"/>
    </row>
    <row r="9273" spans="1:1" x14ac:dyDescent="0.25">
      <c r="A9273"/>
    </row>
    <row r="9274" spans="1:1" x14ac:dyDescent="0.25">
      <c r="A9274"/>
    </row>
    <row r="9275" spans="1:1" x14ac:dyDescent="0.25">
      <c r="A9275"/>
    </row>
    <row r="9276" spans="1:1" x14ac:dyDescent="0.25">
      <c r="A9276"/>
    </row>
    <row r="9277" spans="1:1" x14ac:dyDescent="0.25">
      <c r="A9277"/>
    </row>
    <row r="9278" spans="1:1" x14ac:dyDescent="0.25">
      <c r="A9278"/>
    </row>
    <row r="9279" spans="1:1" x14ac:dyDescent="0.25">
      <c r="A9279"/>
    </row>
    <row r="9280" spans="1:1" x14ac:dyDescent="0.25">
      <c r="A9280"/>
    </row>
    <row r="9281" spans="1:1" x14ac:dyDescent="0.25">
      <c r="A9281"/>
    </row>
    <row r="9282" spans="1:1" x14ac:dyDescent="0.25">
      <c r="A9282"/>
    </row>
    <row r="9283" spans="1:1" x14ac:dyDescent="0.25">
      <c r="A9283"/>
    </row>
    <row r="9284" spans="1:1" x14ac:dyDescent="0.25">
      <c r="A9284"/>
    </row>
    <row r="9285" spans="1:1" x14ac:dyDescent="0.25">
      <c r="A9285"/>
    </row>
    <row r="9286" spans="1:1" x14ac:dyDescent="0.25">
      <c r="A9286"/>
    </row>
    <row r="9287" spans="1:1" x14ac:dyDescent="0.25">
      <c r="A9287"/>
    </row>
    <row r="9288" spans="1:1" x14ac:dyDescent="0.25">
      <c r="A9288"/>
    </row>
    <row r="9289" spans="1:1" x14ac:dyDescent="0.25">
      <c r="A9289"/>
    </row>
    <row r="9290" spans="1:1" x14ac:dyDescent="0.25">
      <c r="A9290"/>
    </row>
    <row r="9291" spans="1:1" x14ac:dyDescent="0.25">
      <c r="A9291"/>
    </row>
    <row r="9292" spans="1:1" x14ac:dyDescent="0.25">
      <c r="A9292"/>
    </row>
    <row r="9293" spans="1:1" x14ac:dyDescent="0.25">
      <c r="A9293"/>
    </row>
    <row r="9294" spans="1:1" x14ac:dyDescent="0.25">
      <c r="A9294"/>
    </row>
    <row r="9295" spans="1:1" x14ac:dyDescent="0.25">
      <c r="A9295"/>
    </row>
    <row r="9296" spans="1:1" x14ac:dyDescent="0.25">
      <c r="A9296"/>
    </row>
    <row r="9297" spans="1:1" x14ac:dyDescent="0.25">
      <c r="A9297"/>
    </row>
    <row r="9298" spans="1:1" x14ac:dyDescent="0.25">
      <c r="A9298"/>
    </row>
    <row r="9299" spans="1:1" x14ac:dyDescent="0.25">
      <c r="A9299"/>
    </row>
    <row r="9300" spans="1:1" x14ac:dyDescent="0.25">
      <c r="A9300"/>
    </row>
    <row r="9301" spans="1:1" x14ac:dyDescent="0.25">
      <c r="A9301"/>
    </row>
    <row r="9302" spans="1:1" x14ac:dyDescent="0.25">
      <c r="A9302"/>
    </row>
    <row r="9303" spans="1:1" x14ac:dyDescent="0.25">
      <c r="A9303"/>
    </row>
    <row r="9304" spans="1:1" x14ac:dyDescent="0.25">
      <c r="A9304"/>
    </row>
    <row r="9305" spans="1:1" x14ac:dyDescent="0.25">
      <c r="A9305"/>
    </row>
    <row r="9306" spans="1:1" x14ac:dyDescent="0.25">
      <c r="A9306"/>
    </row>
    <row r="9307" spans="1:1" x14ac:dyDescent="0.25">
      <c r="A9307"/>
    </row>
    <row r="9308" spans="1:1" x14ac:dyDescent="0.25">
      <c r="A9308"/>
    </row>
    <row r="9309" spans="1:1" x14ac:dyDescent="0.25">
      <c r="A9309"/>
    </row>
    <row r="9310" spans="1:1" x14ac:dyDescent="0.25">
      <c r="A9310"/>
    </row>
    <row r="9311" spans="1:1" x14ac:dyDescent="0.25">
      <c r="A9311"/>
    </row>
    <row r="9312" spans="1:1" x14ac:dyDescent="0.25">
      <c r="A9312"/>
    </row>
    <row r="9313" spans="1:1" x14ac:dyDescent="0.25">
      <c r="A9313"/>
    </row>
    <row r="9314" spans="1:1" x14ac:dyDescent="0.25">
      <c r="A9314"/>
    </row>
    <row r="9315" spans="1:1" x14ac:dyDescent="0.25">
      <c r="A9315"/>
    </row>
    <row r="9316" spans="1:1" x14ac:dyDescent="0.25">
      <c r="A9316"/>
    </row>
    <row r="9317" spans="1:1" x14ac:dyDescent="0.25">
      <c r="A9317"/>
    </row>
    <row r="9318" spans="1:1" x14ac:dyDescent="0.25">
      <c r="A9318"/>
    </row>
    <row r="9319" spans="1:1" x14ac:dyDescent="0.25">
      <c r="A9319"/>
    </row>
    <row r="9320" spans="1:1" x14ac:dyDescent="0.25">
      <c r="A9320"/>
    </row>
    <row r="9321" spans="1:1" x14ac:dyDescent="0.25">
      <c r="A9321"/>
    </row>
    <row r="9322" spans="1:1" x14ac:dyDescent="0.25">
      <c r="A9322"/>
    </row>
    <row r="9323" spans="1:1" x14ac:dyDescent="0.25">
      <c r="A9323"/>
    </row>
    <row r="9324" spans="1:1" x14ac:dyDescent="0.25">
      <c r="A9324"/>
    </row>
    <row r="9325" spans="1:1" x14ac:dyDescent="0.25">
      <c r="A9325"/>
    </row>
    <row r="9326" spans="1:1" x14ac:dyDescent="0.25">
      <c r="A9326"/>
    </row>
    <row r="9327" spans="1:1" x14ac:dyDescent="0.25">
      <c r="A9327"/>
    </row>
    <row r="9328" spans="1:1" x14ac:dyDescent="0.25">
      <c r="A9328"/>
    </row>
    <row r="9329" spans="1:1" x14ac:dyDescent="0.25">
      <c r="A9329"/>
    </row>
    <row r="9330" spans="1:1" x14ac:dyDescent="0.25">
      <c r="A9330"/>
    </row>
    <row r="9331" spans="1:1" x14ac:dyDescent="0.25">
      <c r="A9331"/>
    </row>
    <row r="9332" spans="1:1" x14ac:dyDescent="0.25">
      <c r="A9332"/>
    </row>
    <row r="9333" spans="1:1" x14ac:dyDescent="0.25">
      <c r="A9333"/>
    </row>
    <row r="9334" spans="1:1" x14ac:dyDescent="0.25">
      <c r="A9334"/>
    </row>
    <row r="9335" spans="1:1" x14ac:dyDescent="0.25">
      <c r="A9335"/>
    </row>
    <row r="9336" spans="1:1" x14ac:dyDescent="0.25">
      <c r="A9336"/>
    </row>
    <row r="9337" spans="1:1" x14ac:dyDescent="0.25">
      <c r="A9337"/>
    </row>
    <row r="9338" spans="1:1" x14ac:dyDescent="0.25">
      <c r="A9338"/>
    </row>
    <row r="9339" spans="1:1" x14ac:dyDescent="0.25">
      <c r="A9339"/>
    </row>
    <row r="9340" spans="1:1" x14ac:dyDescent="0.25">
      <c r="A9340"/>
    </row>
    <row r="9341" spans="1:1" x14ac:dyDescent="0.25">
      <c r="A9341"/>
    </row>
    <row r="9342" spans="1:1" x14ac:dyDescent="0.25">
      <c r="A9342"/>
    </row>
    <row r="9343" spans="1:1" x14ac:dyDescent="0.25">
      <c r="A9343"/>
    </row>
    <row r="9344" spans="1:1" x14ac:dyDescent="0.25">
      <c r="A9344"/>
    </row>
    <row r="9345" spans="1:1" x14ac:dyDescent="0.25">
      <c r="A9345"/>
    </row>
    <row r="9346" spans="1:1" x14ac:dyDescent="0.25">
      <c r="A9346"/>
    </row>
    <row r="9347" spans="1:1" x14ac:dyDescent="0.25">
      <c r="A9347"/>
    </row>
    <row r="9348" spans="1:1" x14ac:dyDescent="0.25">
      <c r="A9348"/>
    </row>
    <row r="9349" spans="1:1" x14ac:dyDescent="0.25">
      <c r="A9349"/>
    </row>
    <row r="9350" spans="1:1" x14ac:dyDescent="0.25">
      <c r="A9350"/>
    </row>
    <row r="9351" spans="1:1" x14ac:dyDescent="0.25">
      <c r="A9351"/>
    </row>
    <row r="9352" spans="1:1" x14ac:dyDescent="0.25">
      <c r="A9352"/>
    </row>
    <row r="9353" spans="1:1" x14ac:dyDescent="0.25">
      <c r="A9353"/>
    </row>
    <row r="9354" spans="1:1" x14ac:dyDescent="0.25">
      <c r="A9354"/>
    </row>
    <row r="9355" spans="1:1" x14ac:dyDescent="0.25">
      <c r="A9355"/>
    </row>
    <row r="9356" spans="1:1" x14ac:dyDescent="0.25">
      <c r="A9356"/>
    </row>
    <row r="9357" spans="1:1" x14ac:dyDescent="0.25">
      <c r="A9357"/>
    </row>
    <row r="9358" spans="1:1" x14ac:dyDescent="0.25">
      <c r="A9358"/>
    </row>
    <row r="9359" spans="1:1" x14ac:dyDescent="0.25">
      <c r="A9359"/>
    </row>
    <row r="9360" spans="1:1" x14ac:dyDescent="0.25">
      <c r="A9360"/>
    </row>
    <row r="9361" spans="1:1" x14ac:dyDescent="0.25">
      <c r="A9361"/>
    </row>
    <row r="9362" spans="1:1" x14ac:dyDescent="0.25">
      <c r="A9362"/>
    </row>
    <row r="9363" spans="1:1" x14ac:dyDescent="0.25">
      <c r="A9363"/>
    </row>
    <row r="9364" spans="1:1" x14ac:dyDescent="0.25">
      <c r="A9364"/>
    </row>
    <row r="9365" spans="1:1" x14ac:dyDescent="0.25">
      <c r="A9365"/>
    </row>
    <row r="9366" spans="1:1" x14ac:dyDescent="0.25">
      <c r="A9366"/>
    </row>
    <row r="9367" spans="1:1" x14ac:dyDescent="0.25">
      <c r="A9367"/>
    </row>
    <row r="9368" spans="1:1" x14ac:dyDescent="0.25">
      <c r="A9368"/>
    </row>
    <row r="9369" spans="1:1" x14ac:dyDescent="0.25">
      <c r="A9369"/>
    </row>
    <row r="9370" spans="1:1" x14ac:dyDescent="0.25">
      <c r="A9370"/>
    </row>
    <row r="9371" spans="1:1" x14ac:dyDescent="0.25">
      <c r="A9371"/>
    </row>
    <row r="9372" spans="1:1" x14ac:dyDescent="0.25">
      <c r="A9372"/>
    </row>
    <row r="9373" spans="1:1" x14ac:dyDescent="0.25">
      <c r="A9373"/>
    </row>
    <row r="9374" spans="1:1" x14ac:dyDescent="0.25">
      <c r="A9374"/>
    </row>
    <row r="9375" spans="1:1" x14ac:dyDescent="0.25">
      <c r="A9375"/>
    </row>
    <row r="9376" spans="1:1" x14ac:dyDescent="0.25">
      <c r="A9376"/>
    </row>
    <row r="9377" spans="1:1" x14ac:dyDescent="0.25">
      <c r="A9377"/>
    </row>
    <row r="9378" spans="1:1" x14ac:dyDescent="0.25">
      <c r="A9378"/>
    </row>
    <row r="9379" spans="1:1" x14ac:dyDescent="0.25">
      <c r="A9379"/>
    </row>
    <row r="9380" spans="1:1" x14ac:dyDescent="0.25">
      <c r="A9380"/>
    </row>
    <row r="9381" spans="1:1" x14ac:dyDescent="0.25">
      <c r="A9381"/>
    </row>
    <row r="9382" spans="1:1" x14ac:dyDescent="0.25">
      <c r="A9382"/>
    </row>
    <row r="9383" spans="1:1" x14ac:dyDescent="0.25">
      <c r="A9383"/>
    </row>
    <row r="9384" spans="1:1" x14ac:dyDescent="0.25">
      <c r="A9384"/>
    </row>
    <row r="9385" spans="1:1" x14ac:dyDescent="0.25">
      <c r="A9385"/>
    </row>
    <row r="9386" spans="1:1" x14ac:dyDescent="0.25">
      <c r="A9386"/>
    </row>
    <row r="9387" spans="1:1" x14ac:dyDescent="0.25">
      <c r="A9387"/>
    </row>
    <row r="9388" spans="1:1" x14ac:dyDescent="0.25">
      <c r="A9388"/>
    </row>
    <row r="9389" spans="1:1" x14ac:dyDescent="0.25">
      <c r="A9389"/>
    </row>
    <row r="9390" spans="1:1" x14ac:dyDescent="0.25">
      <c r="A9390"/>
    </row>
    <row r="9391" spans="1:1" x14ac:dyDescent="0.25">
      <c r="A9391"/>
    </row>
    <row r="9392" spans="1:1" x14ac:dyDescent="0.25">
      <c r="A9392"/>
    </row>
    <row r="9393" spans="1:1" x14ac:dyDescent="0.25">
      <c r="A9393"/>
    </row>
    <row r="9394" spans="1:1" x14ac:dyDescent="0.25">
      <c r="A9394"/>
    </row>
    <row r="9395" spans="1:1" x14ac:dyDescent="0.25">
      <c r="A9395"/>
    </row>
    <row r="9396" spans="1:1" x14ac:dyDescent="0.25">
      <c r="A9396"/>
    </row>
    <row r="9397" spans="1:1" x14ac:dyDescent="0.25">
      <c r="A9397"/>
    </row>
    <row r="9398" spans="1:1" x14ac:dyDescent="0.25">
      <c r="A9398"/>
    </row>
    <row r="9399" spans="1:1" x14ac:dyDescent="0.25">
      <c r="A9399"/>
    </row>
    <row r="9400" spans="1:1" x14ac:dyDescent="0.25">
      <c r="A9400"/>
    </row>
    <row r="9401" spans="1:1" x14ac:dyDescent="0.25">
      <c r="A9401"/>
    </row>
    <row r="9402" spans="1:1" x14ac:dyDescent="0.25">
      <c r="A9402"/>
    </row>
    <row r="9403" spans="1:1" x14ac:dyDescent="0.25">
      <c r="A9403"/>
    </row>
    <row r="9404" spans="1:1" x14ac:dyDescent="0.25">
      <c r="A9404"/>
    </row>
    <row r="9405" spans="1:1" x14ac:dyDescent="0.25">
      <c r="A9405"/>
    </row>
    <row r="9406" spans="1:1" x14ac:dyDescent="0.25">
      <c r="A9406"/>
    </row>
    <row r="9407" spans="1:1" x14ac:dyDescent="0.25">
      <c r="A9407"/>
    </row>
    <row r="9408" spans="1:1" x14ac:dyDescent="0.25">
      <c r="A9408"/>
    </row>
    <row r="9409" spans="1:1" x14ac:dyDescent="0.25">
      <c r="A9409"/>
    </row>
    <row r="9410" spans="1:1" x14ac:dyDescent="0.25">
      <c r="A9410"/>
    </row>
    <row r="9411" spans="1:1" x14ac:dyDescent="0.25">
      <c r="A9411"/>
    </row>
    <row r="9412" spans="1:1" x14ac:dyDescent="0.25">
      <c r="A9412"/>
    </row>
    <row r="9413" spans="1:1" x14ac:dyDescent="0.25">
      <c r="A9413"/>
    </row>
    <row r="9414" spans="1:1" x14ac:dyDescent="0.25">
      <c r="A9414"/>
    </row>
    <row r="9415" spans="1:1" x14ac:dyDescent="0.25">
      <c r="A9415"/>
    </row>
    <row r="9416" spans="1:1" x14ac:dyDescent="0.25">
      <c r="A9416"/>
    </row>
    <row r="9417" spans="1:1" x14ac:dyDescent="0.25">
      <c r="A9417"/>
    </row>
    <row r="9418" spans="1:1" x14ac:dyDescent="0.25">
      <c r="A9418"/>
    </row>
    <row r="9419" spans="1:1" x14ac:dyDescent="0.25">
      <c r="A9419"/>
    </row>
    <row r="9420" spans="1:1" x14ac:dyDescent="0.25">
      <c r="A9420"/>
    </row>
    <row r="9421" spans="1:1" x14ac:dyDescent="0.25">
      <c r="A9421"/>
    </row>
    <row r="9422" spans="1:1" x14ac:dyDescent="0.25">
      <c r="A9422"/>
    </row>
    <row r="9423" spans="1:1" x14ac:dyDescent="0.25">
      <c r="A9423"/>
    </row>
    <row r="9424" spans="1:1" x14ac:dyDescent="0.25">
      <c r="A9424"/>
    </row>
    <row r="9425" spans="1:1" x14ac:dyDescent="0.25">
      <c r="A9425"/>
    </row>
    <row r="9426" spans="1:1" x14ac:dyDescent="0.25">
      <c r="A9426"/>
    </row>
    <row r="9427" spans="1:1" x14ac:dyDescent="0.25">
      <c r="A9427"/>
    </row>
    <row r="9428" spans="1:1" x14ac:dyDescent="0.25">
      <c r="A9428"/>
    </row>
    <row r="9429" spans="1:1" x14ac:dyDescent="0.25">
      <c r="A9429"/>
    </row>
    <row r="9430" spans="1:1" x14ac:dyDescent="0.25">
      <c r="A9430"/>
    </row>
    <row r="9431" spans="1:1" x14ac:dyDescent="0.25">
      <c r="A9431"/>
    </row>
    <row r="9432" spans="1:1" x14ac:dyDescent="0.25">
      <c r="A9432"/>
    </row>
    <row r="9433" spans="1:1" x14ac:dyDescent="0.25">
      <c r="A9433"/>
    </row>
    <row r="9434" spans="1:1" x14ac:dyDescent="0.25">
      <c r="A9434"/>
    </row>
    <row r="9435" spans="1:1" x14ac:dyDescent="0.25">
      <c r="A9435"/>
    </row>
    <row r="9436" spans="1:1" x14ac:dyDescent="0.25">
      <c r="A9436"/>
    </row>
    <row r="9437" spans="1:1" x14ac:dyDescent="0.25">
      <c r="A9437"/>
    </row>
    <row r="9438" spans="1:1" x14ac:dyDescent="0.25">
      <c r="A9438"/>
    </row>
    <row r="9439" spans="1:1" x14ac:dyDescent="0.25">
      <c r="A9439"/>
    </row>
    <row r="9440" spans="1:1" x14ac:dyDescent="0.25">
      <c r="A9440"/>
    </row>
    <row r="9441" spans="1:1" x14ac:dyDescent="0.25">
      <c r="A9441"/>
    </row>
    <row r="9442" spans="1:1" x14ac:dyDescent="0.25">
      <c r="A9442"/>
    </row>
    <row r="9443" spans="1:1" x14ac:dyDescent="0.25">
      <c r="A9443"/>
    </row>
    <row r="9444" spans="1:1" x14ac:dyDescent="0.25">
      <c r="A9444"/>
    </row>
    <row r="9445" spans="1:1" x14ac:dyDescent="0.25">
      <c r="A9445"/>
    </row>
    <row r="9446" spans="1:1" x14ac:dyDescent="0.25">
      <c r="A9446"/>
    </row>
    <row r="9447" spans="1:1" x14ac:dyDescent="0.25">
      <c r="A9447"/>
    </row>
    <row r="9448" spans="1:1" x14ac:dyDescent="0.25">
      <c r="A9448"/>
    </row>
    <row r="9449" spans="1:1" x14ac:dyDescent="0.25">
      <c r="A9449"/>
    </row>
    <row r="9450" spans="1:1" x14ac:dyDescent="0.25">
      <c r="A9450"/>
    </row>
    <row r="9451" spans="1:1" x14ac:dyDescent="0.25">
      <c r="A9451"/>
    </row>
    <row r="9452" spans="1:1" x14ac:dyDescent="0.25">
      <c r="A9452"/>
    </row>
    <row r="9453" spans="1:1" x14ac:dyDescent="0.25">
      <c r="A9453"/>
    </row>
    <row r="9454" spans="1:1" x14ac:dyDescent="0.25">
      <c r="A9454"/>
    </row>
    <row r="9455" spans="1:1" x14ac:dyDescent="0.25">
      <c r="A9455"/>
    </row>
    <row r="9456" spans="1:1" x14ac:dyDescent="0.25">
      <c r="A9456"/>
    </row>
    <row r="9457" spans="1:1" x14ac:dyDescent="0.25">
      <c r="A9457"/>
    </row>
    <row r="9458" spans="1:1" x14ac:dyDescent="0.25">
      <c r="A9458"/>
    </row>
    <row r="9459" spans="1:1" x14ac:dyDescent="0.25">
      <c r="A9459"/>
    </row>
    <row r="9460" spans="1:1" x14ac:dyDescent="0.25">
      <c r="A9460"/>
    </row>
    <row r="9461" spans="1:1" x14ac:dyDescent="0.25">
      <c r="A9461"/>
    </row>
    <row r="9462" spans="1:1" x14ac:dyDescent="0.25">
      <c r="A9462"/>
    </row>
    <row r="9463" spans="1:1" x14ac:dyDescent="0.25">
      <c r="A9463"/>
    </row>
    <row r="9464" spans="1:1" x14ac:dyDescent="0.25">
      <c r="A9464"/>
    </row>
    <row r="9465" spans="1:1" x14ac:dyDescent="0.25">
      <c r="A9465"/>
    </row>
    <row r="9466" spans="1:1" x14ac:dyDescent="0.25">
      <c r="A9466"/>
    </row>
    <row r="9467" spans="1:1" x14ac:dyDescent="0.25">
      <c r="A9467"/>
    </row>
    <row r="9468" spans="1:1" x14ac:dyDescent="0.25">
      <c r="A9468"/>
    </row>
    <row r="9469" spans="1:1" x14ac:dyDescent="0.25">
      <c r="A9469"/>
    </row>
    <row r="9470" spans="1:1" x14ac:dyDescent="0.25">
      <c r="A9470"/>
    </row>
    <row r="9471" spans="1:1" x14ac:dyDescent="0.25">
      <c r="A9471"/>
    </row>
    <row r="9472" spans="1:1" x14ac:dyDescent="0.25">
      <c r="A9472"/>
    </row>
    <row r="9473" spans="1:1" x14ac:dyDescent="0.25">
      <c r="A9473"/>
    </row>
    <row r="9474" spans="1:1" x14ac:dyDescent="0.25">
      <c r="A9474"/>
    </row>
    <row r="9475" spans="1:1" x14ac:dyDescent="0.25">
      <c r="A9475"/>
    </row>
    <row r="9476" spans="1:1" x14ac:dyDescent="0.25">
      <c r="A9476"/>
    </row>
    <row r="9477" spans="1:1" x14ac:dyDescent="0.25">
      <c r="A9477"/>
    </row>
    <row r="9478" spans="1:1" x14ac:dyDescent="0.25">
      <c r="A9478"/>
    </row>
    <row r="9479" spans="1:1" x14ac:dyDescent="0.25">
      <c r="A9479"/>
    </row>
    <row r="9480" spans="1:1" x14ac:dyDescent="0.25">
      <c r="A9480"/>
    </row>
    <row r="9481" spans="1:1" x14ac:dyDescent="0.25">
      <c r="A9481"/>
    </row>
    <row r="9482" spans="1:1" x14ac:dyDescent="0.25">
      <c r="A9482"/>
    </row>
    <row r="9483" spans="1:1" x14ac:dyDescent="0.25">
      <c r="A9483"/>
    </row>
    <row r="9484" spans="1:1" x14ac:dyDescent="0.25">
      <c r="A9484"/>
    </row>
    <row r="9485" spans="1:1" x14ac:dyDescent="0.25">
      <c r="A9485"/>
    </row>
    <row r="9486" spans="1:1" x14ac:dyDescent="0.25">
      <c r="A9486"/>
    </row>
    <row r="9487" spans="1:1" x14ac:dyDescent="0.25">
      <c r="A9487"/>
    </row>
    <row r="9488" spans="1:1" x14ac:dyDescent="0.25">
      <c r="A9488"/>
    </row>
    <row r="9489" spans="1:1" x14ac:dyDescent="0.25">
      <c r="A9489"/>
    </row>
    <row r="9490" spans="1:1" x14ac:dyDescent="0.25">
      <c r="A9490"/>
    </row>
    <row r="9491" spans="1:1" x14ac:dyDescent="0.25">
      <c r="A9491"/>
    </row>
    <row r="9492" spans="1:1" x14ac:dyDescent="0.25">
      <c r="A9492"/>
    </row>
    <row r="9493" spans="1:1" x14ac:dyDescent="0.25">
      <c r="A9493"/>
    </row>
    <row r="9494" spans="1:1" x14ac:dyDescent="0.25">
      <c r="A9494"/>
    </row>
    <row r="9495" spans="1:1" x14ac:dyDescent="0.25">
      <c r="A9495"/>
    </row>
    <row r="9496" spans="1:1" x14ac:dyDescent="0.25">
      <c r="A9496"/>
    </row>
    <row r="9497" spans="1:1" x14ac:dyDescent="0.25">
      <c r="A9497"/>
    </row>
    <row r="9498" spans="1:1" x14ac:dyDescent="0.25">
      <c r="A9498"/>
    </row>
    <row r="9499" spans="1:1" x14ac:dyDescent="0.25">
      <c r="A9499"/>
    </row>
    <row r="9500" spans="1:1" x14ac:dyDescent="0.25">
      <c r="A9500"/>
    </row>
    <row r="9501" spans="1:1" x14ac:dyDescent="0.25">
      <c r="A9501"/>
    </row>
    <row r="9502" spans="1:1" x14ac:dyDescent="0.25">
      <c r="A9502"/>
    </row>
    <row r="9503" spans="1:1" x14ac:dyDescent="0.25">
      <c r="A9503"/>
    </row>
    <row r="9504" spans="1:1" x14ac:dyDescent="0.25">
      <c r="A9504"/>
    </row>
    <row r="9505" spans="1:1" x14ac:dyDescent="0.25">
      <c r="A9505"/>
    </row>
    <row r="9506" spans="1:1" x14ac:dyDescent="0.25">
      <c r="A9506"/>
    </row>
    <row r="9507" spans="1:1" x14ac:dyDescent="0.25">
      <c r="A9507"/>
    </row>
    <row r="9508" spans="1:1" x14ac:dyDescent="0.25">
      <c r="A9508"/>
    </row>
    <row r="9509" spans="1:1" x14ac:dyDescent="0.25">
      <c r="A9509"/>
    </row>
    <row r="9510" spans="1:1" x14ac:dyDescent="0.25">
      <c r="A9510"/>
    </row>
    <row r="9511" spans="1:1" x14ac:dyDescent="0.25">
      <c r="A9511"/>
    </row>
    <row r="9512" spans="1:1" x14ac:dyDescent="0.25">
      <c r="A9512"/>
    </row>
    <row r="9513" spans="1:1" x14ac:dyDescent="0.25">
      <c r="A9513"/>
    </row>
    <row r="9514" spans="1:1" x14ac:dyDescent="0.25">
      <c r="A9514"/>
    </row>
    <row r="9515" spans="1:1" x14ac:dyDescent="0.25">
      <c r="A9515"/>
    </row>
    <row r="9516" spans="1:1" x14ac:dyDescent="0.25">
      <c r="A9516"/>
    </row>
    <row r="9517" spans="1:1" x14ac:dyDescent="0.25">
      <c r="A9517"/>
    </row>
    <row r="9518" spans="1:1" x14ac:dyDescent="0.25">
      <c r="A9518"/>
    </row>
    <row r="9519" spans="1:1" x14ac:dyDescent="0.25">
      <c r="A9519"/>
    </row>
    <row r="9520" spans="1:1" x14ac:dyDescent="0.25">
      <c r="A9520"/>
    </row>
    <row r="9521" spans="1:1" x14ac:dyDescent="0.25">
      <c r="A9521"/>
    </row>
    <row r="9522" spans="1:1" x14ac:dyDescent="0.25">
      <c r="A9522"/>
    </row>
    <row r="9523" spans="1:1" x14ac:dyDescent="0.25">
      <c r="A9523"/>
    </row>
    <row r="9524" spans="1:1" x14ac:dyDescent="0.25">
      <c r="A9524"/>
    </row>
    <row r="9525" spans="1:1" x14ac:dyDescent="0.25">
      <c r="A9525"/>
    </row>
    <row r="9526" spans="1:1" x14ac:dyDescent="0.25">
      <c r="A9526"/>
    </row>
    <row r="9527" spans="1:1" x14ac:dyDescent="0.25">
      <c r="A9527"/>
    </row>
    <row r="9528" spans="1:1" x14ac:dyDescent="0.25">
      <c r="A9528"/>
    </row>
    <row r="9529" spans="1:1" x14ac:dyDescent="0.25">
      <c r="A9529"/>
    </row>
    <row r="9530" spans="1:1" x14ac:dyDescent="0.25">
      <c r="A9530"/>
    </row>
    <row r="9531" spans="1:1" x14ac:dyDescent="0.25">
      <c r="A9531"/>
    </row>
    <row r="9532" spans="1:1" x14ac:dyDescent="0.25">
      <c r="A9532"/>
    </row>
    <row r="9533" spans="1:1" x14ac:dyDescent="0.25">
      <c r="A9533"/>
    </row>
    <row r="9534" spans="1:1" x14ac:dyDescent="0.25">
      <c r="A9534"/>
    </row>
    <row r="9535" spans="1:1" x14ac:dyDescent="0.25">
      <c r="A9535"/>
    </row>
    <row r="9536" spans="1:1" x14ac:dyDescent="0.25">
      <c r="A9536"/>
    </row>
    <row r="9537" spans="1:1" x14ac:dyDescent="0.25">
      <c r="A9537"/>
    </row>
    <row r="9538" spans="1:1" x14ac:dyDescent="0.25">
      <c r="A9538"/>
    </row>
    <row r="9539" spans="1:1" x14ac:dyDescent="0.25">
      <c r="A9539"/>
    </row>
    <row r="9540" spans="1:1" x14ac:dyDescent="0.25">
      <c r="A9540"/>
    </row>
    <row r="9541" spans="1:1" x14ac:dyDescent="0.25">
      <c r="A9541"/>
    </row>
    <row r="9542" spans="1:1" x14ac:dyDescent="0.25">
      <c r="A9542"/>
    </row>
    <row r="9543" spans="1:1" x14ac:dyDescent="0.25">
      <c r="A9543"/>
    </row>
    <row r="9544" spans="1:1" x14ac:dyDescent="0.25">
      <c r="A9544"/>
    </row>
    <row r="9545" spans="1:1" x14ac:dyDescent="0.25">
      <c r="A9545"/>
    </row>
    <row r="9546" spans="1:1" x14ac:dyDescent="0.25">
      <c r="A9546"/>
    </row>
    <row r="9547" spans="1:1" x14ac:dyDescent="0.25">
      <c r="A9547"/>
    </row>
    <row r="9548" spans="1:1" x14ac:dyDescent="0.25">
      <c r="A9548"/>
    </row>
    <row r="9549" spans="1:1" x14ac:dyDescent="0.25">
      <c r="A9549"/>
    </row>
    <row r="9550" spans="1:1" x14ac:dyDescent="0.25">
      <c r="A9550"/>
    </row>
    <row r="9551" spans="1:1" x14ac:dyDescent="0.25">
      <c r="A9551"/>
    </row>
    <row r="9552" spans="1:1" x14ac:dyDescent="0.25">
      <c r="A9552"/>
    </row>
    <row r="9553" spans="1:1" x14ac:dyDescent="0.25">
      <c r="A9553"/>
    </row>
    <row r="9554" spans="1:1" x14ac:dyDescent="0.25">
      <c r="A9554"/>
    </row>
    <row r="9555" spans="1:1" x14ac:dyDescent="0.25">
      <c r="A9555"/>
    </row>
    <row r="9556" spans="1:1" x14ac:dyDescent="0.25">
      <c r="A9556"/>
    </row>
    <row r="9557" spans="1:1" x14ac:dyDescent="0.25">
      <c r="A9557"/>
    </row>
    <row r="9558" spans="1:1" x14ac:dyDescent="0.25">
      <c r="A9558"/>
    </row>
    <row r="9559" spans="1:1" x14ac:dyDescent="0.25">
      <c r="A9559"/>
    </row>
    <row r="9560" spans="1:1" x14ac:dyDescent="0.25">
      <c r="A9560"/>
    </row>
    <row r="9561" spans="1:1" x14ac:dyDescent="0.25">
      <c r="A9561"/>
    </row>
    <row r="9562" spans="1:1" x14ac:dyDescent="0.25">
      <c r="A9562"/>
    </row>
    <row r="9563" spans="1:1" x14ac:dyDescent="0.25">
      <c r="A9563"/>
    </row>
    <row r="9564" spans="1:1" x14ac:dyDescent="0.25">
      <c r="A9564"/>
    </row>
    <row r="9565" spans="1:1" x14ac:dyDescent="0.25">
      <c r="A9565"/>
    </row>
    <row r="9566" spans="1:1" x14ac:dyDescent="0.25">
      <c r="A9566"/>
    </row>
    <row r="9567" spans="1:1" x14ac:dyDescent="0.25">
      <c r="A9567"/>
    </row>
    <row r="9568" spans="1:1" x14ac:dyDescent="0.25">
      <c r="A9568"/>
    </row>
    <row r="9569" spans="1:1" x14ac:dyDescent="0.25">
      <c r="A9569"/>
    </row>
    <row r="9570" spans="1:1" x14ac:dyDescent="0.25">
      <c r="A9570"/>
    </row>
    <row r="9571" spans="1:1" x14ac:dyDescent="0.25">
      <c r="A9571"/>
    </row>
    <row r="9572" spans="1:1" x14ac:dyDescent="0.25">
      <c r="A9572"/>
    </row>
    <row r="9573" spans="1:1" x14ac:dyDescent="0.25">
      <c r="A9573"/>
    </row>
    <row r="9574" spans="1:1" x14ac:dyDescent="0.25">
      <c r="A9574"/>
    </row>
    <row r="9575" spans="1:1" x14ac:dyDescent="0.25">
      <c r="A9575"/>
    </row>
    <row r="9576" spans="1:1" x14ac:dyDescent="0.25">
      <c r="A9576"/>
    </row>
    <row r="9577" spans="1:1" x14ac:dyDescent="0.25">
      <c r="A9577"/>
    </row>
    <row r="9578" spans="1:1" x14ac:dyDescent="0.25">
      <c r="A9578"/>
    </row>
    <row r="9579" spans="1:1" x14ac:dyDescent="0.25">
      <c r="A9579"/>
    </row>
    <row r="9580" spans="1:1" x14ac:dyDescent="0.25">
      <c r="A9580"/>
    </row>
    <row r="9581" spans="1:1" x14ac:dyDescent="0.25">
      <c r="A9581"/>
    </row>
    <row r="9582" spans="1:1" x14ac:dyDescent="0.25">
      <c r="A9582"/>
    </row>
    <row r="9583" spans="1:1" x14ac:dyDescent="0.25">
      <c r="A9583"/>
    </row>
    <row r="9584" spans="1:1" x14ac:dyDescent="0.25">
      <c r="A9584"/>
    </row>
    <row r="9585" spans="1:1" x14ac:dyDescent="0.25">
      <c r="A9585"/>
    </row>
    <row r="9586" spans="1:1" x14ac:dyDescent="0.25">
      <c r="A9586"/>
    </row>
    <row r="9587" spans="1:1" x14ac:dyDescent="0.25">
      <c r="A9587"/>
    </row>
    <row r="9588" spans="1:1" x14ac:dyDescent="0.25">
      <c r="A9588"/>
    </row>
    <row r="9589" spans="1:1" x14ac:dyDescent="0.25">
      <c r="A9589"/>
    </row>
    <row r="9590" spans="1:1" x14ac:dyDescent="0.25">
      <c r="A9590"/>
    </row>
    <row r="9591" spans="1:1" x14ac:dyDescent="0.25">
      <c r="A9591"/>
    </row>
    <row r="9592" spans="1:1" x14ac:dyDescent="0.25">
      <c r="A9592"/>
    </row>
    <row r="9593" spans="1:1" x14ac:dyDescent="0.25">
      <c r="A9593"/>
    </row>
    <row r="9594" spans="1:1" x14ac:dyDescent="0.25">
      <c r="A9594"/>
    </row>
    <row r="9595" spans="1:1" x14ac:dyDescent="0.25">
      <c r="A9595"/>
    </row>
    <row r="9596" spans="1:1" x14ac:dyDescent="0.25">
      <c r="A9596"/>
    </row>
    <row r="9597" spans="1:1" x14ac:dyDescent="0.25">
      <c r="A9597"/>
    </row>
    <row r="9598" spans="1:1" x14ac:dyDescent="0.25">
      <c r="A9598"/>
    </row>
    <row r="9599" spans="1:1" x14ac:dyDescent="0.25">
      <c r="A9599"/>
    </row>
    <row r="9600" spans="1:1" x14ac:dyDescent="0.25">
      <c r="A9600"/>
    </row>
    <row r="9601" spans="1:1" x14ac:dyDescent="0.25">
      <c r="A9601"/>
    </row>
    <row r="9602" spans="1:1" x14ac:dyDescent="0.25">
      <c r="A9602"/>
    </row>
    <row r="9603" spans="1:1" x14ac:dyDescent="0.25">
      <c r="A9603"/>
    </row>
    <row r="9604" spans="1:1" x14ac:dyDescent="0.25">
      <c r="A9604"/>
    </row>
    <row r="9605" spans="1:1" x14ac:dyDescent="0.25">
      <c r="A9605"/>
    </row>
    <row r="9606" spans="1:1" x14ac:dyDescent="0.25">
      <c r="A9606"/>
    </row>
    <row r="9607" spans="1:1" x14ac:dyDescent="0.25">
      <c r="A9607"/>
    </row>
    <row r="9608" spans="1:1" x14ac:dyDescent="0.25">
      <c r="A9608"/>
    </row>
    <row r="9609" spans="1:1" x14ac:dyDescent="0.25">
      <c r="A9609"/>
    </row>
    <row r="9610" spans="1:1" x14ac:dyDescent="0.25">
      <c r="A9610"/>
    </row>
    <row r="9611" spans="1:1" x14ac:dyDescent="0.25">
      <c r="A9611"/>
    </row>
    <row r="9612" spans="1:1" x14ac:dyDescent="0.25">
      <c r="A9612"/>
    </row>
    <row r="9613" spans="1:1" x14ac:dyDescent="0.25">
      <c r="A9613"/>
    </row>
    <row r="9614" spans="1:1" x14ac:dyDescent="0.25">
      <c r="A9614"/>
    </row>
    <row r="9615" spans="1:1" x14ac:dyDescent="0.25">
      <c r="A9615"/>
    </row>
    <row r="9616" spans="1:1" x14ac:dyDescent="0.25">
      <c r="A9616"/>
    </row>
    <row r="9617" spans="1:1" x14ac:dyDescent="0.25">
      <c r="A9617"/>
    </row>
    <row r="9618" spans="1:1" x14ac:dyDescent="0.25">
      <c r="A9618"/>
    </row>
    <row r="9619" spans="1:1" x14ac:dyDescent="0.25">
      <c r="A9619"/>
    </row>
    <row r="9620" spans="1:1" x14ac:dyDescent="0.25">
      <c r="A9620"/>
    </row>
    <row r="9621" spans="1:1" x14ac:dyDescent="0.25">
      <c r="A9621"/>
    </row>
    <row r="9622" spans="1:1" x14ac:dyDescent="0.25">
      <c r="A9622"/>
    </row>
    <row r="9623" spans="1:1" x14ac:dyDescent="0.25">
      <c r="A9623"/>
    </row>
    <row r="9624" spans="1:1" x14ac:dyDescent="0.25">
      <c r="A9624"/>
    </row>
    <row r="9625" spans="1:1" x14ac:dyDescent="0.25">
      <c r="A9625"/>
    </row>
    <row r="9626" spans="1:1" x14ac:dyDescent="0.25">
      <c r="A9626"/>
    </row>
    <row r="9627" spans="1:1" x14ac:dyDescent="0.25">
      <c r="A9627"/>
    </row>
    <row r="9628" spans="1:1" x14ac:dyDescent="0.25">
      <c r="A9628"/>
    </row>
    <row r="9629" spans="1:1" x14ac:dyDescent="0.25">
      <c r="A9629"/>
    </row>
    <row r="9630" spans="1:1" x14ac:dyDescent="0.25">
      <c r="A9630"/>
    </row>
    <row r="9631" spans="1:1" x14ac:dyDescent="0.25">
      <c r="A9631"/>
    </row>
    <row r="9632" spans="1:1" x14ac:dyDescent="0.25">
      <c r="A9632"/>
    </row>
    <row r="9633" spans="1:1" x14ac:dyDescent="0.25">
      <c r="A9633"/>
    </row>
    <row r="9634" spans="1:1" x14ac:dyDescent="0.25">
      <c r="A9634"/>
    </row>
    <row r="9635" spans="1:1" x14ac:dyDescent="0.25">
      <c r="A9635"/>
    </row>
    <row r="9636" spans="1:1" x14ac:dyDescent="0.25">
      <c r="A9636"/>
    </row>
    <row r="9637" spans="1:1" x14ac:dyDescent="0.25">
      <c r="A9637"/>
    </row>
    <row r="9638" spans="1:1" x14ac:dyDescent="0.25">
      <c r="A9638"/>
    </row>
    <row r="9639" spans="1:1" x14ac:dyDescent="0.25">
      <c r="A9639"/>
    </row>
    <row r="9640" spans="1:1" x14ac:dyDescent="0.25">
      <c r="A9640"/>
    </row>
    <row r="9641" spans="1:1" x14ac:dyDescent="0.25">
      <c r="A9641"/>
    </row>
    <row r="9642" spans="1:1" x14ac:dyDescent="0.25">
      <c r="A9642"/>
    </row>
    <row r="9643" spans="1:1" x14ac:dyDescent="0.25">
      <c r="A9643"/>
    </row>
    <row r="9644" spans="1:1" x14ac:dyDescent="0.25">
      <c r="A9644"/>
    </row>
    <row r="9645" spans="1:1" x14ac:dyDescent="0.25">
      <c r="A9645"/>
    </row>
    <row r="9646" spans="1:1" x14ac:dyDescent="0.25">
      <c r="A9646"/>
    </row>
    <row r="9647" spans="1:1" x14ac:dyDescent="0.25">
      <c r="A9647"/>
    </row>
    <row r="9648" spans="1:1" x14ac:dyDescent="0.25">
      <c r="A9648"/>
    </row>
    <row r="9649" spans="1:1" x14ac:dyDescent="0.25">
      <c r="A9649"/>
    </row>
    <row r="9650" spans="1:1" x14ac:dyDescent="0.25">
      <c r="A9650"/>
    </row>
    <row r="9651" spans="1:1" x14ac:dyDescent="0.25">
      <c r="A9651"/>
    </row>
    <row r="9652" spans="1:1" x14ac:dyDescent="0.25">
      <c r="A9652"/>
    </row>
    <row r="9653" spans="1:1" x14ac:dyDescent="0.25">
      <c r="A9653"/>
    </row>
    <row r="9654" spans="1:1" x14ac:dyDescent="0.25">
      <c r="A9654"/>
    </row>
    <row r="9655" spans="1:1" x14ac:dyDescent="0.25">
      <c r="A9655"/>
    </row>
    <row r="9656" spans="1:1" x14ac:dyDescent="0.25">
      <c r="A9656"/>
    </row>
    <row r="9657" spans="1:1" x14ac:dyDescent="0.25">
      <c r="A9657"/>
    </row>
    <row r="9658" spans="1:1" x14ac:dyDescent="0.25">
      <c r="A9658"/>
    </row>
    <row r="9659" spans="1:1" x14ac:dyDescent="0.25">
      <c r="A9659"/>
    </row>
    <row r="9660" spans="1:1" x14ac:dyDescent="0.25">
      <c r="A9660"/>
    </row>
    <row r="9661" spans="1:1" x14ac:dyDescent="0.25">
      <c r="A9661"/>
    </row>
    <row r="9662" spans="1:1" x14ac:dyDescent="0.25">
      <c r="A9662"/>
    </row>
    <row r="9663" spans="1:1" x14ac:dyDescent="0.25">
      <c r="A9663"/>
    </row>
    <row r="9664" spans="1:1" x14ac:dyDescent="0.25">
      <c r="A9664"/>
    </row>
    <row r="9665" spans="1:1" x14ac:dyDescent="0.25">
      <c r="A9665"/>
    </row>
    <row r="9666" spans="1:1" x14ac:dyDescent="0.25">
      <c r="A9666"/>
    </row>
    <row r="9667" spans="1:1" x14ac:dyDescent="0.25">
      <c r="A9667"/>
    </row>
    <row r="9668" spans="1:1" x14ac:dyDescent="0.25">
      <c r="A9668"/>
    </row>
    <row r="9669" spans="1:1" x14ac:dyDescent="0.25">
      <c r="A9669"/>
    </row>
    <row r="9670" spans="1:1" x14ac:dyDescent="0.25">
      <c r="A9670"/>
    </row>
    <row r="9671" spans="1:1" x14ac:dyDescent="0.25">
      <c r="A9671"/>
    </row>
    <row r="9672" spans="1:1" x14ac:dyDescent="0.25">
      <c r="A9672"/>
    </row>
    <row r="9673" spans="1:1" x14ac:dyDescent="0.25">
      <c r="A9673"/>
    </row>
    <row r="9674" spans="1:1" x14ac:dyDescent="0.25">
      <c r="A9674"/>
    </row>
    <row r="9675" spans="1:1" x14ac:dyDescent="0.25">
      <c r="A9675"/>
    </row>
    <row r="9676" spans="1:1" x14ac:dyDescent="0.25">
      <c r="A9676"/>
    </row>
    <row r="9677" spans="1:1" x14ac:dyDescent="0.25">
      <c r="A9677"/>
    </row>
    <row r="9678" spans="1:1" x14ac:dyDescent="0.25">
      <c r="A9678"/>
    </row>
    <row r="9679" spans="1:1" x14ac:dyDescent="0.25">
      <c r="A9679"/>
    </row>
    <row r="9680" spans="1:1" x14ac:dyDescent="0.25">
      <c r="A9680"/>
    </row>
    <row r="9681" spans="1:1" x14ac:dyDescent="0.25">
      <c r="A9681"/>
    </row>
    <row r="9682" spans="1:1" x14ac:dyDescent="0.25">
      <c r="A9682"/>
    </row>
    <row r="9683" spans="1:1" x14ac:dyDescent="0.25">
      <c r="A9683"/>
    </row>
    <row r="9684" spans="1:1" x14ac:dyDescent="0.25">
      <c r="A9684"/>
    </row>
    <row r="9685" spans="1:1" x14ac:dyDescent="0.25">
      <c r="A9685"/>
    </row>
    <row r="9686" spans="1:1" x14ac:dyDescent="0.25">
      <c r="A9686"/>
    </row>
    <row r="9687" spans="1:1" x14ac:dyDescent="0.25">
      <c r="A9687"/>
    </row>
    <row r="9688" spans="1:1" x14ac:dyDescent="0.25">
      <c r="A9688"/>
    </row>
    <row r="9689" spans="1:1" x14ac:dyDescent="0.25">
      <c r="A9689"/>
    </row>
    <row r="9690" spans="1:1" x14ac:dyDescent="0.25">
      <c r="A9690"/>
    </row>
    <row r="9691" spans="1:1" x14ac:dyDescent="0.25">
      <c r="A9691"/>
    </row>
    <row r="9692" spans="1:1" x14ac:dyDescent="0.25">
      <c r="A9692"/>
    </row>
    <row r="9693" spans="1:1" x14ac:dyDescent="0.25">
      <c r="A9693"/>
    </row>
    <row r="9694" spans="1:1" x14ac:dyDescent="0.25">
      <c r="A9694"/>
    </row>
    <row r="9695" spans="1:1" x14ac:dyDescent="0.25">
      <c r="A9695"/>
    </row>
    <row r="9696" spans="1:1" x14ac:dyDescent="0.25">
      <c r="A9696"/>
    </row>
    <row r="9697" spans="1:1" x14ac:dyDescent="0.25">
      <c r="A9697"/>
    </row>
    <row r="9698" spans="1:1" x14ac:dyDescent="0.25">
      <c r="A9698"/>
    </row>
    <row r="9699" spans="1:1" x14ac:dyDescent="0.25">
      <c r="A9699"/>
    </row>
    <row r="9700" spans="1:1" x14ac:dyDescent="0.25">
      <c r="A9700"/>
    </row>
    <row r="9701" spans="1:1" x14ac:dyDescent="0.25">
      <c r="A9701"/>
    </row>
    <row r="9702" spans="1:1" x14ac:dyDescent="0.25">
      <c r="A9702"/>
    </row>
    <row r="9703" spans="1:1" x14ac:dyDescent="0.25">
      <c r="A9703"/>
    </row>
    <row r="9704" spans="1:1" x14ac:dyDescent="0.25">
      <c r="A9704"/>
    </row>
    <row r="9705" spans="1:1" x14ac:dyDescent="0.25">
      <c r="A9705"/>
    </row>
    <row r="9706" spans="1:1" x14ac:dyDescent="0.25">
      <c r="A9706"/>
    </row>
    <row r="9707" spans="1:1" x14ac:dyDescent="0.25">
      <c r="A9707"/>
    </row>
    <row r="9708" spans="1:1" x14ac:dyDescent="0.25">
      <c r="A9708"/>
    </row>
    <row r="9709" spans="1:1" x14ac:dyDescent="0.25">
      <c r="A9709"/>
    </row>
    <row r="9710" spans="1:1" x14ac:dyDescent="0.25">
      <c r="A9710"/>
    </row>
    <row r="9711" spans="1:1" x14ac:dyDescent="0.25">
      <c r="A9711"/>
    </row>
    <row r="9712" spans="1:1" x14ac:dyDescent="0.25">
      <c r="A9712"/>
    </row>
    <row r="9713" spans="1:1" x14ac:dyDescent="0.25">
      <c r="A9713"/>
    </row>
    <row r="9714" spans="1:1" x14ac:dyDescent="0.25">
      <c r="A9714"/>
    </row>
    <row r="9715" spans="1:1" x14ac:dyDescent="0.25">
      <c r="A9715"/>
    </row>
    <row r="9716" spans="1:1" x14ac:dyDescent="0.25">
      <c r="A9716"/>
    </row>
    <row r="9717" spans="1:1" x14ac:dyDescent="0.25">
      <c r="A9717"/>
    </row>
    <row r="9718" spans="1:1" x14ac:dyDescent="0.25">
      <c r="A9718"/>
    </row>
    <row r="9719" spans="1:1" x14ac:dyDescent="0.25">
      <c r="A9719"/>
    </row>
    <row r="9720" spans="1:1" x14ac:dyDescent="0.25">
      <c r="A9720"/>
    </row>
    <row r="9721" spans="1:1" x14ac:dyDescent="0.25">
      <c r="A9721"/>
    </row>
    <row r="9722" spans="1:1" x14ac:dyDescent="0.25">
      <c r="A9722"/>
    </row>
    <row r="9723" spans="1:1" x14ac:dyDescent="0.25">
      <c r="A9723"/>
    </row>
    <row r="9724" spans="1:1" x14ac:dyDescent="0.25">
      <c r="A9724"/>
    </row>
    <row r="9725" spans="1:1" x14ac:dyDescent="0.25">
      <c r="A9725"/>
    </row>
    <row r="9726" spans="1:1" x14ac:dyDescent="0.25">
      <c r="A9726"/>
    </row>
    <row r="9727" spans="1:1" x14ac:dyDescent="0.25">
      <c r="A9727"/>
    </row>
    <row r="9728" spans="1:1" x14ac:dyDescent="0.25">
      <c r="A9728"/>
    </row>
    <row r="9729" spans="1:1" x14ac:dyDescent="0.25">
      <c r="A9729"/>
    </row>
    <row r="9730" spans="1:1" x14ac:dyDescent="0.25">
      <c r="A9730"/>
    </row>
    <row r="9731" spans="1:1" x14ac:dyDescent="0.25">
      <c r="A9731"/>
    </row>
    <row r="9732" spans="1:1" x14ac:dyDescent="0.25">
      <c r="A9732"/>
    </row>
    <row r="9733" spans="1:1" x14ac:dyDescent="0.25">
      <c r="A9733"/>
    </row>
    <row r="9734" spans="1:1" x14ac:dyDescent="0.25">
      <c r="A9734"/>
    </row>
    <row r="9735" spans="1:1" x14ac:dyDescent="0.25">
      <c r="A9735"/>
    </row>
    <row r="9736" spans="1:1" x14ac:dyDescent="0.25">
      <c r="A9736"/>
    </row>
    <row r="9737" spans="1:1" x14ac:dyDescent="0.25">
      <c r="A9737"/>
    </row>
    <row r="9738" spans="1:1" x14ac:dyDescent="0.25">
      <c r="A9738"/>
    </row>
    <row r="9739" spans="1:1" x14ac:dyDescent="0.25">
      <c r="A9739"/>
    </row>
    <row r="9740" spans="1:1" x14ac:dyDescent="0.25">
      <c r="A9740"/>
    </row>
    <row r="9741" spans="1:1" x14ac:dyDescent="0.25">
      <c r="A9741"/>
    </row>
    <row r="9742" spans="1:1" x14ac:dyDescent="0.25">
      <c r="A9742"/>
    </row>
    <row r="9743" spans="1:1" x14ac:dyDescent="0.25">
      <c r="A9743"/>
    </row>
    <row r="9744" spans="1:1" x14ac:dyDescent="0.25">
      <c r="A9744"/>
    </row>
    <row r="9745" spans="1:1" x14ac:dyDescent="0.25">
      <c r="A9745"/>
    </row>
    <row r="9746" spans="1:1" x14ac:dyDescent="0.25">
      <c r="A9746"/>
    </row>
    <row r="9747" spans="1:1" x14ac:dyDescent="0.25">
      <c r="A9747"/>
    </row>
    <row r="9748" spans="1:1" x14ac:dyDescent="0.25">
      <c r="A9748"/>
    </row>
    <row r="9749" spans="1:1" x14ac:dyDescent="0.25">
      <c r="A9749"/>
    </row>
    <row r="9750" spans="1:1" x14ac:dyDescent="0.25">
      <c r="A9750"/>
    </row>
    <row r="9751" spans="1:1" x14ac:dyDescent="0.25">
      <c r="A9751"/>
    </row>
    <row r="9752" spans="1:1" x14ac:dyDescent="0.25">
      <c r="A9752"/>
    </row>
    <row r="9753" spans="1:1" x14ac:dyDescent="0.25">
      <c r="A9753"/>
    </row>
    <row r="9754" spans="1:1" x14ac:dyDescent="0.25">
      <c r="A9754"/>
    </row>
    <row r="9755" spans="1:1" x14ac:dyDescent="0.25">
      <c r="A9755"/>
    </row>
    <row r="9756" spans="1:1" x14ac:dyDescent="0.25">
      <c r="A9756"/>
    </row>
    <row r="9757" spans="1:1" x14ac:dyDescent="0.25">
      <c r="A9757"/>
    </row>
    <row r="9758" spans="1:1" x14ac:dyDescent="0.25">
      <c r="A9758"/>
    </row>
    <row r="9759" spans="1:1" x14ac:dyDescent="0.25">
      <c r="A9759"/>
    </row>
    <row r="9760" spans="1:1" x14ac:dyDescent="0.25">
      <c r="A9760"/>
    </row>
    <row r="9761" spans="1:1" x14ac:dyDescent="0.25">
      <c r="A9761"/>
    </row>
    <row r="9762" spans="1:1" x14ac:dyDescent="0.25">
      <c r="A9762"/>
    </row>
    <row r="9763" spans="1:1" x14ac:dyDescent="0.25">
      <c r="A9763"/>
    </row>
    <row r="9764" spans="1:1" x14ac:dyDescent="0.25">
      <c r="A9764"/>
    </row>
    <row r="9765" spans="1:1" x14ac:dyDescent="0.25">
      <c r="A9765"/>
    </row>
    <row r="9766" spans="1:1" x14ac:dyDescent="0.25">
      <c r="A9766"/>
    </row>
    <row r="9767" spans="1:1" x14ac:dyDescent="0.25">
      <c r="A9767"/>
    </row>
    <row r="9768" spans="1:1" x14ac:dyDescent="0.25">
      <c r="A9768"/>
    </row>
    <row r="9769" spans="1:1" x14ac:dyDescent="0.25">
      <c r="A9769"/>
    </row>
    <row r="9770" spans="1:1" x14ac:dyDescent="0.25">
      <c r="A9770"/>
    </row>
    <row r="9771" spans="1:1" x14ac:dyDescent="0.25">
      <c r="A9771"/>
    </row>
    <row r="9772" spans="1:1" x14ac:dyDescent="0.25">
      <c r="A9772"/>
    </row>
    <row r="9773" spans="1:1" x14ac:dyDescent="0.25">
      <c r="A9773"/>
    </row>
    <row r="9774" spans="1:1" x14ac:dyDescent="0.25">
      <c r="A9774"/>
    </row>
    <row r="9775" spans="1:1" x14ac:dyDescent="0.25">
      <c r="A9775"/>
    </row>
    <row r="9776" spans="1:1" x14ac:dyDescent="0.25">
      <c r="A9776"/>
    </row>
    <row r="9777" spans="1:1" x14ac:dyDescent="0.25">
      <c r="A9777"/>
    </row>
    <row r="9778" spans="1:1" x14ac:dyDescent="0.25">
      <c r="A9778"/>
    </row>
    <row r="9779" spans="1:1" x14ac:dyDescent="0.25">
      <c r="A9779"/>
    </row>
    <row r="9780" spans="1:1" x14ac:dyDescent="0.25">
      <c r="A9780"/>
    </row>
    <row r="9781" spans="1:1" x14ac:dyDescent="0.25">
      <c r="A9781"/>
    </row>
    <row r="9782" spans="1:1" x14ac:dyDescent="0.25">
      <c r="A9782"/>
    </row>
    <row r="9783" spans="1:1" x14ac:dyDescent="0.25">
      <c r="A9783"/>
    </row>
    <row r="9784" spans="1:1" x14ac:dyDescent="0.25">
      <c r="A9784"/>
    </row>
    <row r="9785" spans="1:1" x14ac:dyDescent="0.25">
      <c r="A9785"/>
    </row>
    <row r="9786" spans="1:1" x14ac:dyDescent="0.25">
      <c r="A9786"/>
    </row>
    <row r="9787" spans="1:1" x14ac:dyDescent="0.25">
      <c r="A9787"/>
    </row>
    <row r="9788" spans="1:1" x14ac:dyDescent="0.25">
      <c r="A9788"/>
    </row>
    <row r="9789" spans="1:1" x14ac:dyDescent="0.25">
      <c r="A9789"/>
    </row>
    <row r="9790" spans="1:1" x14ac:dyDescent="0.25">
      <c r="A9790"/>
    </row>
    <row r="9791" spans="1:1" x14ac:dyDescent="0.25">
      <c r="A9791"/>
    </row>
    <row r="9792" spans="1:1" x14ac:dyDescent="0.25">
      <c r="A9792"/>
    </row>
    <row r="9793" spans="1:1" x14ac:dyDescent="0.25">
      <c r="A9793"/>
    </row>
    <row r="9794" spans="1:1" x14ac:dyDescent="0.25">
      <c r="A9794"/>
    </row>
    <row r="9795" spans="1:1" x14ac:dyDescent="0.25">
      <c r="A9795"/>
    </row>
    <row r="9796" spans="1:1" x14ac:dyDescent="0.25">
      <c r="A9796"/>
    </row>
    <row r="9797" spans="1:1" x14ac:dyDescent="0.25">
      <c r="A9797"/>
    </row>
    <row r="9798" spans="1:1" x14ac:dyDescent="0.25">
      <c r="A9798"/>
    </row>
    <row r="9799" spans="1:1" x14ac:dyDescent="0.25">
      <c r="A9799"/>
    </row>
    <row r="9800" spans="1:1" x14ac:dyDescent="0.25">
      <c r="A9800"/>
    </row>
    <row r="9801" spans="1:1" x14ac:dyDescent="0.25">
      <c r="A9801"/>
    </row>
    <row r="9802" spans="1:1" x14ac:dyDescent="0.25">
      <c r="A9802"/>
    </row>
    <row r="9803" spans="1:1" x14ac:dyDescent="0.25">
      <c r="A9803"/>
    </row>
    <row r="9804" spans="1:1" x14ac:dyDescent="0.25">
      <c r="A9804"/>
    </row>
    <row r="9805" spans="1:1" x14ac:dyDescent="0.25">
      <c r="A9805"/>
    </row>
    <row r="9806" spans="1:1" x14ac:dyDescent="0.25">
      <c r="A9806"/>
    </row>
    <row r="9807" spans="1:1" x14ac:dyDescent="0.25">
      <c r="A9807"/>
    </row>
    <row r="9808" spans="1:1" x14ac:dyDescent="0.25">
      <c r="A9808"/>
    </row>
    <row r="9809" spans="1:1" x14ac:dyDescent="0.25">
      <c r="A9809"/>
    </row>
    <row r="9810" spans="1:1" x14ac:dyDescent="0.25">
      <c r="A9810"/>
    </row>
    <row r="9811" spans="1:1" x14ac:dyDescent="0.25">
      <c r="A9811"/>
    </row>
    <row r="9812" spans="1:1" x14ac:dyDescent="0.25">
      <c r="A9812"/>
    </row>
    <row r="9813" spans="1:1" x14ac:dyDescent="0.25">
      <c r="A9813"/>
    </row>
    <row r="9814" spans="1:1" x14ac:dyDescent="0.25">
      <c r="A9814"/>
    </row>
    <row r="9815" spans="1:1" x14ac:dyDescent="0.25">
      <c r="A9815"/>
    </row>
    <row r="9816" spans="1:1" x14ac:dyDescent="0.25">
      <c r="A9816"/>
    </row>
    <row r="9817" spans="1:1" x14ac:dyDescent="0.25">
      <c r="A9817"/>
    </row>
    <row r="9818" spans="1:1" x14ac:dyDescent="0.25">
      <c r="A9818"/>
    </row>
    <row r="9819" spans="1:1" x14ac:dyDescent="0.25">
      <c r="A9819"/>
    </row>
    <row r="9820" spans="1:1" x14ac:dyDescent="0.25">
      <c r="A9820"/>
    </row>
    <row r="9821" spans="1:1" x14ac:dyDescent="0.25">
      <c r="A9821"/>
    </row>
    <row r="9822" spans="1:1" x14ac:dyDescent="0.25">
      <c r="A9822"/>
    </row>
    <row r="9823" spans="1:1" x14ac:dyDescent="0.25">
      <c r="A9823"/>
    </row>
    <row r="9824" spans="1:1" x14ac:dyDescent="0.25">
      <c r="A9824"/>
    </row>
    <row r="9825" spans="1:1" x14ac:dyDescent="0.25">
      <c r="A9825"/>
    </row>
    <row r="9826" spans="1:1" x14ac:dyDescent="0.25">
      <c r="A9826"/>
    </row>
    <row r="9827" spans="1:1" x14ac:dyDescent="0.25">
      <c r="A9827"/>
    </row>
    <row r="9828" spans="1:1" x14ac:dyDescent="0.25">
      <c r="A9828"/>
    </row>
    <row r="9829" spans="1:1" x14ac:dyDescent="0.25">
      <c r="A9829"/>
    </row>
    <row r="9830" spans="1:1" x14ac:dyDescent="0.25">
      <c r="A9830"/>
    </row>
    <row r="9831" spans="1:1" x14ac:dyDescent="0.25">
      <c r="A9831"/>
    </row>
    <row r="9832" spans="1:1" x14ac:dyDescent="0.25">
      <c r="A9832"/>
    </row>
    <row r="9833" spans="1:1" x14ac:dyDescent="0.25">
      <c r="A9833"/>
    </row>
    <row r="9834" spans="1:1" x14ac:dyDescent="0.25">
      <c r="A9834"/>
    </row>
    <row r="9835" spans="1:1" x14ac:dyDescent="0.25">
      <c r="A9835"/>
    </row>
    <row r="9836" spans="1:1" x14ac:dyDescent="0.25">
      <c r="A9836"/>
    </row>
    <row r="9837" spans="1:1" x14ac:dyDescent="0.25">
      <c r="A9837"/>
    </row>
    <row r="9838" spans="1:1" x14ac:dyDescent="0.25">
      <c r="A9838"/>
    </row>
    <row r="9839" spans="1:1" x14ac:dyDescent="0.25">
      <c r="A9839"/>
    </row>
    <row r="9840" spans="1:1" x14ac:dyDescent="0.25">
      <c r="A9840"/>
    </row>
    <row r="9841" spans="1:1" x14ac:dyDescent="0.25">
      <c r="A9841"/>
    </row>
    <row r="9842" spans="1:1" x14ac:dyDescent="0.25">
      <c r="A9842"/>
    </row>
    <row r="9843" spans="1:1" x14ac:dyDescent="0.25">
      <c r="A9843"/>
    </row>
    <row r="9844" spans="1:1" x14ac:dyDescent="0.25">
      <c r="A9844"/>
    </row>
    <row r="9845" spans="1:1" x14ac:dyDescent="0.25">
      <c r="A9845"/>
    </row>
    <row r="9846" spans="1:1" x14ac:dyDescent="0.25">
      <c r="A9846"/>
    </row>
    <row r="9847" spans="1:1" x14ac:dyDescent="0.25">
      <c r="A9847"/>
    </row>
    <row r="9848" spans="1:1" x14ac:dyDescent="0.25">
      <c r="A9848"/>
    </row>
    <row r="9849" spans="1:1" x14ac:dyDescent="0.25">
      <c r="A9849"/>
    </row>
    <row r="9850" spans="1:1" x14ac:dyDescent="0.25">
      <c r="A9850"/>
    </row>
    <row r="9851" spans="1:1" x14ac:dyDescent="0.25">
      <c r="A9851"/>
    </row>
    <row r="9852" spans="1:1" x14ac:dyDescent="0.25">
      <c r="A9852"/>
    </row>
    <row r="9853" spans="1:1" x14ac:dyDescent="0.25">
      <c r="A9853"/>
    </row>
    <row r="9854" spans="1:1" x14ac:dyDescent="0.25">
      <c r="A9854"/>
    </row>
    <row r="9855" spans="1:1" x14ac:dyDescent="0.25">
      <c r="A9855"/>
    </row>
    <row r="9856" spans="1:1" x14ac:dyDescent="0.25">
      <c r="A9856"/>
    </row>
    <row r="9857" spans="1:1" x14ac:dyDescent="0.25">
      <c r="A9857"/>
    </row>
    <row r="9858" spans="1:1" x14ac:dyDescent="0.25">
      <c r="A9858"/>
    </row>
    <row r="9859" spans="1:1" x14ac:dyDescent="0.25">
      <c r="A9859"/>
    </row>
    <row r="9860" spans="1:1" x14ac:dyDescent="0.25">
      <c r="A9860"/>
    </row>
    <row r="9861" spans="1:1" x14ac:dyDescent="0.25">
      <c r="A9861"/>
    </row>
    <row r="9862" spans="1:1" x14ac:dyDescent="0.25">
      <c r="A9862"/>
    </row>
    <row r="9863" spans="1:1" x14ac:dyDescent="0.25">
      <c r="A9863"/>
    </row>
    <row r="9864" spans="1:1" x14ac:dyDescent="0.25">
      <c r="A9864"/>
    </row>
    <row r="9865" spans="1:1" x14ac:dyDescent="0.25">
      <c r="A9865"/>
    </row>
    <row r="9866" spans="1:1" x14ac:dyDescent="0.25">
      <c r="A9866"/>
    </row>
    <row r="9867" spans="1:1" x14ac:dyDescent="0.25">
      <c r="A9867"/>
    </row>
    <row r="9868" spans="1:1" x14ac:dyDescent="0.25">
      <c r="A9868"/>
    </row>
    <row r="9869" spans="1:1" x14ac:dyDescent="0.25">
      <c r="A9869"/>
    </row>
    <row r="9870" spans="1:1" x14ac:dyDescent="0.25">
      <c r="A9870"/>
    </row>
    <row r="9871" spans="1:1" x14ac:dyDescent="0.25">
      <c r="A9871"/>
    </row>
    <row r="9872" spans="1:1" x14ac:dyDescent="0.25">
      <c r="A9872"/>
    </row>
    <row r="9873" spans="1:1" x14ac:dyDescent="0.25">
      <c r="A9873"/>
    </row>
    <row r="9874" spans="1:1" x14ac:dyDescent="0.25">
      <c r="A9874"/>
    </row>
    <row r="9875" spans="1:1" x14ac:dyDescent="0.25">
      <c r="A9875"/>
    </row>
    <row r="9876" spans="1:1" x14ac:dyDescent="0.25">
      <c r="A9876"/>
    </row>
    <row r="9877" spans="1:1" x14ac:dyDescent="0.25">
      <c r="A9877"/>
    </row>
    <row r="9878" spans="1:1" x14ac:dyDescent="0.25">
      <c r="A9878"/>
    </row>
    <row r="9879" spans="1:1" x14ac:dyDescent="0.25">
      <c r="A9879"/>
    </row>
    <row r="9880" spans="1:1" x14ac:dyDescent="0.25">
      <c r="A9880"/>
    </row>
    <row r="9881" spans="1:1" x14ac:dyDescent="0.25">
      <c r="A9881"/>
    </row>
    <row r="9882" spans="1:1" x14ac:dyDescent="0.25">
      <c r="A9882"/>
    </row>
    <row r="9883" spans="1:1" x14ac:dyDescent="0.25">
      <c r="A9883"/>
    </row>
    <row r="9884" spans="1:1" x14ac:dyDescent="0.25">
      <c r="A9884"/>
    </row>
    <row r="9885" spans="1:1" x14ac:dyDescent="0.25">
      <c r="A9885"/>
    </row>
    <row r="9886" spans="1:1" x14ac:dyDescent="0.25">
      <c r="A9886"/>
    </row>
    <row r="9887" spans="1:1" x14ac:dyDescent="0.25">
      <c r="A9887"/>
    </row>
    <row r="9888" spans="1:1" x14ac:dyDescent="0.25">
      <c r="A9888"/>
    </row>
    <row r="9889" spans="1:1" x14ac:dyDescent="0.25">
      <c r="A9889"/>
    </row>
    <row r="9890" spans="1:1" x14ac:dyDescent="0.25">
      <c r="A9890"/>
    </row>
    <row r="9891" spans="1:1" x14ac:dyDescent="0.25">
      <c r="A9891"/>
    </row>
    <row r="9892" spans="1:1" x14ac:dyDescent="0.25">
      <c r="A9892"/>
    </row>
    <row r="9893" spans="1:1" x14ac:dyDescent="0.25">
      <c r="A9893"/>
    </row>
    <row r="9894" spans="1:1" x14ac:dyDescent="0.25">
      <c r="A9894"/>
    </row>
    <row r="9895" spans="1:1" x14ac:dyDescent="0.25">
      <c r="A9895"/>
    </row>
    <row r="9896" spans="1:1" x14ac:dyDescent="0.25">
      <c r="A9896"/>
    </row>
    <row r="9897" spans="1:1" x14ac:dyDescent="0.25">
      <c r="A9897"/>
    </row>
    <row r="9898" spans="1:1" x14ac:dyDescent="0.25">
      <c r="A9898"/>
    </row>
    <row r="9899" spans="1:1" x14ac:dyDescent="0.25">
      <c r="A9899"/>
    </row>
    <row r="9900" spans="1:1" x14ac:dyDescent="0.25">
      <c r="A9900"/>
    </row>
    <row r="9901" spans="1:1" x14ac:dyDescent="0.25">
      <c r="A9901"/>
    </row>
    <row r="9902" spans="1:1" x14ac:dyDescent="0.25">
      <c r="A9902"/>
    </row>
    <row r="9903" spans="1:1" x14ac:dyDescent="0.25">
      <c r="A9903"/>
    </row>
    <row r="9904" spans="1:1" x14ac:dyDescent="0.25">
      <c r="A9904"/>
    </row>
    <row r="9905" spans="1:1" x14ac:dyDescent="0.25">
      <c r="A9905"/>
    </row>
    <row r="9906" spans="1:1" x14ac:dyDescent="0.25">
      <c r="A9906"/>
    </row>
    <row r="9907" spans="1:1" x14ac:dyDescent="0.25">
      <c r="A9907"/>
    </row>
    <row r="9908" spans="1:1" x14ac:dyDescent="0.25">
      <c r="A9908"/>
    </row>
    <row r="9909" spans="1:1" x14ac:dyDescent="0.25">
      <c r="A9909"/>
    </row>
    <row r="9910" spans="1:1" x14ac:dyDescent="0.25">
      <c r="A9910"/>
    </row>
    <row r="9911" spans="1:1" x14ac:dyDescent="0.25">
      <c r="A9911"/>
    </row>
    <row r="9912" spans="1:1" x14ac:dyDescent="0.25">
      <c r="A9912"/>
    </row>
    <row r="9913" spans="1:1" x14ac:dyDescent="0.25">
      <c r="A9913"/>
    </row>
    <row r="9914" spans="1:1" x14ac:dyDescent="0.25">
      <c r="A9914"/>
    </row>
    <row r="9915" spans="1:1" x14ac:dyDescent="0.25">
      <c r="A9915"/>
    </row>
    <row r="9916" spans="1:1" x14ac:dyDescent="0.25">
      <c r="A9916"/>
    </row>
    <row r="9917" spans="1:1" x14ac:dyDescent="0.25">
      <c r="A9917"/>
    </row>
    <row r="9918" spans="1:1" x14ac:dyDescent="0.25">
      <c r="A9918"/>
    </row>
    <row r="9919" spans="1:1" x14ac:dyDescent="0.25">
      <c r="A9919"/>
    </row>
    <row r="9920" spans="1:1" x14ac:dyDescent="0.25">
      <c r="A9920"/>
    </row>
    <row r="9921" spans="1:1" x14ac:dyDescent="0.25">
      <c r="A9921"/>
    </row>
    <row r="9922" spans="1:1" x14ac:dyDescent="0.25">
      <c r="A9922"/>
    </row>
    <row r="9923" spans="1:1" x14ac:dyDescent="0.25">
      <c r="A9923"/>
    </row>
    <row r="9924" spans="1:1" x14ac:dyDescent="0.25">
      <c r="A9924"/>
    </row>
    <row r="9925" spans="1:1" x14ac:dyDescent="0.25">
      <c r="A9925"/>
    </row>
    <row r="9926" spans="1:1" x14ac:dyDescent="0.25">
      <c r="A9926"/>
    </row>
    <row r="9927" spans="1:1" x14ac:dyDescent="0.25">
      <c r="A9927"/>
    </row>
    <row r="9928" spans="1:1" x14ac:dyDescent="0.25">
      <c r="A9928"/>
    </row>
    <row r="9929" spans="1:1" x14ac:dyDescent="0.25">
      <c r="A9929"/>
    </row>
    <row r="9930" spans="1:1" x14ac:dyDescent="0.25">
      <c r="A9930"/>
    </row>
    <row r="9931" spans="1:1" x14ac:dyDescent="0.25">
      <c r="A9931"/>
    </row>
    <row r="9932" spans="1:1" x14ac:dyDescent="0.25">
      <c r="A9932"/>
    </row>
    <row r="9933" spans="1:1" x14ac:dyDescent="0.25">
      <c r="A9933"/>
    </row>
    <row r="9934" spans="1:1" x14ac:dyDescent="0.25">
      <c r="A9934"/>
    </row>
    <row r="9935" spans="1:1" x14ac:dyDescent="0.25">
      <c r="A9935"/>
    </row>
    <row r="9936" spans="1:1" x14ac:dyDescent="0.25">
      <c r="A9936"/>
    </row>
    <row r="9937" spans="1:1" x14ac:dyDescent="0.25">
      <c r="A9937"/>
    </row>
    <row r="9938" spans="1:1" x14ac:dyDescent="0.25">
      <c r="A9938"/>
    </row>
    <row r="9939" spans="1:1" x14ac:dyDescent="0.25">
      <c r="A9939"/>
    </row>
    <row r="9940" spans="1:1" x14ac:dyDescent="0.25">
      <c r="A9940"/>
    </row>
    <row r="9941" spans="1:1" x14ac:dyDescent="0.25">
      <c r="A9941"/>
    </row>
    <row r="9942" spans="1:1" x14ac:dyDescent="0.25">
      <c r="A9942"/>
    </row>
    <row r="9943" spans="1:1" x14ac:dyDescent="0.25">
      <c r="A9943"/>
    </row>
    <row r="9944" spans="1:1" x14ac:dyDescent="0.25">
      <c r="A9944"/>
    </row>
    <row r="9945" spans="1:1" x14ac:dyDescent="0.25">
      <c r="A9945"/>
    </row>
    <row r="9946" spans="1:1" x14ac:dyDescent="0.25">
      <c r="A9946"/>
    </row>
    <row r="9947" spans="1:1" x14ac:dyDescent="0.25">
      <c r="A9947"/>
    </row>
    <row r="9948" spans="1:1" x14ac:dyDescent="0.25">
      <c r="A9948"/>
    </row>
    <row r="9949" spans="1:1" x14ac:dyDescent="0.25">
      <c r="A9949"/>
    </row>
    <row r="9950" spans="1:1" x14ac:dyDescent="0.25">
      <c r="A9950"/>
    </row>
    <row r="9951" spans="1:1" x14ac:dyDescent="0.25">
      <c r="A9951"/>
    </row>
    <row r="9952" spans="1:1" x14ac:dyDescent="0.25">
      <c r="A9952"/>
    </row>
    <row r="9953" spans="1:1" x14ac:dyDescent="0.25">
      <c r="A9953"/>
    </row>
    <row r="9954" spans="1:1" x14ac:dyDescent="0.25">
      <c r="A9954"/>
    </row>
    <row r="9955" spans="1:1" x14ac:dyDescent="0.25">
      <c r="A9955"/>
    </row>
    <row r="9956" spans="1:1" x14ac:dyDescent="0.25">
      <c r="A9956"/>
    </row>
    <row r="9957" spans="1:1" x14ac:dyDescent="0.25">
      <c r="A9957"/>
    </row>
    <row r="9958" spans="1:1" x14ac:dyDescent="0.25">
      <c r="A9958"/>
    </row>
    <row r="9959" spans="1:1" x14ac:dyDescent="0.25">
      <c r="A9959"/>
    </row>
    <row r="9960" spans="1:1" x14ac:dyDescent="0.25">
      <c r="A9960"/>
    </row>
    <row r="9961" spans="1:1" x14ac:dyDescent="0.25">
      <c r="A9961"/>
    </row>
    <row r="9962" spans="1:1" x14ac:dyDescent="0.25">
      <c r="A9962"/>
    </row>
    <row r="9963" spans="1:1" x14ac:dyDescent="0.25">
      <c r="A9963"/>
    </row>
    <row r="9964" spans="1:1" x14ac:dyDescent="0.25">
      <c r="A9964"/>
    </row>
    <row r="9965" spans="1:1" x14ac:dyDescent="0.25">
      <c r="A9965"/>
    </row>
    <row r="9966" spans="1:1" x14ac:dyDescent="0.25">
      <c r="A9966"/>
    </row>
    <row r="9967" spans="1:1" x14ac:dyDescent="0.25">
      <c r="A9967"/>
    </row>
    <row r="9968" spans="1:1" x14ac:dyDescent="0.25">
      <c r="A9968"/>
    </row>
    <row r="9969" spans="1:1" x14ac:dyDescent="0.25">
      <c r="A9969"/>
    </row>
    <row r="9970" spans="1:1" x14ac:dyDescent="0.25">
      <c r="A9970"/>
    </row>
    <row r="9971" spans="1:1" x14ac:dyDescent="0.25">
      <c r="A9971"/>
    </row>
    <row r="9972" spans="1:1" x14ac:dyDescent="0.25">
      <c r="A9972"/>
    </row>
    <row r="9973" spans="1:1" x14ac:dyDescent="0.25">
      <c r="A9973"/>
    </row>
    <row r="9974" spans="1:1" x14ac:dyDescent="0.25">
      <c r="A9974"/>
    </row>
    <row r="9975" spans="1:1" x14ac:dyDescent="0.25">
      <c r="A9975"/>
    </row>
    <row r="9976" spans="1:1" x14ac:dyDescent="0.25">
      <c r="A9976"/>
    </row>
    <row r="9977" spans="1:1" x14ac:dyDescent="0.25">
      <c r="A9977"/>
    </row>
    <row r="9978" spans="1:1" x14ac:dyDescent="0.25">
      <c r="A9978"/>
    </row>
    <row r="9979" spans="1:1" x14ac:dyDescent="0.25">
      <c r="A9979"/>
    </row>
    <row r="9980" spans="1:1" x14ac:dyDescent="0.25">
      <c r="A9980"/>
    </row>
    <row r="9981" spans="1:1" x14ac:dyDescent="0.25">
      <c r="A9981"/>
    </row>
    <row r="9982" spans="1:1" x14ac:dyDescent="0.25">
      <c r="A9982"/>
    </row>
    <row r="9983" spans="1:1" x14ac:dyDescent="0.25">
      <c r="A9983"/>
    </row>
    <row r="9984" spans="1:1" x14ac:dyDescent="0.25">
      <c r="A9984"/>
    </row>
    <row r="9985" spans="1:1" x14ac:dyDescent="0.25">
      <c r="A9985"/>
    </row>
    <row r="9986" spans="1:1" x14ac:dyDescent="0.25">
      <c r="A9986"/>
    </row>
    <row r="9987" spans="1:1" x14ac:dyDescent="0.25">
      <c r="A9987"/>
    </row>
    <row r="9988" spans="1:1" x14ac:dyDescent="0.25">
      <c r="A9988"/>
    </row>
    <row r="9989" spans="1:1" x14ac:dyDescent="0.25">
      <c r="A9989"/>
    </row>
    <row r="9990" spans="1:1" x14ac:dyDescent="0.25">
      <c r="A9990"/>
    </row>
    <row r="9991" spans="1:1" x14ac:dyDescent="0.25">
      <c r="A9991"/>
    </row>
    <row r="9992" spans="1:1" x14ac:dyDescent="0.25">
      <c r="A9992"/>
    </row>
    <row r="9993" spans="1:1" x14ac:dyDescent="0.25">
      <c r="A9993"/>
    </row>
    <row r="9994" spans="1:1" x14ac:dyDescent="0.25">
      <c r="A9994"/>
    </row>
    <row r="9995" spans="1:1" x14ac:dyDescent="0.25">
      <c r="A9995"/>
    </row>
    <row r="9996" spans="1:1" x14ac:dyDescent="0.25">
      <c r="A9996"/>
    </row>
    <row r="9997" spans="1:1" x14ac:dyDescent="0.25">
      <c r="A9997"/>
    </row>
    <row r="9998" spans="1:1" x14ac:dyDescent="0.25">
      <c r="A9998"/>
    </row>
    <row r="9999" spans="1:1" x14ac:dyDescent="0.25">
      <c r="A9999"/>
    </row>
    <row r="10000" spans="1:1" x14ac:dyDescent="0.25">
      <c r="A10000"/>
    </row>
    <row r="10001" spans="1:1" x14ac:dyDescent="0.25">
      <c r="A10001"/>
    </row>
    <row r="10002" spans="1:1" x14ac:dyDescent="0.25">
      <c r="A10002"/>
    </row>
    <row r="10003" spans="1:1" x14ac:dyDescent="0.25">
      <c r="A10003"/>
    </row>
    <row r="10004" spans="1:1" x14ac:dyDescent="0.25">
      <c r="A10004"/>
    </row>
    <row r="10005" spans="1:1" x14ac:dyDescent="0.25">
      <c r="A10005"/>
    </row>
    <row r="10006" spans="1:1" x14ac:dyDescent="0.25">
      <c r="A10006"/>
    </row>
    <row r="10007" spans="1:1" x14ac:dyDescent="0.25">
      <c r="A10007"/>
    </row>
    <row r="10008" spans="1:1" x14ac:dyDescent="0.25">
      <c r="A10008"/>
    </row>
    <row r="10009" spans="1:1" x14ac:dyDescent="0.25">
      <c r="A10009"/>
    </row>
    <row r="10010" spans="1:1" x14ac:dyDescent="0.25">
      <c r="A10010"/>
    </row>
    <row r="10011" spans="1:1" x14ac:dyDescent="0.25">
      <c r="A10011"/>
    </row>
    <row r="10012" spans="1:1" x14ac:dyDescent="0.25">
      <c r="A10012"/>
    </row>
    <row r="10013" spans="1:1" x14ac:dyDescent="0.25">
      <c r="A10013"/>
    </row>
    <row r="10014" spans="1:1" x14ac:dyDescent="0.25">
      <c r="A10014"/>
    </row>
    <row r="10015" spans="1:1" x14ac:dyDescent="0.25">
      <c r="A10015"/>
    </row>
    <row r="10016" spans="1:1" x14ac:dyDescent="0.25">
      <c r="A10016"/>
    </row>
    <row r="10017" spans="1:1" x14ac:dyDescent="0.25">
      <c r="A10017"/>
    </row>
    <row r="10018" spans="1:1" x14ac:dyDescent="0.25">
      <c r="A10018"/>
    </row>
    <row r="10019" spans="1:1" x14ac:dyDescent="0.25">
      <c r="A10019"/>
    </row>
    <row r="10020" spans="1:1" x14ac:dyDescent="0.25">
      <c r="A10020"/>
    </row>
    <row r="10021" spans="1:1" x14ac:dyDescent="0.25">
      <c r="A10021"/>
    </row>
    <row r="10022" spans="1:1" x14ac:dyDescent="0.25">
      <c r="A10022"/>
    </row>
    <row r="10023" spans="1:1" x14ac:dyDescent="0.25">
      <c r="A10023"/>
    </row>
    <row r="10024" spans="1:1" x14ac:dyDescent="0.25">
      <c r="A10024"/>
    </row>
    <row r="10025" spans="1:1" x14ac:dyDescent="0.25">
      <c r="A10025"/>
    </row>
    <row r="10026" spans="1:1" x14ac:dyDescent="0.25">
      <c r="A10026"/>
    </row>
    <row r="10027" spans="1:1" x14ac:dyDescent="0.25">
      <c r="A10027"/>
    </row>
    <row r="10028" spans="1:1" x14ac:dyDescent="0.25">
      <c r="A10028"/>
    </row>
    <row r="10029" spans="1:1" x14ac:dyDescent="0.25">
      <c r="A10029"/>
    </row>
    <row r="10030" spans="1:1" x14ac:dyDescent="0.25">
      <c r="A10030"/>
    </row>
    <row r="10031" spans="1:1" x14ac:dyDescent="0.25">
      <c r="A10031"/>
    </row>
    <row r="10032" spans="1:1" x14ac:dyDescent="0.25">
      <c r="A10032"/>
    </row>
    <row r="10033" spans="1:1" x14ac:dyDescent="0.25">
      <c r="A10033"/>
    </row>
    <row r="10034" spans="1:1" x14ac:dyDescent="0.25">
      <c r="A10034"/>
    </row>
    <row r="10035" spans="1:1" x14ac:dyDescent="0.25">
      <c r="A10035"/>
    </row>
    <row r="10036" spans="1:1" x14ac:dyDescent="0.25">
      <c r="A10036"/>
    </row>
    <row r="10037" spans="1:1" x14ac:dyDescent="0.25">
      <c r="A10037"/>
    </row>
    <row r="10038" spans="1:1" x14ac:dyDescent="0.25">
      <c r="A10038"/>
    </row>
    <row r="10039" spans="1:1" x14ac:dyDescent="0.25">
      <c r="A10039"/>
    </row>
    <row r="10040" spans="1:1" x14ac:dyDescent="0.25">
      <c r="A10040"/>
    </row>
    <row r="10041" spans="1:1" x14ac:dyDescent="0.25">
      <c r="A10041"/>
    </row>
    <row r="10042" spans="1:1" x14ac:dyDescent="0.25">
      <c r="A10042"/>
    </row>
    <row r="10043" spans="1:1" x14ac:dyDescent="0.25">
      <c r="A10043"/>
    </row>
    <row r="10044" spans="1:1" x14ac:dyDescent="0.25">
      <c r="A10044"/>
    </row>
    <row r="10045" spans="1:1" x14ac:dyDescent="0.25">
      <c r="A10045"/>
    </row>
    <row r="10046" spans="1:1" x14ac:dyDescent="0.25">
      <c r="A10046"/>
    </row>
    <row r="10047" spans="1:1" x14ac:dyDescent="0.25">
      <c r="A10047"/>
    </row>
    <row r="10048" spans="1:1" x14ac:dyDescent="0.25">
      <c r="A10048"/>
    </row>
    <row r="10049" spans="1:1" x14ac:dyDescent="0.25">
      <c r="A10049"/>
    </row>
    <row r="10050" spans="1:1" x14ac:dyDescent="0.25">
      <c r="A10050"/>
    </row>
    <row r="10051" spans="1:1" x14ac:dyDescent="0.25">
      <c r="A10051"/>
    </row>
    <row r="10052" spans="1:1" x14ac:dyDescent="0.25">
      <c r="A10052"/>
    </row>
    <row r="10053" spans="1:1" x14ac:dyDescent="0.25">
      <c r="A10053"/>
    </row>
    <row r="10054" spans="1:1" x14ac:dyDescent="0.25">
      <c r="A10054"/>
    </row>
    <row r="10055" spans="1:1" x14ac:dyDescent="0.25">
      <c r="A10055"/>
    </row>
    <row r="10056" spans="1:1" x14ac:dyDescent="0.25">
      <c r="A10056"/>
    </row>
    <row r="10057" spans="1:1" x14ac:dyDescent="0.25">
      <c r="A10057"/>
    </row>
    <row r="10058" spans="1:1" x14ac:dyDescent="0.25">
      <c r="A10058"/>
    </row>
    <row r="10059" spans="1:1" x14ac:dyDescent="0.25">
      <c r="A10059"/>
    </row>
    <row r="10060" spans="1:1" x14ac:dyDescent="0.25">
      <c r="A10060"/>
    </row>
    <row r="10061" spans="1:1" x14ac:dyDescent="0.25">
      <c r="A10061"/>
    </row>
    <row r="10062" spans="1:1" x14ac:dyDescent="0.25">
      <c r="A10062"/>
    </row>
    <row r="10063" spans="1:1" x14ac:dyDescent="0.25">
      <c r="A10063"/>
    </row>
    <row r="10064" spans="1:1" x14ac:dyDescent="0.25">
      <c r="A10064"/>
    </row>
    <row r="10065" spans="1:1" x14ac:dyDescent="0.25">
      <c r="A10065"/>
    </row>
    <row r="10066" spans="1:1" x14ac:dyDescent="0.25">
      <c r="A10066"/>
    </row>
    <row r="10067" spans="1:1" x14ac:dyDescent="0.25">
      <c r="A10067"/>
    </row>
    <row r="10068" spans="1:1" x14ac:dyDescent="0.25">
      <c r="A10068"/>
    </row>
    <row r="10069" spans="1:1" x14ac:dyDescent="0.25">
      <c r="A10069"/>
    </row>
    <row r="10070" spans="1:1" x14ac:dyDescent="0.25">
      <c r="A10070"/>
    </row>
    <row r="10071" spans="1:1" x14ac:dyDescent="0.25">
      <c r="A10071"/>
    </row>
    <row r="10072" spans="1:1" x14ac:dyDescent="0.25">
      <c r="A10072"/>
    </row>
    <row r="10073" spans="1:1" x14ac:dyDescent="0.25">
      <c r="A10073"/>
    </row>
    <row r="10074" spans="1:1" x14ac:dyDescent="0.25">
      <c r="A10074"/>
    </row>
    <row r="10075" spans="1:1" x14ac:dyDescent="0.25">
      <c r="A10075"/>
    </row>
    <row r="10076" spans="1:1" x14ac:dyDescent="0.25">
      <c r="A10076"/>
    </row>
    <row r="10077" spans="1:1" x14ac:dyDescent="0.25">
      <c r="A10077"/>
    </row>
    <row r="10078" spans="1:1" x14ac:dyDescent="0.25">
      <c r="A10078"/>
    </row>
    <row r="10079" spans="1:1" x14ac:dyDescent="0.25">
      <c r="A10079"/>
    </row>
    <row r="10080" spans="1:1" x14ac:dyDescent="0.25">
      <c r="A10080"/>
    </row>
    <row r="10081" spans="1:1" x14ac:dyDescent="0.25">
      <c r="A10081"/>
    </row>
    <row r="10082" spans="1:1" x14ac:dyDescent="0.25">
      <c r="A10082"/>
    </row>
    <row r="10083" spans="1:1" x14ac:dyDescent="0.25">
      <c r="A10083"/>
    </row>
    <row r="10084" spans="1:1" x14ac:dyDescent="0.25">
      <c r="A10084"/>
    </row>
    <row r="10085" spans="1:1" x14ac:dyDescent="0.25">
      <c r="A10085"/>
    </row>
    <row r="10086" spans="1:1" x14ac:dyDescent="0.25">
      <c r="A10086"/>
    </row>
    <row r="10087" spans="1:1" x14ac:dyDescent="0.25">
      <c r="A10087"/>
    </row>
    <row r="10088" spans="1:1" x14ac:dyDescent="0.25">
      <c r="A10088"/>
    </row>
    <row r="10089" spans="1:1" x14ac:dyDescent="0.25">
      <c r="A10089"/>
    </row>
    <row r="10090" spans="1:1" x14ac:dyDescent="0.25">
      <c r="A10090"/>
    </row>
    <row r="10091" spans="1:1" x14ac:dyDescent="0.25">
      <c r="A10091"/>
    </row>
    <row r="10092" spans="1:1" x14ac:dyDescent="0.25">
      <c r="A10092"/>
    </row>
    <row r="10093" spans="1:1" x14ac:dyDescent="0.25">
      <c r="A10093"/>
    </row>
    <row r="10094" spans="1:1" x14ac:dyDescent="0.25">
      <c r="A10094"/>
    </row>
    <row r="10095" spans="1:1" x14ac:dyDescent="0.25">
      <c r="A10095"/>
    </row>
    <row r="10096" spans="1:1" x14ac:dyDescent="0.25">
      <c r="A10096"/>
    </row>
    <row r="10097" spans="1:1" x14ac:dyDescent="0.25">
      <c r="A10097"/>
    </row>
    <row r="10098" spans="1:1" x14ac:dyDescent="0.25">
      <c r="A10098"/>
    </row>
    <row r="10099" spans="1:1" x14ac:dyDescent="0.25">
      <c r="A10099"/>
    </row>
    <row r="10100" spans="1:1" x14ac:dyDescent="0.25">
      <c r="A10100"/>
    </row>
    <row r="10101" spans="1:1" x14ac:dyDescent="0.25">
      <c r="A10101"/>
    </row>
    <row r="10102" spans="1:1" x14ac:dyDescent="0.25">
      <c r="A10102"/>
    </row>
    <row r="10103" spans="1:1" x14ac:dyDescent="0.25">
      <c r="A10103"/>
    </row>
    <row r="10104" spans="1:1" x14ac:dyDescent="0.25">
      <c r="A10104"/>
    </row>
    <row r="10105" spans="1:1" x14ac:dyDescent="0.25">
      <c r="A10105"/>
    </row>
    <row r="10106" spans="1:1" x14ac:dyDescent="0.25">
      <c r="A10106"/>
    </row>
    <row r="10107" spans="1:1" x14ac:dyDescent="0.25">
      <c r="A10107"/>
    </row>
    <row r="10108" spans="1:1" x14ac:dyDescent="0.25">
      <c r="A10108"/>
    </row>
    <row r="10109" spans="1:1" x14ac:dyDescent="0.25">
      <c r="A10109"/>
    </row>
    <row r="10110" spans="1:1" x14ac:dyDescent="0.25">
      <c r="A10110"/>
    </row>
    <row r="10111" spans="1:1" x14ac:dyDescent="0.25">
      <c r="A10111"/>
    </row>
    <row r="10112" spans="1:1"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row r="10199" spans="1:1" x14ac:dyDescent="0.25">
      <c r="A10199"/>
    </row>
    <row r="10200" spans="1:1" x14ac:dyDescent="0.25">
      <c r="A10200"/>
    </row>
    <row r="10201" spans="1:1" x14ac:dyDescent="0.25">
      <c r="A10201"/>
    </row>
    <row r="10202" spans="1:1" x14ac:dyDescent="0.25">
      <c r="A10202"/>
    </row>
    <row r="10203" spans="1:1" x14ac:dyDescent="0.25">
      <c r="A10203"/>
    </row>
    <row r="10204" spans="1:1" x14ac:dyDescent="0.25">
      <c r="A10204"/>
    </row>
    <row r="10205" spans="1:1" x14ac:dyDescent="0.25">
      <c r="A10205"/>
    </row>
    <row r="10206" spans="1:1" x14ac:dyDescent="0.25">
      <c r="A10206"/>
    </row>
    <row r="10207" spans="1:1" x14ac:dyDescent="0.25">
      <c r="A10207"/>
    </row>
    <row r="10208" spans="1:1" x14ac:dyDescent="0.25">
      <c r="A10208"/>
    </row>
    <row r="10209" spans="1:1" x14ac:dyDescent="0.25">
      <c r="A10209"/>
    </row>
    <row r="10210" spans="1:1" x14ac:dyDescent="0.25">
      <c r="A10210"/>
    </row>
    <row r="10211" spans="1:1" x14ac:dyDescent="0.25">
      <c r="A10211"/>
    </row>
    <row r="10212" spans="1:1" x14ac:dyDescent="0.25">
      <c r="A10212"/>
    </row>
    <row r="10213" spans="1:1" x14ac:dyDescent="0.25">
      <c r="A10213"/>
    </row>
    <row r="10214" spans="1:1" x14ac:dyDescent="0.25">
      <c r="A10214"/>
    </row>
    <row r="10215" spans="1:1" x14ac:dyDescent="0.25">
      <c r="A10215"/>
    </row>
    <row r="10216" spans="1:1" x14ac:dyDescent="0.25">
      <c r="A10216"/>
    </row>
    <row r="10217" spans="1:1" x14ac:dyDescent="0.25">
      <c r="A10217"/>
    </row>
    <row r="10218" spans="1:1" x14ac:dyDescent="0.25">
      <c r="A10218"/>
    </row>
    <row r="10219" spans="1:1" x14ac:dyDescent="0.25">
      <c r="A10219"/>
    </row>
    <row r="10220" spans="1:1" x14ac:dyDescent="0.25">
      <c r="A10220"/>
    </row>
    <row r="10221" spans="1:1" x14ac:dyDescent="0.25">
      <c r="A10221"/>
    </row>
    <row r="10222" spans="1:1" x14ac:dyDescent="0.25">
      <c r="A10222"/>
    </row>
    <row r="10223" spans="1:1" x14ac:dyDescent="0.25">
      <c r="A10223"/>
    </row>
    <row r="10224" spans="1:1" x14ac:dyDescent="0.25">
      <c r="A10224"/>
    </row>
    <row r="10225" spans="1:1" x14ac:dyDescent="0.25">
      <c r="A10225"/>
    </row>
    <row r="10226" spans="1:1" x14ac:dyDescent="0.25">
      <c r="A10226"/>
    </row>
    <row r="10227" spans="1:1" x14ac:dyDescent="0.25">
      <c r="A10227"/>
    </row>
    <row r="10228" spans="1:1" x14ac:dyDescent="0.25">
      <c r="A10228"/>
    </row>
    <row r="10229" spans="1:1" x14ac:dyDescent="0.25">
      <c r="A10229"/>
    </row>
    <row r="10230" spans="1:1" x14ac:dyDescent="0.25">
      <c r="A10230"/>
    </row>
    <row r="10231" spans="1:1" x14ac:dyDescent="0.25">
      <c r="A10231"/>
    </row>
    <row r="10232" spans="1:1" x14ac:dyDescent="0.25">
      <c r="A10232"/>
    </row>
    <row r="10233" spans="1:1" x14ac:dyDescent="0.25">
      <c r="A10233"/>
    </row>
    <row r="10234" spans="1:1" x14ac:dyDescent="0.25">
      <c r="A10234"/>
    </row>
    <row r="10235" spans="1:1" x14ac:dyDescent="0.25">
      <c r="A10235"/>
    </row>
    <row r="10236" spans="1:1" x14ac:dyDescent="0.25">
      <c r="A10236"/>
    </row>
    <row r="10237" spans="1:1" x14ac:dyDescent="0.25">
      <c r="A10237"/>
    </row>
    <row r="10238" spans="1:1" x14ac:dyDescent="0.25">
      <c r="A10238"/>
    </row>
    <row r="10239" spans="1:1" x14ac:dyDescent="0.25">
      <c r="A10239"/>
    </row>
    <row r="10240" spans="1:1" x14ac:dyDescent="0.25">
      <c r="A10240"/>
    </row>
    <row r="10241" spans="1:1" x14ac:dyDescent="0.25">
      <c r="A10241"/>
    </row>
    <row r="10242" spans="1:1" x14ac:dyDescent="0.25">
      <c r="A10242"/>
    </row>
    <row r="10243" spans="1:1" x14ac:dyDescent="0.25">
      <c r="A10243"/>
    </row>
    <row r="10244" spans="1:1" x14ac:dyDescent="0.25">
      <c r="A10244"/>
    </row>
    <row r="10245" spans="1:1" x14ac:dyDescent="0.25">
      <c r="A10245"/>
    </row>
    <row r="10246" spans="1:1" x14ac:dyDescent="0.25">
      <c r="A10246"/>
    </row>
    <row r="10247" spans="1:1" x14ac:dyDescent="0.25">
      <c r="A10247"/>
    </row>
    <row r="10248" spans="1:1" x14ac:dyDescent="0.25">
      <c r="A10248"/>
    </row>
    <row r="10249" spans="1:1" x14ac:dyDescent="0.25">
      <c r="A10249"/>
    </row>
    <row r="10250" spans="1:1" x14ac:dyDescent="0.25">
      <c r="A10250"/>
    </row>
    <row r="10251" spans="1:1" x14ac:dyDescent="0.25">
      <c r="A10251"/>
    </row>
    <row r="10252" spans="1:1" x14ac:dyDescent="0.25">
      <c r="A10252"/>
    </row>
    <row r="10253" spans="1:1" x14ac:dyDescent="0.25">
      <c r="A10253"/>
    </row>
    <row r="10254" spans="1:1" x14ac:dyDescent="0.25">
      <c r="A10254"/>
    </row>
    <row r="10255" spans="1:1" x14ac:dyDescent="0.25">
      <c r="A10255"/>
    </row>
    <row r="10256" spans="1:1" x14ac:dyDescent="0.25">
      <c r="A10256"/>
    </row>
    <row r="10257" spans="1:1" x14ac:dyDescent="0.25">
      <c r="A10257"/>
    </row>
    <row r="10258" spans="1:1" x14ac:dyDescent="0.25">
      <c r="A10258"/>
    </row>
    <row r="10259" spans="1:1" x14ac:dyDescent="0.25">
      <c r="A10259"/>
    </row>
    <row r="10260" spans="1:1" x14ac:dyDescent="0.25">
      <c r="A10260"/>
    </row>
    <row r="10261" spans="1:1" x14ac:dyDescent="0.25">
      <c r="A10261"/>
    </row>
    <row r="10262" spans="1:1" x14ac:dyDescent="0.25">
      <c r="A10262"/>
    </row>
    <row r="10263" spans="1:1" x14ac:dyDescent="0.25">
      <c r="A10263"/>
    </row>
    <row r="10264" spans="1:1" x14ac:dyDescent="0.25">
      <c r="A10264"/>
    </row>
    <row r="10265" spans="1:1" x14ac:dyDescent="0.25">
      <c r="A10265"/>
    </row>
    <row r="10266" spans="1:1" x14ac:dyDescent="0.25">
      <c r="A10266"/>
    </row>
    <row r="10267" spans="1:1" x14ac:dyDescent="0.25">
      <c r="A10267"/>
    </row>
    <row r="10268" spans="1:1" x14ac:dyDescent="0.25">
      <c r="A10268"/>
    </row>
    <row r="10269" spans="1:1" x14ac:dyDescent="0.25">
      <c r="A10269"/>
    </row>
    <row r="10270" spans="1:1" x14ac:dyDescent="0.25">
      <c r="A10270"/>
    </row>
    <row r="10271" spans="1:1" x14ac:dyDescent="0.25">
      <c r="A10271"/>
    </row>
    <row r="10272" spans="1:1" x14ac:dyDescent="0.25">
      <c r="A10272"/>
    </row>
    <row r="10273" spans="1:1" x14ac:dyDescent="0.25">
      <c r="A10273"/>
    </row>
    <row r="10274" spans="1:1" x14ac:dyDescent="0.25">
      <c r="A10274"/>
    </row>
    <row r="10275" spans="1:1" x14ac:dyDescent="0.25">
      <c r="A10275"/>
    </row>
    <row r="10276" spans="1:1" x14ac:dyDescent="0.25">
      <c r="A10276"/>
    </row>
    <row r="10277" spans="1:1" x14ac:dyDescent="0.25">
      <c r="A10277"/>
    </row>
    <row r="10278" spans="1:1" x14ac:dyDescent="0.25">
      <c r="A10278"/>
    </row>
    <row r="10279" spans="1:1" x14ac:dyDescent="0.25">
      <c r="A10279"/>
    </row>
    <row r="10280" spans="1:1" x14ac:dyDescent="0.25">
      <c r="A10280"/>
    </row>
    <row r="10281" spans="1:1" x14ac:dyDescent="0.25">
      <c r="A10281"/>
    </row>
    <row r="10282" spans="1:1" x14ac:dyDescent="0.25">
      <c r="A10282"/>
    </row>
    <row r="10283" spans="1:1" x14ac:dyDescent="0.25">
      <c r="A10283"/>
    </row>
    <row r="10284" spans="1:1" x14ac:dyDescent="0.25">
      <c r="A10284"/>
    </row>
    <row r="10285" spans="1:1" x14ac:dyDescent="0.25">
      <c r="A10285"/>
    </row>
    <row r="10286" spans="1:1" x14ac:dyDescent="0.25">
      <c r="A10286"/>
    </row>
    <row r="10287" spans="1:1" x14ac:dyDescent="0.25">
      <c r="A10287"/>
    </row>
    <row r="10288" spans="1:1" x14ac:dyDescent="0.25">
      <c r="A10288"/>
    </row>
    <row r="10289" spans="1:1" x14ac:dyDescent="0.25">
      <c r="A10289"/>
    </row>
    <row r="10290" spans="1:1" x14ac:dyDescent="0.25">
      <c r="A10290"/>
    </row>
    <row r="10291" spans="1:1" x14ac:dyDescent="0.25">
      <c r="A10291"/>
    </row>
    <row r="10292" spans="1:1" x14ac:dyDescent="0.25">
      <c r="A10292"/>
    </row>
    <row r="10293" spans="1:1" x14ac:dyDescent="0.25">
      <c r="A10293"/>
    </row>
    <row r="10294" spans="1:1" x14ac:dyDescent="0.25">
      <c r="A10294"/>
    </row>
    <row r="10295" spans="1:1" x14ac:dyDescent="0.25">
      <c r="A10295"/>
    </row>
    <row r="10296" spans="1:1" x14ac:dyDescent="0.25">
      <c r="A10296"/>
    </row>
    <row r="10297" spans="1:1" x14ac:dyDescent="0.25">
      <c r="A10297"/>
    </row>
    <row r="10298" spans="1:1" x14ac:dyDescent="0.25">
      <c r="A10298"/>
    </row>
    <row r="10299" spans="1:1" x14ac:dyDescent="0.25">
      <c r="A10299"/>
    </row>
    <row r="10300" spans="1:1" x14ac:dyDescent="0.25">
      <c r="A10300"/>
    </row>
    <row r="10301" spans="1:1" x14ac:dyDescent="0.25">
      <c r="A10301"/>
    </row>
    <row r="10302" spans="1:1" x14ac:dyDescent="0.25">
      <c r="A10302"/>
    </row>
    <row r="10303" spans="1:1" x14ac:dyDescent="0.25">
      <c r="A10303"/>
    </row>
    <row r="10304" spans="1:1" x14ac:dyDescent="0.25">
      <c r="A10304"/>
    </row>
    <row r="10305" spans="1:1" x14ac:dyDescent="0.25">
      <c r="A10305"/>
    </row>
    <row r="10306" spans="1:1" x14ac:dyDescent="0.25">
      <c r="A10306"/>
    </row>
    <row r="10307" spans="1:1" x14ac:dyDescent="0.25">
      <c r="A10307"/>
    </row>
    <row r="10308" spans="1:1" x14ac:dyDescent="0.25">
      <c r="A10308"/>
    </row>
    <row r="10309" spans="1:1" x14ac:dyDescent="0.25">
      <c r="A10309"/>
    </row>
    <row r="10310" spans="1:1" x14ac:dyDescent="0.25">
      <c r="A10310"/>
    </row>
    <row r="10311" spans="1:1" x14ac:dyDescent="0.25">
      <c r="A10311"/>
    </row>
    <row r="10312" spans="1:1" x14ac:dyDescent="0.25">
      <c r="A10312"/>
    </row>
    <row r="10313" spans="1:1" x14ac:dyDescent="0.25">
      <c r="A10313"/>
    </row>
    <row r="10314" spans="1:1" x14ac:dyDescent="0.25">
      <c r="A10314"/>
    </row>
    <row r="10315" spans="1:1" x14ac:dyDescent="0.25">
      <c r="A10315"/>
    </row>
    <row r="10316" spans="1:1" x14ac:dyDescent="0.25">
      <c r="A10316"/>
    </row>
    <row r="10317" spans="1:1" x14ac:dyDescent="0.25">
      <c r="A10317"/>
    </row>
    <row r="10318" spans="1:1" x14ac:dyDescent="0.25">
      <c r="A10318"/>
    </row>
    <row r="10319" spans="1:1" x14ac:dyDescent="0.25">
      <c r="A10319"/>
    </row>
    <row r="10320" spans="1:1" x14ac:dyDescent="0.25">
      <c r="A10320"/>
    </row>
    <row r="10321" spans="1:1" x14ac:dyDescent="0.25">
      <c r="A10321"/>
    </row>
    <row r="10322" spans="1:1" x14ac:dyDescent="0.25">
      <c r="A10322"/>
    </row>
    <row r="10323" spans="1:1" x14ac:dyDescent="0.25">
      <c r="A10323"/>
    </row>
    <row r="10324" spans="1:1" x14ac:dyDescent="0.25">
      <c r="A10324"/>
    </row>
    <row r="10325" spans="1:1" x14ac:dyDescent="0.25">
      <c r="A10325"/>
    </row>
    <row r="10326" spans="1:1" x14ac:dyDescent="0.25">
      <c r="A10326"/>
    </row>
    <row r="10327" spans="1:1" x14ac:dyDescent="0.25">
      <c r="A10327"/>
    </row>
    <row r="10328" spans="1:1" x14ac:dyDescent="0.25">
      <c r="A10328"/>
    </row>
    <row r="10329" spans="1:1" x14ac:dyDescent="0.25">
      <c r="A10329"/>
    </row>
    <row r="10330" spans="1:1" x14ac:dyDescent="0.25">
      <c r="A10330"/>
    </row>
    <row r="10331" spans="1:1" x14ac:dyDescent="0.25">
      <c r="A10331"/>
    </row>
    <row r="10332" spans="1:1" x14ac:dyDescent="0.25">
      <c r="A10332"/>
    </row>
    <row r="10333" spans="1:1" x14ac:dyDescent="0.25">
      <c r="A10333"/>
    </row>
    <row r="10334" spans="1:1" x14ac:dyDescent="0.25">
      <c r="A10334"/>
    </row>
    <row r="10335" spans="1:1" x14ac:dyDescent="0.25">
      <c r="A10335"/>
    </row>
    <row r="10336" spans="1:1" x14ac:dyDescent="0.25">
      <c r="A10336"/>
    </row>
    <row r="10337" spans="1:1" x14ac:dyDescent="0.25">
      <c r="A10337"/>
    </row>
    <row r="10338" spans="1:1" x14ac:dyDescent="0.25">
      <c r="A10338"/>
    </row>
    <row r="10339" spans="1:1" x14ac:dyDescent="0.25">
      <c r="A10339"/>
    </row>
    <row r="10340" spans="1:1" x14ac:dyDescent="0.25">
      <c r="A10340"/>
    </row>
    <row r="10341" spans="1:1" x14ac:dyDescent="0.25">
      <c r="A10341"/>
    </row>
    <row r="10342" spans="1:1" x14ac:dyDescent="0.25">
      <c r="A10342"/>
    </row>
    <row r="10343" spans="1:1" x14ac:dyDescent="0.25">
      <c r="A10343"/>
    </row>
    <row r="10344" spans="1:1" x14ac:dyDescent="0.25">
      <c r="A10344"/>
    </row>
    <row r="10345" spans="1:1" x14ac:dyDescent="0.25">
      <c r="A10345"/>
    </row>
    <row r="10346" spans="1:1" x14ac:dyDescent="0.25">
      <c r="A10346"/>
    </row>
    <row r="10347" spans="1:1" x14ac:dyDescent="0.25">
      <c r="A10347"/>
    </row>
    <row r="10348" spans="1:1" x14ac:dyDescent="0.25">
      <c r="A10348"/>
    </row>
    <row r="10349" spans="1:1" x14ac:dyDescent="0.25">
      <c r="A10349"/>
    </row>
    <row r="10350" spans="1:1" x14ac:dyDescent="0.25">
      <c r="A10350"/>
    </row>
    <row r="10351" spans="1:1" x14ac:dyDescent="0.25">
      <c r="A10351"/>
    </row>
    <row r="10352" spans="1:1" x14ac:dyDescent="0.25">
      <c r="A10352"/>
    </row>
    <row r="10353" spans="1:1" x14ac:dyDescent="0.25">
      <c r="A10353"/>
    </row>
    <row r="10354" spans="1:1" x14ac:dyDescent="0.25">
      <c r="A10354"/>
    </row>
    <row r="10355" spans="1:1" x14ac:dyDescent="0.25">
      <c r="A10355"/>
    </row>
    <row r="10356" spans="1:1" x14ac:dyDescent="0.25">
      <c r="A10356"/>
    </row>
    <row r="10357" spans="1:1" x14ac:dyDescent="0.25">
      <c r="A10357"/>
    </row>
    <row r="10358" spans="1:1" x14ac:dyDescent="0.25">
      <c r="A10358"/>
    </row>
    <row r="10359" spans="1:1" x14ac:dyDescent="0.25">
      <c r="A10359"/>
    </row>
    <row r="10360" spans="1:1" x14ac:dyDescent="0.25">
      <c r="A10360"/>
    </row>
    <row r="10361" spans="1:1" x14ac:dyDescent="0.25">
      <c r="A10361"/>
    </row>
    <row r="10362" spans="1:1" x14ac:dyDescent="0.25">
      <c r="A10362"/>
    </row>
    <row r="10363" spans="1:1" x14ac:dyDescent="0.25">
      <c r="A10363"/>
    </row>
    <row r="10364" spans="1:1" x14ac:dyDescent="0.25">
      <c r="A10364"/>
    </row>
    <row r="10365" spans="1:1" x14ac:dyDescent="0.25">
      <c r="A10365"/>
    </row>
    <row r="10366" spans="1:1" x14ac:dyDescent="0.25">
      <c r="A10366"/>
    </row>
    <row r="10367" spans="1:1" x14ac:dyDescent="0.25">
      <c r="A10367"/>
    </row>
    <row r="10368" spans="1:1" x14ac:dyDescent="0.25">
      <c r="A10368"/>
    </row>
    <row r="10369" spans="1:1" x14ac:dyDescent="0.25">
      <c r="A10369"/>
    </row>
    <row r="10370" spans="1:1" x14ac:dyDescent="0.25">
      <c r="A10370"/>
    </row>
    <row r="10371" spans="1:1" x14ac:dyDescent="0.25">
      <c r="A10371"/>
    </row>
    <row r="10372" spans="1:1" x14ac:dyDescent="0.25">
      <c r="A10372"/>
    </row>
    <row r="10373" spans="1:1" x14ac:dyDescent="0.25">
      <c r="A10373"/>
    </row>
    <row r="10374" spans="1:1" x14ac:dyDescent="0.25">
      <c r="A10374"/>
    </row>
    <row r="10375" spans="1:1" x14ac:dyDescent="0.25">
      <c r="A10375"/>
    </row>
    <row r="10376" spans="1:1" x14ac:dyDescent="0.25">
      <c r="A10376"/>
    </row>
    <row r="10377" spans="1:1" x14ac:dyDescent="0.25">
      <c r="A10377"/>
    </row>
    <row r="10378" spans="1:1" x14ac:dyDescent="0.25">
      <c r="A10378"/>
    </row>
    <row r="10379" spans="1:1" x14ac:dyDescent="0.25">
      <c r="A10379"/>
    </row>
    <row r="10380" spans="1:1" x14ac:dyDescent="0.25">
      <c r="A10380"/>
    </row>
    <row r="10381" spans="1:1" x14ac:dyDescent="0.25">
      <c r="A10381"/>
    </row>
    <row r="10382" spans="1:1" x14ac:dyDescent="0.25">
      <c r="A10382"/>
    </row>
    <row r="10383" spans="1:1" x14ac:dyDescent="0.25">
      <c r="A10383"/>
    </row>
    <row r="10384" spans="1:1" x14ac:dyDescent="0.25">
      <c r="A10384"/>
    </row>
    <row r="10385" spans="1:1" x14ac:dyDescent="0.25">
      <c r="A10385"/>
    </row>
    <row r="10386" spans="1:1" x14ac:dyDescent="0.25">
      <c r="A10386"/>
    </row>
    <row r="10387" spans="1:1" x14ac:dyDescent="0.25">
      <c r="A10387"/>
    </row>
    <row r="10388" spans="1:1" x14ac:dyDescent="0.25">
      <c r="A10388"/>
    </row>
    <row r="10389" spans="1:1" x14ac:dyDescent="0.25">
      <c r="A10389"/>
    </row>
    <row r="10390" spans="1:1" x14ac:dyDescent="0.25">
      <c r="A10390"/>
    </row>
    <row r="10391" spans="1:1" x14ac:dyDescent="0.25">
      <c r="A10391"/>
    </row>
    <row r="10392" spans="1:1" x14ac:dyDescent="0.25">
      <c r="A10392"/>
    </row>
    <row r="10393" spans="1:1" x14ac:dyDescent="0.25">
      <c r="A10393"/>
    </row>
    <row r="10394" spans="1:1" x14ac:dyDescent="0.25">
      <c r="A10394"/>
    </row>
    <row r="10395" spans="1:1" x14ac:dyDescent="0.25">
      <c r="A10395"/>
    </row>
    <row r="10396" spans="1:1" x14ac:dyDescent="0.25">
      <c r="A10396"/>
    </row>
    <row r="10397" spans="1:1" x14ac:dyDescent="0.25">
      <c r="A10397"/>
    </row>
    <row r="10398" spans="1:1" x14ac:dyDescent="0.25">
      <c r="A10398"/>
    </row>
    <row r="10399" spans="1:1" x14ac:dyDescent="0.25">
      <c r="A10399"/>
    </row>
    <row r="10400" spans="1:1" x14ac:dyDescent="0.25">
      <c r="A10400"/>
    </row>
    <row r="10401" spans="1:1" x14ac:dyDescent="0.25">
      <c r="A10401"/>
    </row>
    <row r="10402" spans="1:1" x14ac:dyDescent="0.25">
      <c r="A10402"/>
    </row>
    <row r="10403" spans="1:1" x14ac:dyDescent="0.25">
      <c r="A10403"/>
    </row>
    <row r="10404" spans="1:1" x14ac:dyDescent="0.25">
      <c r="A10404"/>
    </row>
    <row r="10405" spans="1:1" x14ac:dyDescent="0.25">
      <c r="A10405"/>
    </row>
    <row r="10406" spans="1:1" x14ac:dyDescent="0.25">
      <c r="A10406"/>
    </row>
    <row r="10407" spans="1:1" x14ac:dyDescent="0.25">
      <c r="A10407"/>
    </row>
    <row r="10408" spans="1:1" x14ac:dyDescent="0.25">
      <c r="A10408"/>
    </row>
    <row r="10409" spans="1:1" x14ac:dyDescent="0.25">
      <c r="A10409"/>
    </row>
    <row r="10410" spans="1:1" x14ac:dyDescent="0.25">
      <c r="A10410"/>
    </row>
    <row r="10411" spans="1:1" x14ac:dyDescent="0.25">
      <c r="A10411"/>
    </row>
    <row r="10412" spans="1:1" x14ac:dyDescent="0.25">
      <c r="A10412"/>
    </row>
    <row r="10413" spans="1:1" x14ac:dyDescent="0.25">
      <c r="A10413"/>
    </row>
    <row r="10414" spans="1:1" x14ac:dyDescent="0.25">
      <c r="A10414"/>
    </row>
    <row r="10415" spans="1:1" x14ac:dyDescent="0.25">
      <c r="A10415"/>
    </row>
    <row r="10416" spans="1:1" x14ac:dyDescent="0.25">
      <c r="A10416"/>
    </row>
    <row r="10417" spans="1:1" x14ac:dyDescent="0.25">
      <c r="A10417"/>
    </row>
    <row r="10418" spans="1:1" x14ac:dyDescent="0.25">
      <c r="A10418"/>
    </row>
    <row r="10419" spans="1:1" x14ac:dyDescent="0.25">
      <c r="A10419"/>
    </row>
    <row r="10420" spans="1:1" x14ac:dyDescent="0.25">
      <c r="A10420"/>
    </row>
    <row r="10421" spans="1:1" x14ac:dyDescent="0.25">
      <c r="A10421"/>
    </row>
    <row r="10422" spans="1:1" x14ac:dyDescent="0.25">
      <c r="A10422"/>
    </row>
    <row r="10423" spans="1:1" x14ac:dyDescent="0.25">
      <c r="A10423"/>
    </row>
    <row r="10424" spans="1:1" x14ac:dyDescent="0.25">
      <c r="A10424"/>
    </row>
    <row r="10425" spans="1:1" x14ac:dyDescent="0.25">
      <c r="A10425"/>
    </row>
    <row r="10426" spans="1:1" x14ac:dyDescent="0.25">
      <c r="A10426"/>
    </row>
    <row r="10427" spans="1:1" x14ac:dyDescent="0.25">
      <c r="A10427"/>
    </row>
    <row r="10428" spans="1:1" x14ac:dyDescent="0.25">
      <c r="A10428"/>
    </row>
    <row r="10429" spans="1:1" x14ac:dyDescent="0.25">
      <c r="A10429"/>
    </row>
    <row r="10430" spans="1:1" x14ac:dyDescent="0.25">
      <c r="A10430"/>
    </row>
    <row r="10431" spans="1:1" x14ac:dyDescent="0.25">
      <c r="A10431"/>
    </row>
    <row r="10432" spans="1:1" x14ac:dyDescent="0.25">
      <c r="A10432"/>
    </row>
    <row r="10433" spans="1:1" x14ac:dyDescent="0.25">
      <c r="A10433"/>
    </row>
    <row r="10434" spans="1:1" x14ac:dyDescent="0.25">
      <c r="A10434"/>
    </row>
    <row r="10435" spans="1:1" x14ac:dyDescent="0.25">
      <c r="A10435"/>
    </row>
    <row r="10436" spans="1:1" x14ac:dyDescent="0.25">
      <c r="A10436"/>
    </row>
    <row r="10437" spans="1:1" x14ac:dyDescent="0.25">
      <c r="A10437"/>
    </row>
    <row r="10438" spans="1:1" x14ac:dyDescent="0.25">
      <c r="A10438"/>
    </row>
    <row r="10439" spans="1:1" x14ac:dyDescent="0.25">
      <c r="A10439"/>
    </row>
    <row r="10440" spans="1:1" x14ac:dyDescent="0.25">
      <c r="A10440"/>
    </row>
    <row r="10441" spans="1:1" x14ac:dyDescent="0.25">
      <c r="A10441"/>
    </row>
    <row r="10442" spans="1:1" x14ac:dyDescent="0.25">
      <c r="A10442"/>
    </row>
    <row r="10443" spans="1:1" x14ac:dyDescent="0.25">
      <c r="A10443"/>
    </row>
    <row r="10444" spans="1:1" x14ac:dyDescent="0.25">
      <c r="A10444"/>
    </row>
    <row r="10445" spans="1:1" x14ac:dyDescent="0.25">
      <c r="A10445"/>
    </row>
    <row r="10446" spans="1:1" x14ac:dyDescent="0.25">
      <c r="A10446"/>
    </row>
    <row r="10447" spans="1:1" x14ac:dyDescent="0.25">
      <c r="A10447"/>
    </row>
    <row r="10448" spans="1:1" x14ac:dyDescent="0.25">
      <c r="A10448"/>
    </row>
    <row r="10449" spans="1:1" x14ac:dyDescent="0.25">
      <c r="A10449"/>
    </row>
    <row r="10450" spans="1:1" x14ac:dyDescent="0.25">
      <c r="A10450"/>
    </row>
    <row r="10451" spans="1:1" x14ac:dyDescent="0.25">
      <c r="A10451"/>
    </row>
    <row r="10452" spans="1:1" x14ac:dyDescent="0.25">
      <c r="A10452"/>
    </row>
    <row r="10453" spans="1:1" x14ac:dyDescent="0.25">
      <c r="A10453"/>
    </row>
    <row r="10454" spans="1:1" x14ac:dyDescent="0.25">
      <c r="A10454"/>
    </row>
    <row r="10455" spans="1:1" x14ac:dyDescent="0.25">
      <c r="A10455"/>
    </row>
    <row r="10456" spans="1:1" x14ac:dyDescent="0.25">
      <c r="A10456"/>
    </row>
    <row r="10457" spans="1:1" x14ac:dyDescent="0.25">
      <c r="A10457"/>
    </row>
    <row r="10458" spans="1:1" x14ac:dyDescent="0.25">
      <c r="A10458"/>
    </row>
    <row r="10459" spans="1:1" x14ac:dyDescent="0.25">
      <c r="A10459"/>
    </row>
    <row r="10460" spans="1:1" x14ac:dyDescent="0.25">
      <c r="A10460"/>
    </row>
    <row r="10461" spans="1:1" x14ac:dyDescent="0.25">
      <c r="A10461"/>
    </row>
    <row r="10462" spans="1:1" x14ac:dyDescent="0.25">
      <c r="A10462"/>
    </row>
    <row r="10463" spans="1:1" x14ac:dyDescent="0.25">
      <c r="A10463"/>
    </row>
    <row r="10464" spans="1:1" x14ac:dyDescent="0.25">
      <c r="A10464"/>
    </row>
    <row r="10465" spans="1:1" x14ac:dyDescent="0.25">
      <c r="A10465"/>
    </row>
    <row r="10466" spans="1:1" x14ac:dyDescent="0.25">
      <c r="A10466"/>
    </row>
    <row r="10467" spans="1:1" x14ac:dyDescent="0.25">
      <c r="A10467"/>
    </row>
    <row r="10468" spans="1:1" x14ac:dyDescent="0.25">
      <c r="A10468"/>
    </row>
    <row r="10469" spans="1:1" x14ac:dyDescent="0.25">
      <c r="A10469"/>
    </row>
    <row r="10470" spans="1:1" x14ac:dyDescent="0.25">
      <c r="A10470"/>
    </row>
    <row r="10471" spans="1:1" x14ac:dyDescent="0.25">
      <c r="A10471"/>
    </row>
    <row r="10472" spans="1:1" x14ac:dyDescent="0.25">
      <c r="A10472"/>
    </row>
    <row r="10473" spans="1:1" x14ac:dyDescent="0.25">
      <c r="A10473"/>
    </row>
    <row r="10474" spans="1:1" x14ac:dyDescent="0.25">
      <c r="A10474"/>
    </row>
    <row r="10475" spans="1:1" x14ac:dyDescent="0.25">
      <c r="A10475"/>
    </row>
    <row r="10476" spans="1:1" x14ac:dyDescent="0.25">
      <c r="A10476"/>
    </row>
    <row r="10477" spans="1:1" x14ac:dyDescent="0.25">
      <c r="A10477"/>
    </row>
    <row r="10478" spans="1:1" x14ac:dyDescent="0.25">
      <c r="A10478"/>
    </row>
    <row r="10479" spans="1:1" x14ac:dyDescent="0.25">
      <c r="A10479"/>
    </row>
    <row r="10480" spans="1:1" x14ac:dyDescent="0.25">
      <c r="A10480"/>
    </row>
    <row r="10481" spans="1:1" x14ac:dyDescent="0.25">
      <c r="A10481"/>
    </row>
    <row r="10482" spans="1:1" x14ac:dyDescent="0.25">
      <c r="A10482"/>
    </row>
    <row r="10483" spans="1:1" x14ac:dyDescent="0.25">
      <c r="A10483"/>
    </row>
    <row r="10484" spans="1:1" x14ac:dyDescent="0.25">
      <c r="A10484"/>
    </row>
    <row r="10485" spans="1:1" x14ac:dyDescent="0.25">
      <c r="A10485"/>
    </row>
    <row r="10486" spans="1:1" x14ac:dyDescent="0.25">
      <c r="A10486"/>
    </row>
    <row r="10487" spans="1:1" x14ac:dyDescent="0.25">
      <c r="A10487"/>
    </row>
    <row r="10488" spans="1:1" x14ac:dyDescent="0.25">
      <c r="A10488"/>
    </row>
    <row r="10489" spans="1:1" x14ac:dyDescent="0.25">
      <c r="A10489"/>
    </row>
    <row r="10490" spans="1:1" x14ac:dyDescent="0.25">
      <c r="A10490"/>
    </row>
    <row r="10491" spans="1:1" x14ac:dyDescent="0.25">
      <c r="A10491"/>
    </row>
    <row r="10492" spans="1:1" x14ac:dyDescent="0.25">
      <c r="A10492"/>
    </row>
    <row r="10493" spans="1:1" x14ac:dyDescent="0.25">
      <c r="A10493"/>
    </row>
    <row r="10494" spans="1:1" x14ac:dyDescent="0.25">
      <c r="A10494"/>
    </row>
    <row r="10495" spans="1:1" x14ac:dyDescent="0.25">
      <c r="A10495"/>
    </row>
    <row r="10496" spans="1:1" x14ac:dyDescent="0.25">
      <c r="A10496"/>
    </row>
    <row r="10497" spans="1:1" x14ac:dyDescent="0.25">
      <c r="A10497"/>
    </row>
    <row r="10498" spans="1:1" x14ac:dyDescent="0.25">
      <c r="A10498"/>
    </row>
    <row r="10499" spans="1:1" x14ac:dyDescent="0.25">
      <c r="A10499"/>
    </row>
    <row r="10500" spans="1:1" x14ac:dyDescent="0.25">
      <c r="A10500"/>
    </row>
    <row r="10501" spans="1:1" x14ac:dyDescent="0.25">
      <c r="A10501"/>
    </row>
    <row r="10502" spans="1:1" x14ac:dyDescent="0.25">
      <c r="A10502"/>
    </row>
    <row r="10503" spans="1:1" x14ac:dyDescent="0.25">
      <c r="A10503"/>
    </row>
    <row r="10504" spans="1:1" x14ac:dyDescent="0.25">
      <c r="A10504"/>
    </row>
    <row r="10505" spans="1:1" x14ac:dyDescent="0.25">
      <c r="A10505"/>
    </row>
    <row r="10506" spans="1:1" x14ac:dyDescent="0.25">
      <c r="A10506"/>
    </row>
    <row r="10507" spans="1:1" x14ac:dyDescent="0.25">
      <c r="A10507"/>
    </row>
    <row r="10508" spans="1:1" x14ac:dyDescent="0.25">
      <c r="A10508"/>
    </row>
    <row r="10509" spans="1:1" x14ac:dyDescent="0.25">
      <c r="A10509"/>
    </row>
    <row r="10510" spans="1:1" x14ac:dyDescent="0.25">
      <c r="A10510"/>
    </row>
    <row r="10511" spans="1:1" x14ac:dyDescent="0.25">
      <c r="A10511"/>
    </row>
    <row r="10512" spans="1:1" x14ac:dyDescent="0.25">
      <c r="A10512"/>
    </row>
    <row r="10513" spans="1:1" x14ac:dyDescent="0.25">
      <c r="A10513"/>
    </row>
    <row r="10514" spans="1:1" x14ac:dyDescent="0.25">
      <c r="A10514"/>
    </row>
    <row r="10515" spans="1:1" x14ac:dyDescent="0.25">
      <c r="A10515"/>
    </row>
    <row r="10516" spans="1:1" x14ac:dyDescent="0.25">
      <c r="A10516"/>
    </row>
    <row r="10517" spans="1:1" x14ac:dyDescent="0.25">
      <c r="A10517"/>
    </row>
    <row r="10518" spans="1:1" x14ac:dyDescent="0.25">
      <c r="A10518"/>
    </row>
    <row r="10519" spans="1:1" x14ac:dyDescent="0.25">
      <c r="A10519"/>
    </row>
    <row r="10520" spans="1:1" x14ac:dyDescent="0.25">
      <c r="A10520"/>
    </row>
    <row r="10521" spans="1:1" x14ac:dyDescent="0.25">
      <c r="A10521"/>
    </row>
    <row r="10522" spans="1:1" x14ac:dyDescent="0.25">
      <c r="A10522"/>
    </row>
    <row r="10523" spans="1:1" x14ac:dyDescent="0.25">
      <c r="A10523"/>
    </row>
    <row r="10524" spans="1:1" x14ac:dyDescent="0.25">
      <c r="A10524"/>
    </row>
    <row r="10525" spans="1:1" x14ac:dyDescent="0.25">
      <c r="A10525"/>
    </row>
    <row r="10526" spans="1:1" x14ac:dyDescent="0.25">
      <c r="A10526"/>
    </row>
    <row r="10527" spans="1:1" x14ac:dyDescent="0.25">
      <c r="A10527"/>
    </row>
    <row r="10528" spans="1:1" x14ac:dyDescent="0.25">
      <c r="A10528"/>
    </row>
    <row r="10529" spans="1:1" x14ac:dyDescent="0.25">
      <c r="A10529"/>
    </row>
    <row r="10530" spans="1:1" x14ac:dyDescent="0.25">
      <c r="A10530"/>
    </row>
    <row r="10531" spans="1:1" x14ac:dyDescent="0.25">
      <c r="A10531"/>
    </row>
    <row r="10532" spans="1:1" x14ac:dyDescent="0.25">
      <c r="A10532"/>
    </row>
    <row r="10533" spans="1:1" x14ac:dyDescent="0.25">
      <c r="A10533"/>
    </row>
    <row r="10534" spans="1:1" x14ac:dyDescent="0.25">
      <c r="A10534"/>
    </row>
    <row r="10535" spans="1:1" x14ac:dyDescent="0.25">
      <c r="A10535"/>
    </row>
    <row r="10536" spans="1:1" x14ac:dyDescent="0.25">
      <c r="A10536"/>
    </row>
    <row r="10537" spans="1:1" x14ac:dyDescent="0.25">
      <c r="A10537"/>
    </row>
    <row r="10538" spans="1:1" x14ac:dyDescent="0.25">
      <c r="A10538"/>
    </row>
    <row r="10539" spans="1:1" x14ac:dyDescent="0.25">
      <c r="A10539"/>
    </row>
    <row r="10540" spans="1:1" x14ac:dyDescent="0.25">
      <c r="A10540"/>
    </row>
    <row r="10541" spans="1:1" x14ac:dyDescent="0.25">
      <c r="A10541"/>
    </row>
    <row r="10542" spans="1:1" x14ac:dyDescent="0.25">
      <c r="A10542"/>
    </row>
    <row r="10543" spans="1:1" x14ac:dyDescent="0.25">
      <c r="A10543"/>
    </row>
    <row r="10544" spans="1:1" x14ac:dyDescent="0.25">
      <c r="A10544"/>
    </row>
    <row r="10545" spans="1:1" x14ac:dyDescent="0.25">
      <c r="A10545"/>
    </row>
    <row r="10546" spans="1:1" x14ac:dyDescent="0.25">
      <c r="A10546"/>
    </row>
    <row r="10547" spans="1:1" x14ac:dyDescent="0.25">
      <c r="A10547"/>
    </row>
    <row r="10548" spans="1:1" x14ac:dyDescent="0.25">
      <c r="A10548"/>
    </row>
    <row r="10549" spans="1:1" x14ac:dyDescent="0.25">
      <c r="A10549"/>
    </row>
    <row r="10550" spans="1:1" x14ac:dyDescent="0.25">
      <c r="A10550"/>
    </row>
    <row r="10551" spans="1:1" x14ac:dyDescent="0.25">
      <c r="A10551"/>
    </row>
    <row r="10552" spans="1:1" x14ac:dyDescent="0.25">
      <c r="A10552"/>
    </row>
    <row r="10553" spans="1:1" x14ac:dyDescent="0.25">
      <c r="A10553"/>
    </row>
    <row r="10554" spans="1:1" x14ac:dyDescent="0.25">
      <c r="A10554"/>
    </row>
    <row r="10555" spans="1:1" x14ac:dyDescent="0.25">
      <c r="A10555"/>
    </row>
    <row r="10556" spans="1:1" x14ac:dyDescent="0.25">
      <c r="A10556"/>
    </row>
    <row r="10557" spans="1:1" x14ac:dyDescent="0.25">
      <c r="A10557"/>
    </row>
    <row r="10558" spans="1:1" x14ac:dyDescent="0.25">
      <c r="A10558"/>
    </row>
    <row r="10559" spans="1:1" x14ac:dyDescent="0.25">
      <c r="A10559"/>
    </row>
    <row r="10560" spans="1:1" x14ac:dyDescent="0.25">
      <c r="A10560"/>
    </row>
    <row r="10561" spans="1:1" x14ac:dyDescent="0.25">
      <c r="A10561"/>
    </row>
    <row r="10562" spans="1:1" x14ac:dyDescent="0.25">
      <c r="A10562"/>
    </row>
    <row r="10563" spans="1:1" x14ac:dyDescent="0.25">
      <c r="A10563"/>
    </row>
    <row r="10564" spans="1:1" x14ac:dyDescent="0.25">
      <c r="A10564"/>
    </row>
    <row r="10565" spans="1:1" x14ac:dyDescent="0.25">
      <c r="A10565"/>
    </row>
    <row r="10566" spans="1:1" x14ac:dyDescent="0.25">
      <c r="A10566"/>
    </row>
    <row r="10567" spans="1:1" x14ac:dyDescent="0.25">
      <c r="A10567"/>
    </row>
    <row r="10568" spans="1:1" x14ac:dyDescent="0.25">
      <c r="A10568"/>
    </row>
    <row r="10569" spans="1:1" x14ac:dyDescent="0.25">
      <c r="A10569"/>
    </row>
    <row r="10570" spans="1:1" x14ac:dyDescent="0.25">
      <c r="A10570"/>
    </row>
    <row r="10571" spans="1:1" x14ac:dyDescent="0.25">
      <c r="A10571"/>
    </row>
    <row r="10572" spans="1:1" x14ac:dyDescent="0.25">
      <c r="A10572"/>
    </row>
    <row r="10573" spans="1:1" x14ac:dyDescent="0.25">
      <c r="A10573"/>
    </row>
    <row r="10574" spans="1:1" x14ac:dyDescent="0.25">
      <c r="A10574"/>
    </row>
    <row r="10575" spans="1:1" x14ac:dyDescent="0.25">
      <c r="A10575"/>
    </row>
    <row r="10576" spans="1:1" x14ac:dyDescent="0.25">
      <c r="A10576"/>
    </row>
    <row r="10577" spans="1:1" x14ac:dyDescent="0.25">
      <c r="A10577"/>
    </row>
    <row r="10578" spans="1:1" x14ac:dyDescent="0.25">
      <c r="A10578"/>
    </row>
    <row r="10579" spans="1:1" x14ac:dyDescent="0.25">
      <c r="A10579"/>
    </row>
    <row r="10580" spans="1:1" x14ac:dyDescent="0.25">
      <c r="A10580"/>
    </row>
    <row r="10581" spans="1:1" x14ac:dyDescent="0.25">
      <c r="A10581"/>
    </row>
    <row r="10582" spans="1:1" x14ac:dyDescent="0.25">
      <c r="A10582"/>
    </row>
    <row r="10583" spans="1:1" x14ac:dyDescent="0.25">
      <c r="A10583"/>
    </row>
    <row r="10584" spans="1:1" x14ac:dyDescent="0.25">
      <c r="A10584"/>
    </row>
    <row r="10585" spans="1:1" x14ac:dyDescent="0.25">
      <c r="A10585"/>
    </row>
    <row r="10586" spans="1:1" x14ac:dyDescent="0.25">
      <c r="A10586"/>
    </row>
    <row r="10587" spans="1:1" x14ac:dyDescent="0.25">
      <c r="A10587"/>
    </row>
    <row r="10588" spans="1:1" x14ac:dyDescent="0.25">
      <c r="A10588"/>
    </row>
    <row r="10589" spans="1:1" x14ac:dyDescent="0.25">
      <c r="A10589"/>
    </row>
    <row r="10590" spans="1:1" x14ac:dyDescent="0.25">
      <c r="A10590"/>
    </row>
    <row r="10591" spans="1:1" x14ac:dyDescent="0.25">
      <c r="A10591"/>
    </row>
    <row r="10592" spans="1:1" x14ac:dyDescent="0.25">
      <c r="A10592"/>
    </row>
    <row r="10593" spans="1:1" x14ac:dyDescent="0.25">
      <c r="A10593"/>
    </row>
    <row r="10594" spans="1:1" x14ac:dyDescent="0.25">
      <c r="A10594"/>
    </row>
    <row r="10595" spans="1:1" x14ac:dyDescent="0.25">
      <c r="A10595"/>
    </row>
    <row r="10596" spans="1:1" x14ac:dyDescent="0.25">
      <c r="A10596"/>
    </row>
    <row r="10597" spans="1:1" x14ac:dyDescent="0.25">
      <c r="A10597"/>
    </row>
    <row r="10598" spans="1:1" x14ac:dyDescent="0.25">
      <c r="A10598"/>
    </row>
    <row r="10599" spans="1:1" x14ac:dyDescent="0.25">
      <c r="A10599"/>
    </row>
    <row r="10600" spans="1:1" x14ac:dyDescent="0.25">
      <c r="A10600"/>
    </row>
    <row r="10601" spans="1:1" x14ac:dyDescent="0.25">
      <c r="A10601"/>
    </row>
    <row r="10602" spans="1:1" x14ac:dyDescent="0.25">
      <c r="A10602"/>
    </row>
    <row r="10603" spans="1:1" x14ac:dyDescent="0.25">
      <c r="A10603"/>
    </row>
    <row r="10604" spans="1:1" x14ac:dyDescent="0.25">
      <c r="A10604"/>
    </row>
    <row r="10605" spans="1:1" x14ac:dyDescent="0.25">
      <c r="A10605"/>
    </row>
    <row r="10606" spans="1:1" x14ac:dyDescent="0.25">
      <c r="A10606"/>
    </row>
    <row r="10607" spans="1:1" x14ac:dyDescent="0.25">
      <c r="A10607"/>
    </row>
    <row r="10608" spans="1:1" x14ac:dyDescent="0.25">
      <c r="A10608"/>
    </row>
    <row r="10609" spans="1:1" x14ac:dyDescent="0.25">
      <c r="A10609"/>
    </row>
    <row r="10610" spans="1:1" x14ac:dyDescent="0.25">
      <c r="A10610"/>
    </row>
    <row r="10611" spans="1:1" x14ac:dyDescent="0.25">
      <c r="A10611"/>
    </row>
    <row r="10612" spans="1:1" x14ac:dyDescent="0.25">
      <c r="A10612"/>
    </row>
    <row r="10613" spans="1:1" x14ac:dyDescent="0.25">
      <c r="A10613"/>
    </row>
    <row r="10614" spans="1:1" x14ac:dyDescent="0.25">
      <c r="A10614"/>
    </row>
    <row r="10615" spans="1:1" x14ac:dyDescent="0.25">
      <c r="A10615"/>
    </row>
    <row r="10616" spans="1:1" x14ac:dyDescent="0.25">
      <c r="A10616"/>
    </row>
    <row r="10617" spans="1:1" x14ac:dyDescent="0.25">
      <c r="A10617"/>
    </row>
    <row r="10618" spans="1:1" x14ac:dyDescent="0.25">
      <c r="A10618"/>
    </row>
    <row r="10619" spans="1:1" x14ac:dyDescent="0.25">
      <c r="A10619"/>
    </row>
    <row r="10620" spans="1:1" x14ac:dyDescent="0.25">
      <c r="A10620"/>
    </row>
    <row r="10621" spans="1:1" x14ac:dyDescent="0.25">
      <c r="A10621"/>
    </row>
    <row r="10622" spans="1:1" x14ac:dyDescent="0.25">
      <c r="A10622"/>
    </row>
    <row r="10623" spans="1:1" x14ac:dyDescent="0.25">
      <c r="A10623"/>
    </row>
    <row r="10624" spans="1:1" x14ac:dyDescent="0.25">
      <c r="A10624"/>
    </row>
    <row r="10625" spans="1:1" x14ac:dyDescent="0.25">
      <c r="A10625"/>
    </row>
    <row r="10626" spans="1:1" x14ac:dyDescent="0.25">
      <c r="A10626"/>
    </row>
    <row r="10627" spans="1:1" x14ac:dyDescent="0.25">
      <c r="A10627"/>
    </row>
    <row r="10628" spans="1:1" x14ac:dyDescent="0.25">
      <c r="A10628"/>
    </row>
    <row r="10629" spans="1:1" x14ac:dyDescent="0.25">
      <c r="A10629"/>
    </row>
    <row r="10630" spans="1:1" x14ac:dyDescent="0.25">
      <c r="A10630"/>
    </row>
    <row r="10631" spans="1:1" x14ac:dyDescent="0.25">
      <c r="A10631"/>
    </row>
    <row r="10632" spans="1:1" x14ac:dyDescent="0.25">
      <c r="A10632"/>
    </row>
    <row r="10633" spans="1:1" x14ac:dyDescent="0.25">
      <c r="A10633"/>
    </row>
    <row r="10634" spans="1:1" x14ac:dyDescent="0.25">
      <c r="A10634"/>
    </row>
    <row r="10635" spans="1:1" x14ac:dyDescent="0.25">
      <c r="A10635"/>
    </row>
    <row r="10636" spans="1:1" x14ac:dyDescent="0.25">
      <c r="A10636"/>
    </row>
    <row r="10637" spans="1:1" x14ac:dyDescent="0.25">
      <c r="A10637"/>
    </row>
    <row r="10638" spans="1:1" x14ac:dyDescent="0.25">
      <c r="A10638"/>
    </row>
    <row r="10639" spans="1:1" x14ac:dyDescent="0.25">
      <c r="A10639"/>
    </row>
    <row r="10640" spans="1:1" x14ac:dyDescent="0.25">
      <c r="A10640"/>
    </row>
    <row r="10641" spans="1:1" x14ac:dyDescent="0.25">
      <c r="A10641"/>
    </row>
    <row r="10642" spans="1:1" x14ac:dyDescent="0.25">
      <c r="A10642"/>
    </row>
    <row r="10643" spans="1:1" x14ac:dyDescent="0.25">
      <c r="A10643"/>
    </row>
    <row r="10644" spans="1:1" x14ac:dyDescent="0.25">
      <c r="A10644"/>
    </row>
    <row r="10645" spans="1:1" x14ac:dyDescent="0.25">
      <c r="A10645"/>
    </row>
    <row r="10646" spans="1:1" x14ac:dyDescent="0.25">
      <c r="A10646"/>
    </row>
    <row r="10647" spans="1:1" x14ac:dyDescent="0.25">
      <c r="A10647"/>
    </row>
    <row r="10648" spans="1:1" x14ac:dyDescent="0.25">
      <c r="A10648"/>
    </row>
    <row r="10649" spans="1:1" x14ac:dyDescent="0.25">
      <c r="A10649"/>
    </row>
    <row r="10650" spans="1:1" x14ac:dyDescent="0.25">
      <c r="A10650"/>
    </row>
    <row r="10651" spans="1:1" x14ac:dyDescent="0.25">
      <c r="A10651"/>
    </row>
    <row r="10652" spans="1:1" x14ac:dyDescent="0.25">
      <c r="A10652"/>
    </row>
    <row r="10653" spans="1:1" x14ac:dyDescent="0.25">
      <c r="A10653"/>
    </row>
    <row r="10654" spans="1:1" x14ac:dyDescent="0.25">
      <c r="A10654"/>
    </row>
    <row r="10655" spans="1:1" x14ac:dyDescent="0.25">
      <c r="A10655"/>
    </row>
    <row r="10656" spans="1:1" x14ac:dyDescent="0.25">
      <c r="A10656"/>
    </row>
    <row r="10657" spans="1:1" x14ac:dyDescent="0.25">
      <c r="A10657"/>
    </row>
    <row r="10658" spans="1:1" x14ac:dyDescent="0.25">
      <c r="A10658"/>
    </row>
    <row r="10659" spans="1:1" x14ac:dyDescent="0.25">
      <c r="A10659"/>
    </row>
    <row r="10660" spans="1:1" x14ac:dyDescent="0.25">
      <c r="A10660"/>
    </row>
    <row r="10661" spans="1:1" x14ac:dyDescent="0.25">
      <c r="A10661"/>
    </row>
    <row r="10662" spans="1:1" x14ac:dyDescent="0.25">
      <c r="A10662"/>
    </row>
    <row r="10663" spans="1:1" x14ac:dyDescent="0.25">
      <c r="A10663"/>
    </row>
    <row r="10664" spans="1:1" x14ac:dyDescent="0.25">
      <c r="A10664"/>
    </row>
    <row r="10665" spans="1:1" x14ac:dyDescent="0.25">
      <c r="A10665"/>
    </row>
    <row r="10666" spans="1:1" x14ac:dyDescent="0.25">
      <c r="A10666"/>
    </row>
    <row r="10667" spans="1:1" x14ac:dyDescent="0.25">
      <c r="A10667"/>
    </row>
    <row r="10668" spans="1:1" x14ac:dyDescent="0.25">
      <c r="A10668"/>
    </row>
    <row r="10669" spans="1:1" x14ac:dyDescent="0.25">
      <c r="A10669"/>
    </row>
    <row r="10670" spans="1:1" x14ac:dyDescent="0.25">
      <c r="A10670"/>
    </row>
    <row r="10671" spans="1:1" x14ac:dyDescent="0.25">
      <c r="A10671"/>
    </row>
    <row r="10672" spans="1:1" x14ac:dyDescent="0.25">
      <c r="A10672"/>
    </row>
    <row r="10673" spans="1:1" x14ac:dyDescent="0.25">
      <c r="A10673"/>
    </row>
    <row r="10674" spans="1:1" x14ac:dyDescent="0.25">
      <c r="A10674"/>
    </row>
    <row r="10675" spans="1:1" x14ac:dyDescent="0.25">
      <c r="A10675"/>
    </row>
    <row r="10676" spans="1:1" x14ac:dyDescent="0.25">
      <c r="A10676"/>
    </row>
    <row r="10677" spans="1:1" x14ac:dyDescent="0.25">
      <c r="A10677"/>
    </row>
    <row r="10678" spans="1:1" x14ac:dyDescent="0.25">
      <c r="A10678"/>
    </row>
    <row r="10679" spans="1:1" x14ac:dyDescent="0.25">
      <c r="A10679"/>
    </row>
    <row r="10680" spans="1:1" x14ac:dyDescent="0.25">
      <c r="A10680"/>
    </row>
    <row r="10681" spans="1:1" x14ac:dyDescent="0.25">
      <c r="A10681"/>
    </row>
    <row r="10682" spans="1:1" x14ac:dyDescent="0.25">
      <c r="A10682"/>
    </row>
    <row r="10683" spans="1:1" x14ac:dyDescent="0.25">
      <c r="A10683"/>
    </row>
    <row r="10684" spans="1:1" x14ac:dyDescent="0.25">
      <c r="A10684"/>
    </row>
    <row r="10685" spans="1:1" x14ac:dyDescent="0.25">
      <c r="A10685"/>
    </row>
    <row r="10686" spans="1:1" x14ac:dyDescent="0.25">
      <c r="A10686"/>
    </row>
    <row r="10687" spans="1:1" x14ac:dyDescent="0.25">
      <c r="A10687"/>
    </row>
    <row r="10688" spans="1:1" x14ac:dyDescent="0.25">
      <c r="A10688"/>
    </row>
    <row r="10689" spans="1:1" x14ac:dyDescent="0.25">
      <c r="A10689"/>
    </row>
    <row r="10690" spans="1:1" x14ac:dyDescent="0.25">
      <c r="A10690"/>
    </row>
    <row r="10691" spans="1:1" x14ac:dyDescent="0.25">
      <c r="A10691"/>
    </row>
    <row r="10692" spans="1:1" x14ac:dyDescent="0.25">
      <c r="A10692"/>
    </row>
    <row r="10693" spans="1:1" x14ac:dyDescent="0.25">
      <c r="A10693"/>
    </row>
    <row r="10694" spans="1:1" x14ac:dyDescent="0.25">
      <c r="A10694"/>
    </row>
    <row r="10695" spans="1:1" x14ac:dyDescent="0.25">
      <c r="A10695"/>
    </row>
    <row r="10696" spans="1:1" x14ac:dyDescent="0.25">
      <c r="A10696"/>
    </row>
    <row r="10697" spans="1:1" x14ac:dyDescent="0.25">
      <c r="A10697"/>
    </row>
    <row r="10698" spans="1:1" x14ac:dyDescent="0.25">
      <c r="A10698"/>
    </row>
    <row r="10699" spans="1:1" x14ac:dyDescent="0.25">
      <c r="A10699"/>
    </row>
    <row r="10700" spans="1:1" x14ac:dyDescent="0.25">
      <c r="A10700"/>
    </row>
    <row r="10701" spans="1:1" x14ac:dyDescent="0.25">
      <c r="A10701"/>
    </row>
    <row r="10702" spans="1:1" x14ac:dyDescent="0.25">
      <c r="A10702"/>
    </row>
    <row r="10703" spans="1:1" x14ac:dyDescent="0.25">
      <c r="A10703"/>
    </row>
    <row r="10704" spans="1:1" x14ac:dyDescent="0.25">
      <c r="A10704"/>
    </row>
    <row r="10705" spans="1:1" x14ac:dyDescent="0.25">
      <c r="A10705"/>
    </row>
    <row r="10706" spans="1:1" x14ac:dyDescent="0.25">
      <c r="A10706"/>
    </row>
    <row r="10707" spans="1:1" x14ac:dyDescent="0.25">
      <c r="A10707"/>
    </row>
    <row r="10708" spans="1:1" x14ac:dyDescent="0.25">
      <c r="A10708"/>
    </row>
    <row r="10709" spans="1:1" x14ac:dyDescent="0.25">
      <c r="A10709"/>
    </row>
    <row r="10710" spans="1:1" x14ac:dyDescent="0.25">
      <c r="A10710"/>
    </row>
    <row r="10711" spans="1:1" x14ac:dyDescent="0.25">
      <c r="A10711"/>
    </row>
    <row r="10712" spans="1:1" x14ac:dyDescent="0.25">
      <c r="A10712"/>
    </row>
    <row r="10713" spans="1:1" x14ac:dyDescent="0.25">
      <c r="A10713"/>
    </row>
    <row r="10714" spans="1:1" x14ac:dyDescent="0.25">
      <c r="A10714"/>
    </row>
    <row r="10715" spans="1:1" x14ac:dyDescent="0.25">
      <c r="A10715"/>
    </row>
    <row r="10716" spans="1:1" x14ac:dyDescent="0.25">
      <c r="A10716"/>
    </row>
    <row r="10717" spans="1:1" x14ac:dyDescent="0.25">
      <c r="A10717"/>
    </row>
    <row r="10718" spans="1:1" x14ac:dyDescent="0.25">
      <c r="A10718"/>
    </row>
    <row r="10719" spans="1:1" x14ac:dyDescent="0.25">
      <c r="A10719"/>
    </row>
    <row r="10720" spans="1:1" x14ac:dyDescent="0.25">
      <c r="A10720"/>
    </row>
    <row r="10721" spans="1:1" x14ac:dyDescent="0.25">
      <c r="A10721"/>
    </row>
    <row r="10722" spans="1:1" x14ac:dyDescent="0.25">
      <c r="A10722"/>
    </row>
    <row r="10723" spans="1:1" x14ac:dyDescent="0.25">
      <c r="A10723"/>
    </row>
    <row r="10724" spans="1:1" x14ac:dyDescent="0.25">
      <c r="A10724"/>
    </row>
    <row r="10725" spans="1:1" x14ac:dyDescent="0.25">
      <c r="A10725"/>
    </row>
    <row r="10726" spans="1:1" x14ac:dyDescent="0.25">
      <c r="A10726"/>
    </row>
    <row r="10727" spans="1:1" x14ac:dyDescent="0.25">
      <c r="A10727"/>
    </row>
    <row r="10728" spans="1:1" x14ac:dyDescent="0.25">
      <c r="A10728"/>
    </row>
    <row r="10729" spans="1:1" x14ac:dyDescent="0.25">
      <c r="A10729"/>
    </row>
    <row r="10730" spans="1:1" x14ac:dyDescent="0.25">
      <c r="A10730"/>
    </row>
    <row r="10731" spans="1:1" x14ac:dyDescent="0.25">
      <c r="A10731"/>
    </row>
    <row r="10732" spans="1:1" x14ac:dyDescent="0.25">
      <c r="A10732"/>
    </row>
    <row r="10733" spans="1:1" x14ac:dyDescent="0.25">
      <c r="A10733"/>
    </row>
    <row r="10734" spans="1:1" x14ac:dyDescent="0.25">
      <c r="A10734"/>
    </row>
    <row r="10735" spans="1:1" x14ac:dyDescent="0.25">
      <c r="A10735"/>
    </row>
    <row r="10736" spans="1:1" x14ac:dyDescent="0.25">
      <c r="A10736"/>
    </row>
    <row r="10737" spans="1:1" x14ac:dyDescent="0.25">
      <c r="A10737"/>
    </row>
    <row r="10738" spans="1:1" x14ac:dyDescent="0.25">
      <c r="A10738"/>
    </row>
    <row r="10739" spans="1:1" x14ac:dyDescent="0.25">
      <c r="A10739"/>
    </row>
    <row r="10740" spans="1:1" x14ac:dyDescent="0.25">
      <c r="A10740"/>
    </row>
    <row r="10741" spans="1:1" x14ac:dyDescent="0.25">
      <c r="A10741"/>
    </row>
    <row r="10742" spans="1:1" x14ac:dyDescent="0.25">
      <c r="A10742"/>
    </row>
    <row r="10743" spans="1:1" x14ac:dyDescent="0.25">
      <c r="A10743"/>
    </row>
    <row r="10744" spans="1:1" x14ac:dyDescent="0.25">
      <c r="A10744"/>
    </row>
    <row r="10745" spans="1:1" x14ac:dyDescent="0.25">
      <c r="A10745"/>
    </row>
    <row r="10746" spans="1:1" x14ac:dyDescent="0.25">
      <c r="A10746"/>
    </row>
    <row r="10747" spans="1:1" x14ac:dyDescent="0.25">
      <c r="A10747"/>
    </row>
    <row r="10748" spans="1:1" x14ac:dyDescent="0.25">
      <c r="A10748"/>
    </row>
    <row r="10749" spans="1:1" x14ac:dyDescent="0.25">
      <c r="A10749"/>
    </row>
    <row r="10750" spans="1:1" x14ac:dyDescent="0.25">
      <c r="A10750"/>
    </row>
    <row r="10751" spans="1:1" x14ac:dyDescent="0.25">
      <c r="A10751"/>
    </row>
    <row r="10752" spans="1:1" x14ac:dyDescent="0.25">
      <c r="A10752"/>
    </row>
    <row r="10753" spans="1:1" x14ac:dyDescent="0.25">
      <c r="A10753"/>
    </row>
    <row r="10754" spans="1:1" x14ac:dyDescent="0.25">
      <c r="A10754"/>
    </row>
    <row r="10755" spans="1:1" x14ac:dyDescent="0.25">
      <c r="A10755"/>
    </row>
    <row r="10756" spans="1:1" x14ac:dyDescent="0.25">
      <c r="A10756"/>
    </row>
    <row r="10757" spans="1:1" x14ac:dyDescent="0.25">
      <c r="A10757"/>
    </row>
    <row r="10758" spans="1:1" x14ac:dyDescent="0.25">
      <c r="A10758"/>
    </row>
    <row r="10759" spans="1:1" x14ac:dyDescent="0.25">
      <c r="A10759"/>
    </row>
    <row r="10760" spans="1:1" x14ac:dyDescent="0.25">
      <c r="A10760"/>
    </row>
    <row r="10761" spans="1:1" x14ac:dyDescent="0.25">
      <c r="A10761"/>
    </row>
    <row r="10762" spans="1:1" x14ac:dyDescent="0.25">
      <c r="A10762"/>
    </row>
    <row r="10763" spans="1:1" x14ac:dyDescent="0.25">
      <c r="A10763"/>
    </row>
    <row r="10764" spans="1:1" x14ac:dyDescent="0.25">
      <c r="A10764"/>
    </row>
    <row r="10765" spans="1:1" x14ac:dyDescent="0.25">
      <c r="A10765"/>
    </row>
    <row r="10766" spans="1:1" x14ac:dyDescent="0.25">
      <c r="A10766"/>
    </row>
    <row r="10767" spans="1:1" x14ac:dyDescent="0.25">
      <c r="A10767"/>
    </row>
    <row r="10768" spans="1:1" x14ac:dyDescent="0.25">
      <c r="A10768"/>
    </row>
    <row r="10769" spans="1:1" x14ac:dyDescent="0.25">
      <c r="A10769"/>
    </row>
    <row r="10770" spans="1:1" x14ac:dyDescent="0.25">
      <c r="A10770"/>
    </row>
    <row r="10771" spans="1:1" x14ac:dyDescent="0.25">
      <c r="A10771"/>
    </row>
    <row r="10772" spans="1:1" x14ac:dyDescent="0.25">
      <c r="A10772"/>
    </row>
    <row r="10773" spans="1:1" x14ac:dyDescent="0.25">
      <c r="A10773"/>
    </row>
    <row r="10774" spans="1:1" x14ac:dyDescent="0.25">
      <c r="A10774"/>
    </row>
    <row r="10775" spans="1:1" x14ac:dyDescent="0.25">
      <c r="A10775"/>
    </row>
    <row r="10776" spans="1:1" x14ac:dyDescent="0.25">
      <c r="A10776"/>
    </row>
    <row r="10777" spans="1:1" x14ac:dyDescent="0.25">
      <c r="A10777"/>
    </row>
    <row r="10778" spans="1:1" x14ac:dyDescent="0.25">
      <c r="A10778"/>
    </row>
    <row r="10779" spans="1:1" x14ac:dyDescent="0.25">
      <c r="A10779"/>
    </row>
    <row r="10780" spans="1:1" x14ac:dyDescent="0.25">
      <c r="A10780"/>
    </row>
    <row r="10781" spans="1:1" x14ac:dyDescent="0.25">
      <c r="A10781"/>
    </row>
    <row r="10782" spans="1:1" x14ac:dyDescent="0.25">
      <c r="A10782"/>
    </row>
    <row r="10783" spans="1:1" x14ac:dyDescent="0.25">
      <c r="A10783"/>
    </row>
    <row r="10784" spans="1:1" x14ac:dyDescent="0.25">
      <c r="A10784"/>
    </row>
    <row r="10785" spans="1:1" x14ac:dyDescent="0.25">
      <c r="A10785"/>
    </row>
    <row r="10786" spans="1:1" x14ac:dyDescent="0.25">
      <c r="A10786"/>
    </row>
    <row r="10787" spans="1:1" x14ac:dyDescent="0.25">
      <c r="A10787"/>
    </row>
    <row r="10788" spans="1:1" x14ac:dyDescent="0.25">
      <c r="A10788"/>
    </row>
    <row r="10789" spans="1:1" x14ac:dyDescent="0.25">
      <c r="A10789"/>
    </row>
    <row r="10790" spans="1:1" x14ac:dyDescent="0.25">
      <c r="A10790"/>
    </row>
    <row r="10791" spans="1:1" x14ac:dyDescent="0.25">
      <c r="A10791"/>
    </row>
    <row r="10792" spans="1:1" x14ac:dyDescent="0.25">
      <c r="A10792"/>
    </row>
    <row r="10793" spans="1:1" x14ac:dyDescent="0.25">
      <c r="A10793"/>
    </row>
    <row r="10794" spans="1:1" x14ac:dyDescent="0.25">
      <c r="A10794"/>
    </row>
    <row r="10795" spans="1:1" x14ac:dyDescent="0.25">
      <c r="A10795"/>
    </row>
    <row r="10796" spans="1:1" x14ac:dyDescent="0.25">
      <c r="A10796"/>
    </row>
    <row r="10797" spans="1:1" x14ac:dyDescent="0.25">
      <c r="A10797"/>
    </row>
    <row r="10798" spans="1:1" x14ac:dyDescent="0.25">
      <c r="A10798"/>
    </row>
    <row r="10799" spans="1:1" x14ac:dyDescent="0.25">
      <c r="A10799"/>
    </row>
    <row r="10800" spans="1:1" x14ac:dyDescent="0.25">
      <c r="A10800"/>
    </row>
    <row r="10801" spans="1:1" x14ac:dyDescent="0.25">
      <c r="A10801"/>
    </row>
    <row r="10802" spans="1:1" x14ac:dyDescent="0.25">
      <c r="A10802"/>
    </row>
    <row r="10803" spans="1:1" x14ac:dyDescent="0.25">
      <c r="A10803"/>
    </row>
    <row r="10804" spans="1:1" x14ac:dyDescent="0.25">
      <c r="A10804"/>
    </row>
    <row r="10805" spans="1:1" x14ac:dyDescent="0.25">
      <c r="A10805"/>
    </row>
    <row r="10806" spans="1:1" x14ac:dyDescent="0.25">
      <c r="A10806"/>
    </row>
    <row r="10807" spans="1:1" x14ac:dyDescent="0.25">
      <c r="A10807"/>
    </row>
    <row r="10808" spans="1:1" x14ac:dyDescent="0.25">
      <c r="A10808"/>
    </row>
    <row r="10809" spans="1:1" x14ac:dyDescent="0.25">
      <c r="A10809"/>
    </row>
    <row r="10810" spans="1:1" x14ac:dyDescent="0.25">
      <c r="A10810"/>
    </row>
    <row r="10811" spans="1:1" x14ac:dyDescent="0.25">
      <c r="A10811"/>
    </row>
    <row r="10812" spans="1:1" x14ac:dyDescent="0.25">
      <c r="A10812"/>
    </row>
    <row r="10813" spans="1:1" x14ac:dyDescent="0.25">
      <c r="A10813"/>
    </row>
    <row r="10814" spans="1:1" x14ac:dyDescent="0.25">
      <c r="A10814"/>
    </row>
    <row r="10815" spans="1:1" x14ac:dyDescent="0.25">
      <c r="A10815"/>
    </row>
    <row r="10816" spans="1:1" x14ac:dyDescent="0.25">
      <c r="A10816"/>
    </row>
    <row r="10817" spans="1:1" x14ac:dyDescent="0.25">
      <c r="A10817"/>
    </row>
    <row r="10818" spans="1:1" x14ac:dyDescent="0.25">
      <c r="A10818"/>
    </row>
    <row r="10819" spans="1:1" x14ac:dyDescent="0.25">
      <c r="A10819"/>
    </row>
    <row r="10820" spans="1:1" x14ac:dyDescent="0.25">
      <c r="A10820"/>
    </row>
    <row r="10821" spans="1:1" x14ac:dyDescent="0.25">
      <c r="A10821"/>
    </row>
    <row r="10822" spans="1:1" x14ac:dyDescent="0.25">
      <c r="A10822"/>
    </row>
    <row r="10823" spans="1:1" x14ac:dyDescent="0.25">
      <c r="A10823"/>
    </row>
    <row r="10824" spans="1:1" x14ac:dyDescent="0.25">
      <c r="A10824"/>
    </row>
    <row r="10825" spans="1:1" x14ac:dyDescent="0.25">
      <c r="A10825"/>
    </row>
    <row r="10826" spans="1:1" x14ac:dyDescent="0.25">
      <c r="A10826"/>
    </row>
    <row r="10827" spans="1:1" x14ac:dyDescent="0.25">
      <c r="A10827"/>
    </row>
    <row r="10828" spans="1:1" x14ac:dyDescent="0.25">
      <c r="A10828"/>
    </row>
    <row r="10829" spans="1:1" x14ac:dyDescent="0.25">
      <c r="A10829"/>
    </row>
    <row r="10830" spans="1:1" x14ac:dyDescent="0.25">
      <c r="A10830"/>
    </row>
    <row r="10831" spans="1:1" x14ac:dyDescent="0.25">
      <c r="A10831"/>
    </row>
    <row r="10832" spans="1:1" x14ac:dyDescent="0.25">
      <c r="A10832"/>
    </row>
    <row r="10833" spans="1:1" x14ac:dyDescent="0.25">
      <c r="A10833"/>
    </row>
    <row r="10834" spans="1:1" x14ac:dyDescent="0.25">
      <c r="A10834"/>
    </row>
    <row r="10835" spans="1:1" x14ac:dyDescent="0.25">
      <c r="A10835"/>
    </row>
    <row r="10836" spans="1:1" x14ac:dyDescent="0.25">
      <c r="A10836"/>
    </row>
    <row r="10837" spans="1:1" x14ac:dyDescent="0.25">
      <c r="A10837"/>
    </row>
    <row r="10838" spans="1:1" x14ac:dyDescent="0.25">
      <c r="A10838"/>
    </row>
    <row r="10839" spans="1:1" x14ac:dyDescent="0.25">
      <c r="A10839"/>
    </row>
    <row r="10840" spans="1:1" x14ac:dyDescent="0.25">
      <c r="A10840"/>
    </row>
    <row r="10841" spans="1:1" x14ac:dyDescent="0.25">
      <c r="A10841"/>
    </row>
    <row r="10842" spans="1:1" x14ac:dyDescent="0.25">
      <c r="A10842"/>
    </row>
    <row r="10843" spans="1:1" x14ac:dyDescent="0.25">
      <c r="A10843"/>
    </row>
    <row r="10844" spans="1:1" x14ac:dyDescent="0.25">
      <c r="A10844"/>
    </row>
    <row r="10845" spans="1:1" x14ac:dyDescent="0.25">
      <c r="A10845"/>
    </row>
    <row r="10846" spans="1:1" x14ac:dyDescent="0.25">
      <c r="A10846"/>
    </row>
    <row r="10847" spans="1:1" x14ac:dyDescent="0.25">
      <c r="A10847"/>
    </row>
    <row r="10848" spans="1:1" x14ac:dyDescent="0.25">
      <c r="A10848"/>
    </row>
    <row r="10849" spans="1:1" x14ac:dyDescent="0.25">
      <c r="A10849"/>
    </row>
    <row r="10850" spans="1:1" x14ac:dyDescent="0.25">
      <c r="A10850"/>
    </row>
    <row r="10851" spans="1:1" x14ac:dyDescent="0.25">
      <c r="A10851"/>
    </row>
    <row r="10852" spans="1:1" x14ac:dyDescent="0.25">
      <c r="A10852"/>
    </row>
    <row r="10853" spans="1:1" x14ac:dyDescent="0.25">
      <c r="A10853"/>
    </row>
    <row r="10854" spans="1:1" x14ac:dyDescent="0.25">
      <c r="A10854"/>
    </row>
    <row r="10855" spans="1:1" x14ac:dyDescent="0.25">
      <c r="A10855"/>
    </row>
    <row r="10856" spans="1:1" x14ac:dyDescent="0.25">
      <c r="A10856"/>
    </row>
    <row r="10857" spans="1:1" x14ac:dyDescent="0.25">
      <c r="A10857"/>
    </row>
    <row r="10858" spans="1:1" x14ac:dyDescent="0.25">
      <c r="A10858"/>
    </row>
    <row r="10859" spans="1:1" x14ac:dyDescent="0.25">
      <c r="A10859"/>
    </row>
    <row r="10860" spans="1:1" x14ac:dyDescent="0.25">
      <c r="A10860"/>
    </row>
    <row r="10861" spans="1:1" x14ac:dyDescent="0.25">
      <c r="A10861"/>
    </row>
    <row r="10862" spans="1:1" x14ac:dyDescent="0.25">
      <c r="A10862"/>
    </row>
    <row r="10863" spans="1:1" x14ac:dyDescent="0.25">
      <c r="A10863"/>
    </row>
    <row r="10864" spans="1:1" x14ac:dyDescent="0.25">
      <c r="A10864"/>
    </row>
    <row r="10865" spans="1:1" x14ac:dyDescent="0.25">
      <c r="A10865"/>
    </row>
    <row r="10866" spans="1:1" x14ac:dyDescent="0.25">
      <c r="A10866"/>
    </row>
    <row r="10867" spans="1:1" x14ac:dyDescent="0.25">
      <c r="A10867"/>
    </row>
    <row r="10868" spans="1:1" x14ac:dyDescent="0.25">
      <c r="A10868"/>
    </row>
    <row r="10869" spans="1:1" x14ac:dyDescent="0.25">
      <c r="A10869"/>
    </row>
    <row r="10870" spans="1:1" x14ac:dyDescent="0.25">
      <c r="A10870"/>
    </row>
    <row r="10871" spans="1:1" x14ac:dyDescent="0.25">
      <c r="A10871"/>
    </row>
    <row r="10872" spans="1:1" x14ac:dyDescent="0.25">
      <c r="A10872"/>
    </row>
    <row r="10873" spans="1:1" x14ac:dyDescent="0.25">
      <c r="A10873"/>
    </row>
    <row r="10874" spans="1:1" x14ac:dyDescent="0.25">
      <c r="A10874"/>
    </row>
    <row r="10875" spans="1:1" x14ac:dyDescent="0.25">
      <c r="A10875"/>
    </row>
    <row r="10876" spans="1:1" x14ac:dyDescent="0.25">
      <c r="A10876"/>
    </row>
    <row r="10877" spans="1:1" x14ac:dyDescent="0.25">
      <c r="A10877"/>
    </row>
    <row r="10878" spans="1:1" x14ac:dyDescent="0.25">
      <c r="A10878"/>
    </row>
    <row r="10879" spans="1:1" x14ac:dyDescent="0.25">
      <c r="A10879"/>
    </row>
    <row r="10880" spans="1:1" x14ac:dyDescent="0.25">
      <c r="A10880"/>
    </row>
    <row r="10881" spans="1:1" x14ac:dyDescent="0.25">
      <c r="A10881"/>
    </row>
    <row r="10882" spans="1:1" x14ac:dyDescent="0.25">
      <c r="A10882"/>
    </row>
    <row r="10883" spans="1:1" x14ac:dyDescent="0.25">
      <c r="A10883"/>
    </row>
    <row r="10884" spans="1:1" x14ac:dyDescent="0.25">
      <c r="A10884"/>
    </row>
    <row r="10885" spans="1:1" x14ac:dyDescent="0.25">
      <c r="A10885"/>
    </row>
    <row r="10886" spans="1:1" x14ac:dyDescent="0.25">
      <c r="A10886"/>
    </row>
    <row r="10887" spans="1:1" x14ac:dyDescent="0.25">
      <c r="A10887"/>
    </row>
    <row r="10888" spans="1:1" x14ac:dyDescent="0.25">
      <c r="A10888"/>
    </row>
    <row r="10889" spans="1:1" x14ac:dyDescent="0.25">
      <c r="A10889"/>
    </row>
    <row r="10890" spans="1:1" x14ac:dyDescent="0.25">
      <c r="A10890"/>
    </row>
    <row r="10891" spans="1:1" x14ac:dyDescent="0.25">
      <c r="A10891"/>
    </row>
    <row r="10892" spans="1:1" x14ac:dyDescent="0.25">
      <c r="A10892"/>
    </row>
    <row r="10893" spans="1:1" x14ac:dyDescent="0.25">
      <c r="A10893"/>
    </row>
    <row r="10894" spans="1:1" x14ac:dyDescent="0.25">
      <c r="A10894"/>
    </row>
    <row r="10895" spans="1:1" x14ac:dyDescent="0.25">
      <c r="A10895"/>
    </row>
    <row r="10896" spans="1:1" x14ac:dyDescent="0.25">
      <c r="A10896"/>
    </row>
    <row r="10897" spans="1:1" x14ac:dyDescent="0.25">
      <c r="A10897"/>
    </row>
    <row r="10898" spans="1:1" x14ac:dyDescent="0.25">
      <c r="A10898"/>
    </row>
    <row r="10899" spans="1:1" x14ac:dyDescent="0.25">
      <c r="A10899"/>
    </row>
    <row r="10900" spans="1:1" x14ac:dyDescent="0.25">
      <c r="A10900"/>
    </row>
    <row r="10901" spans="1:1" x14ac:dyDescent="0.25">
      <c r="A10901"/>
    </row>
    <row r="10902" spans="1:1" x14ac:dyDescent="0.25">
      <c r="A10902"/>
    </row>
    <row r="10903" spans="1:1" x14ac:dyDescent="0.25">
      <c r="A10903"/>
    </row>
    <row r="10904" spans="1:1" x14ac:dyDescent="0.25">
      <c r="A10904"/>
    </row>
    <row r="10905" spans="1:1" x14ac:dyDescent="0.25">
      <c r="A10905"/>
    </row>
    <row r="10906" spans="1:1" x14ac:dyDescent="0.25">
      <c r="A10906"/>
    </row>
    <row r="10907" spans="1:1" x14ac:dyDescent="0.25">
      <c r="A10907"/>
    </row>
    <row r="10908" spans="1:1" x14ac:dyDescent="0.25">
      <c r="A10908"/>
    </row>
    <row r="10909" spans="1:1" x14ac:dyDescent="0.25">
      <c r="A10909"/>
    </row>
    <row r="10910" spans="1:1" x14ac:dyDescent="0.25">
      <c r="A10910"/>
    </row>
    <row r="10911" spans="1:1" x14ac:dyDescent="0.25">
      <c r="A10911"/>
    </row>
    <row r="10912" spans="1:1" x14ac:dyDescent="0.25">
      <c r="A10912"/>
    </row>
    <row r="10913" spans="1:1" x14ac:dyDescent="0.25">
      <c r="A10913"/>
    </row>
    <row r="10914" spans="1:1" x14ac:dyDescent="0.25">
      <c r="A10914"/>
    </row>
    <row r="10915" spans="1:1" x14ac:dyDescent="0.25">
      <c r="A10915"/>
    </row>
    <row r="10916" spans="1:1" x14ac:dyDescent="0.25">
      <c r="A10916"/>
    </row>
    <row r="10917" spans="1:1" x14ac:dyDescent="0.25">
      <c r="A10917"/>
    </row>
    <row r="10918" spans="1:1" x14ac:dyDescent="0.25">
      <c r="A10918"/>
    </row>
    <row r="10919" spans="1:1" x14ac:dyDescent="0.25">
      <c r="A10919"/>
    </row>
    <row r="10920" spans="1:1" x14ac:dyDescent="0.25">
      <c r="A10920"/>
    </row>
    <row r="10921" spans="1:1" x14ac:dyDescent="0.25">
      <c r="A10921"/>
    </row>
    <row r="10922" spans="1:1" x14ac:dyDescent="0.25">
      <c r="A10922"/>
    </row>
    <row r="10923" spans="1:1" x14ac:dyDescent="0.25">
      <c r="A10923"/>
    </row>
    <row r="10924" spans="1:1" x14ac:dyDescent="0.25">
      <c r="A10924"/>
    </row>
    <row r="10925" spans="1:1" x14ac:dyDescent="0.25">
      <c r="A10925"/>
    </row>
    <row r="10926" spans="1:1" x14ac:dyDescent="0.25">
      <c r="A10926"/>
    </row>
    <row r="10927" spans="1:1" x14ac:dyDescent="0.25">
      <c r="A10927"/>
    </row>
    <row r="10928" spans="1:1" x14ac:dyDescent="0.25">
      <c r="A10928"/>
    </row>
    <row r="10929" spans="1:1" x14ac:dyDescent="0.25">
      <c r="A10929"/>
    </row>
    <row r="10930" spans="1:1" x14ac:dyDescent="0.25">
      <c r="A10930"/>
    </row>
    <row r="10931" spans="1:1" x14ac:dyDescent="0.25">
      <c r="A10931"/>
    </row>
    <row r="10932" spans="1:1" x14ac:dyDescent="0.25">
      <c r="A10932"/>
    </row>
    <row r="10933" spans="1:1" x14ac:dyDescent="0.25">
      <c r="A10933"/>
    </row>
    <row r="10934" spans="1:1" x14ac:dyDescent="0.25">
      <c r="A10934"/>
    </row>
    <row r="10935" spans="1:1" x14ac:dyDescent="0.25">
      <c r="A10935"/>
    </row>
    <row r="10936" spans="1:1" x14ac:dyDescent="0.25">
      <c r="A10936"/>
    </row>
    <row r="10937" spans="1:1" x14ac:dyDescent="0.25">
      <c r="A10937"/>
    </row>
    <row r="10938" spans="1:1" x14ac:dyDescent="0.25">
      <c r="A10938"/>
    </row>
    <row r="10939" spans="1:1" x14ac:dyDescent="0.25">
      <c r="A10939"/>
    </row>
    <row r="10940" spans="1:1" x14ac:dyDescent="0.25">
      <c r="A10940"/>
    </row>
    <row r="10941" spans="1:1" x14ac:dyDescent="0.25">
      <c r="A10941"/>
    </row>
    <row r="10942" spans="1:1" x14ac:dyDescent="0.25">
      <c r="A10942"/>
    </row>
    <row r="10943" spans="1:1" x14ac:dyDescent="0.25">
      <c r="A10943"/>
    </row>
    <row r="10944" spans="1:1" x14ac:dyDescent="0.25">
      <c r="A10944"/>
    </row>
    <row r="10945" spans="1:1" x14ac:dyDescent="0.25">
      <c r="A10945"/>
    </row>
    <row r="10946" spans="1:1" x14ac:dyDescent="0.25">
      <c r="A10946"/>
    </row>
    <row r="10947" spans="1:1" x14ac:dyDescent="0.25">
      <c r="A10947"/>
    </row>
    <row r="10948" spans="1:1" x14ac:dyDescent="0.25">
      <c r="A10948"/>
    </row>
    <row r="10949" spans="1:1" x14ac:dyDescent="0.25">
      <c r="A10949"/>
    </row>
    <row r="10950" spans="1:1" x14ac:dyDescent="0.25">
      <c r="A10950"/>
    </row>
    <row r="10951" spans="1:1" x14ac:dyDescent="0.25">
      <c r="A10951"/>
    </row>
    <row r="10952" spans="1:1" x14ac:dyDescent="0.25">
      <c r="A10952"/>
    </row>
    <row r="10953" spans="1:1" x14ac:dyDescent="0.25">
      <c r="A10953"/>
    </row>
    <row r="10954" spans="1:1" x14ac:dyDescent="0.25">
      <c r="A10954"/>
    </row>
    <row r="10955" spans="1:1" x14ac:dyDescent="0.25">
      <c r="A10955"/>
    </row>
    <row r="10956" spans="1:1" x14ac:dyDescent="0.25">
      <c r="A10956"/>
    </row>
    <row r="10957" spans="1:1" x14ac:dyDescent="0.25">
      <c r="A10957"/>
    </row>
    <row r="10958" spans="1:1" x14ac:dyDescent="0.25">
      <c r="A10958"/>
    </row>
    <row r="10959" spans="1:1" x14ac:dyDescent="0.25">
      <c r="A10959"/>
    </row>
    <row r="10960" spans="1:1" x14ac:dyDescent="0.25">
      <c r="A10960"/>
    </row>
    <row r="10961" spans="1:1" x14ac:dyDescent="0.25">
      <c r="A10961"/>
    </row>
    <row r="10962" spans="1:1" x14ac:dyDescent="0.25">
      <c r="A10962"/>
    </row>
    <row r="10963" spans="1:1" x14ac:dyDescent="0.25">
      <c r="A10963"/>
    </row>
    <row r="10964" spans="1:1" x14ac:dyDescent="0.25">
      <c r="A10964"/>
    </row>
    <row r="10965" spans="1:1" x14ac:dyDescent="0.25">
      <c r="A10965"/>
    </row>
    <row r="10966" spans="1:1" x14ac:dyDescent="0.25">
      <c r="A10966"/>
    </row>
    <row r="10967" spans="1:1" x14ac:dyDescent="0.25">
      <c r="A10967"/>
    </row>
    <row r="10968" spans="1:1" x14ac:dyDescent="0.25">
      <c r="A10968"/>
    </row>
    <row r="10969" spans="1:1" x14ac:dyDescent="0.25">
      <c r="A10969"/>
    </row>
    <row r="10970" spans="1:1" x14ac:dyDescent="0.25">
      <c r="A10970"/>
    </row>
    <row r="10971" spans="1:1" x14ac:dyDescent="0.25">
      <c r="A10971"/>
    </row>
    <row r="10972" spans="1:1" x14ac:dyDescent="0.25">
      <c r="A10972"/>
    </row>
    <row r="10973" spans="1:1" x14ac:dyDescent="0.25">
      <c r="A10973"/>
    </row>
    <row r="10974" spans="1:1" x14ac:dyDescent="0.25">
      <c r="A10974"/>
    </row>
    <row r="10975" spans="1:1" x14ac:dyDescent="0.25">
      <c r="A10975"/>
    </row>
    <row r="10976" spans="1:1" x14ac:dyDescent="0.25">
      <c r="A10976"/>
    </row>
    <row r="10977" spans="1:1" x14ac:dyDescent="0.25">
      <c r="A10977"/>
    </row>
    <row r="10978" spans="1:1" x14ac:dyDescent="0.25">
      <c r="A10978"/>
    </row>
    <row r="10979" spans="1:1" x14ac:dyDescent="0.25">
      <c r="A10979"/>
    </row>
    <row r="10980" spans="1:1" x14ac:dyDescent="0.25">
      <c r="A10980"/>
    </row>
    <row r="10981" spans="1:1" x14ac:dyDescent="0.25">
      <c r="A10981"/>
    </row>
    <row r="10982" spans="1:1" x14ac:dyDescent="0.25">
      <c r="A10982"/>
    </row>
    <row r="10983" spans="1:1" x14ac:dyDescent="0.25">
      <c r="A10983"/>
    </row>
    <row r="10984" spans="1:1" x14ac:dyDescent="0.25">
      <c r="A10984"/>
    </row>
    <row r="10985" spans="1:1" x14ac:dyDescent="0.25">
      <c r="A10985"/>
    </row>
    <row r="10986" spans="1:1" x14ac:dyDescent="0.25">
      <c r="A10986"/>
    </row>
    <row r="10987" spans="1:1" x14ac:dyDescent="0.25">
      <c r="A10987"/>
    </row>
    <row r="10988" spans="1:1" x14ac:dyDescent="0.25">
      <c r="A10988"/>
    </row>
    <row r="10989" spans="1:1" x14ac:dyDescent="0.25">
      <c r="A10989"/>
    </row>
    <row r="10990" spans="1:1" x14ac:dyDescent="0.25">
      <c r="A10990"/>
    </row>
    <row r="10991" spans="1:1" x14ac:dyDescent="0.25">
      <c r="A10991"/>
    </row>
    <row r="10992" spans="1:1" x14ac:dyDescent="0.25">
      <c r="A10992"/>
    </row>
    <row r="10993" spans="1:1" x14ac:dyDescent="0.25">
      <c r="A10993"/>
    </row>
    <row r="10994" spans="1:1" x14ac:dyDescent="0.25">
      <c r="A10994"/>
    </row>
    <row r="10995" spans="1:1" x14ac:dyDescent="0.25">
      <c r="A10995"/>
    </row>
    <row r="10996" spans="1:1" x14ac:dyDescent="0.25">
      <c r="A10996"/>
    </row>
    <row r="10997" spans="1:1" x14ac:dyDescent="0.25">
      <c r="A10997"/>
    </row>
    <row r="10998" spans="1:1" x14ac:dyDescent="0.25">
      <c r="A10998"/>
    </row>
    <row r="10999" spans="1:1" x14ac:dyDescent="0.25">
      <c r="A10999"/>
    </row>
    <row r="11000" spans="1:1" x14ac:dyDescent="0.25">
      <c r="A11000"/>
    </row>
    <row r="11001" spans="1:1" x14ac:dyDescent="0.25">
      <c r="A11001"/>
    </row>
    <row r="11002" spans="1:1" x14ac:dyDescent="0.25">
      <c r="A11002"/>
    </row>
    <row r="11003" spans="1:1" x14ac:dyDescent="0.25">
      <c r="A11003"/>
    </row>
    <row r="11004" spans="1:1" x14ac:dyDescent="0.25">
      <c r="A11004"/>
    </row>
    <row r="11005" spans="1:1" x14ac:dyDescent="0.25">
      <c r="A11005"/>
    </row>
    <row r="11006" spans="1:1" x14ac:dyDescent="0.25">
      <c r="A11006"/>
    </row>
    <row r="11007" spans="1:1" x14ac:dyDescent="0.25">
      <c r="A11007"/>
    </row>
    <row r="11008" spans="1:1" x14ac:dyDescent="0.25">
      <c r="A11008"/>
    </row>
    <row r="11009" spans="1:1" x14ac:dyDescent="0.25">
      <c r="A11009"/>
    </row>
    <row r="11010" spans="1:1" x14ac:dyDescent="0.25">
      <c r="A11010"/>
    </row>
    <row r="11011" spans="1:1" x14ac:dyDescent="0.25">
      <c r="A11011"/>
    </row>
    <row r="11012" spans="1:1" x14ac:dyDescent="0.25">
      <c r="A11012"/>
    </row>
    <row r="11013" spans="1:1" x14ac:dyDescent="0.25">
      <c r="A11013"/>
    </row>
    <row r="11014" spans="1:1" x14ac:dyDescent="0.25">
      <c r="A11014"/>
    </row>
    <row r="11015" spans="1:1" x14ac:dyDescent="0.25">
      <c r="A11015"/>
    </row>
    <row r="11016" spans="1:1" x14ac:dyDescent="0.25">
      <c r="A11016"/>
    </row>
    <row r="11017" spans="1:1" x14ac:dyDescent="0.25">
      <c r="A11017"/>
    </row>
    <row r="11018" spans="1:1" x14ac:dyDescent="0.25">
      <c r="A11018"/>
    </row>
    <row r="11019" spans="1:1" x14ac:dyDescent="0.25">
      <c r="A11019"/>
    </row>
    <row r="11020" spans="1:1" x14ac:dyDescent="0.25">
      <c r="A11020"/>
    </row>
    <row r="11021" spans="1:1" x14ac:dyDescent="0.25">
      <c r="A11021"/>
    </row>
    <row r="11022" spans="1:1" x14ac:dyDescent="0.25">
      <c r="A11022"/>
    </row>
    <row r="11023" spans="1:1" x14ac:dyDescent="0.25">
      <c r="A11023"/>
    </row>
    <row r="11024" spans="1:1" x14ac:dyDescent="0.25">
      <c r="A11024"/>
    </row>
    <row r="11025" spans="1:1" x14ac:dyDescent="0.25">
      <c r="A11025"/>
    </row>
    <row r="11026" spans="1:1" x14ac:dyDescent="0.25">
      <c r="A11026"/>
    </row>
    <row r="11027" spans="1:1" x14ac:dyDescent="0.25">
      <c r="A11027"/>
    </row>
    <row r="11028" spans="1:1" x14ac:dyDescent="0.25">
      <c r="A11028"/>
    </row>
    <row r="11029" spans="1:1" x14ac:dyDescent="0.25">
      <c r="A11029"/>
    </row>
    <row r="11030" spans="1:1" x14ac:dyDescent="0.25">
      <c r="A11030"/>
    </row>
    <row r="11031" spans="1:1" x14ac:dyDescent="0.25">
      <c r="A11031"/>
    </row>
    <row r="11032" spans="1:1" x14ac:dyDescent="0.25">
      <c r="A11032"/>
    </row>
    <row r="11033" spans="1:1" x14ac:dyDescent="0.25">
      <c r="A11033"/>
    </row>
    <row r="11034" spans="1:1" x14ac:dyDescent="0.25">
      <c r="A11034"/>
    </row>
    <row r="11035" spans="1:1" x14ac:dyDescent="0.25">
      <c r="A11035"/>
    </row>
    <row r="11036" spans="1:1" x14ac:dyDescent="0.25">
      <c r="A11036"/>
    </row>
    <row r="11037" spans="1:1" x14ac:dyDescent="0.25">
      <c r="A11037"/>
    </row>
    <row r="11038" spans="1:1" x14ac:dyDescent="0.25">
      <c r="A11038"/>
    </row>
    <row r="11039" spans="1:1" x14ac:dyDescent="0.25">
      <c r="A11039"/>
    </row>
    <row r="11040" spans="1:1" x14ac:dyDescent="0.25">
      <c r="A11040"/>
    </row>
    <row r="11041" spans="1:1" x14ac:dyDescent="0.25">
      <c r="A11041"/>
    </row>
    <row r="11042" spans="1:1" x14ac:dyDescent="0.25">
      <c r="A11042"/>
    </row>
    <row r="11043" spans="1:1" x14ac:dyDescent="0.25">
      <c r="A11043"/>
    </row>
    <row r="11044" spans="1:1" x14ac:dyDescent="0.25">
      <c r="A11044"/>
    </row>
    <row r="11045" spans="1:1" x14ac:dyDescent="0.25">
      <c r="A11045"/>
    </row>
    <row r="11046" spans="1:1" x14ac:dyDescent="0.25">
      <c r="A11046"/>
    </row>
    <row r="11047" spans="1:1" x14ac:dyDescent="0.25">
      <c r="A11047"/>
    </row>
    <row r="11048" spans="1:1" x14ac:dyDescent="0.25">
      <c r="A11048"/>
    </row>
    <row r="11049" spans="1:1" x14ac:dyDescent="0.25">
      <c r="A11049"/>
    </row>
    <row r="11050" spans="1:1" x14ac:dyDescent="0.25">
      <c r="A11050"/>
    </row>
    <row r="11051" spans="1:1" x14ac:dyDescent="0.25">
      <c r="A11051"/>
    </row>
    <row r="11052" spans="1:1" x14ac:dyDescent="0.25">
      <c r="A11052"/>
    </row>
    <row r="11053" spans="1:1" x14ac:dyDescent="0.25">
      <c r="A11053"/>
    </row>
    <row r="11054" spans="1:1" x14ac:dyDescent="0.25">
      <c r="A11054"/>
    </row>
    <row r="11055" spans="1:1" x14ac:dyDescent="0.25">
      <c r="A11055"/>
    </row>
    <row r="11056" spans="1:1" x14ac:dyDescent="0.25">
      <c r="A11056"/>
    </row>
    <row r="11057" spans="1:1" x14ac:dyDescent="0.25">
      <c r="A11057"/>
    </row>
    <row r="11058" spans="1:1" x14ac:dyDescent="0.25">
      <c r="A11058"/>
    </row>
    <row r="11059" spans="1:1" x14ac:dyDescent="0.25">
      <c r="A11059"/>
    </row>
    <row r="11060" spans="1:1" x14ac:dyDescent="0.25">
      <c r="A11060"/>
    </row>
    <row r="11061" spans="1:1" x14ac:dyDescent="0.25">
      <c r="A11061"/>
    </row>
    <row r="11062" spans="1:1" x14ac:dyDescent="0.25">
      <c r="A11062"/>
    </row>
    <row r="11063" spans="1:1" x14ac:dyDescent="0.25">
      <c r="A11063"/>
    </row>
    <row r="11064" spans="1:1" x14ac:dyDescent="0.25">
      <c r="A11064"/>
    </row>
    <row r="11065" spans="1:1" x14ac:dyDescent="0.25">
      <c r="A11065"/>
    </row>
    <row r="11066" spans="1:1" x14ac:dyDescent="0.25">
      <c r="A11066"/>
    </row>
    <row r="11067" spans="1:1" x14ac:dyDescent="0.25">
      <c r="A11067"/>
    </row>
    <row r="11068" spans="1:1" x14ac:dyDescent="0.25">
      <c r="A11068"/>
    </row>
    <row r="11069" spans="1:1" x14ac:dyDescent="0.25">
      <c r="A11069"/>
    </row>
    <row r="11070" spans="1:1" x14ac:dyDescent="0.25">
      <c r="A11070"/>
    </row>
    <row r="11071" spans="1:1" x14ac:dyDescent="0.25">
      <c r="A11071"/>
    </row>
    <row r="11072" spans="1:1" x14ac:dyDescent="0.25">
      <c r="A11072"/>
    </row>
    <row r="11073" spans="1:1" x14ac:dyDescent="0.25">
      <c r="A11073"/>
    </row>
    <row r="11074" spans="1:1" x14ac:dyDescent="0.25">
      <c r="A11074"/>
    </row>
    <row r="11075" spans="1:1" x14ac:dyDescent="0.25">
      <c r="A11075"/>
    </row>
    <row r="11076" spans="1:1" x14ac:dyDescent="0.25">
      <c r="A11076"/>
    </row>
    <row r="11077" spans="1:1" x14ac:dyDescent="0.25">
      <c r="A11077"/>
    </row>
    <row r="11078" spans="1:1" x14ac:dyDescent="0.25">
      <c r="A11078"/>
    </row>
    <row r="11079" spans="1:1" x14ac:dyDescent="0.25">
      <c r="A11079"/>
    </row>
    <row r="11080" spans="1:1" x14ac:dyDescent="0.25">
      <c r="A11080"/>
    </row>
    <row r="11081" spans="1:1" x14ac:dyDescent="0.25">
      <c r="A11081"/>
    </row>
    <row r="11082" spans="1:1" x14ac:dyDescent="0.25">
      <c r="A11082"/>
    </row>
    <row r="11083" spans="1:1" x14ac:dyDescent="0.25">
      <c r="A11083"/>
    </row>
    <row r="11084" spans="1:1" x14ac:dyDescent="0.25">
      <c r="A11084"/>
    </row>
    <row r="11085" spans="1:1" x14ac:dyDescent="0.25">
      <c r="A11085"/>
    </row>
    <row r="11086" spans="1:1" x14ac:dyDescent="0.25">
      <c r="A11086"/>
    </row>
    <row r="11087" spans="1:1" x14ac:dyDescent="0.25">
      <c r="A11087"/>
    </row>
    <row r="11088" spans="1:1" x14ac:dyDescent="0.25">
      <c r="A11088"/>
    </row>
    <row r="11089" spans="1:1" x14ac:dyDescent="0.25">
      <c r="A11089"/>
    </row>
    <row r="11090" spans="1:1" x14ac:dyDescent="0.25">
      <c r="A11090"/>
    </row>
    <row r="11091" spans="1:1" x14ac:dyDescent="0.25">
      <c r="A11091"/>
    </row>
    <row r="11092" spans="1:1" x14ac:dyDescent="0.25">
      <c r="A11092"/>
    </row>
    <row r="11093" spans="1:1" x14ac:dyDescent="0.25">
      <c r="A11093"/>
    </row>
    <row r="11094" spans="1:1" x14ac:dyDescent="0.25">
      <c r="A11094"/>
    </row>
    <row r="11095" spans="1:1" x14ac:dyDescent="0.25">
      <c r="A11095"/>
    </row>
    <row r="11096" spans="1:1" x14ac:dyDescent="0.25">
      <c r="A11096"/>
    </row>
    <row r="11097" spans="1:1" x14ac:dyDescent="0.25">
      <c r="A11097"/>
    </row>
    <row r="11098" spans="1:1" x14ac:dyDescent="0.25">
      <c r="A11098"/>
    </row>
    <row r="11099" spans="1:1" x14ac:dyDescent="0.25">
      <c r="A11099"/>
    </row>
    <row r="11100" spans="1:1" x14ac:dyDescent="0.25">
      <c r="A11100"/>
    </row>
    <row r="11101" spans="1:1" x14ac:dyDescent="0.25">
      <c r="A11101"/>
    </row>
    <row r="11102" spans="1:1" x14ac:dyDescent="0.25">
      <c r="A11102"/>
    </row>
    <row r="11103" spans="1:1" x14ac:dyDescent="0.25">
      <c r="A11103"/>
    </row>
    <row r="11104" spans="1:1" x14ac:dyDescent="0.25">
      <c r="A11104"/>
    </row>
    <row r="11105" spans="1:1" x14ac:dyDescent="0.25">
      <c r="A11105"/>
    </row>
    <row r="11106" spans="1:1" x14ac:dyDescent="0.25">
      <c r="A11106"/>
    </row>
    <row r="11107" spans="1:1" x14ac:dyDescent="0.25">
      <c r="A11107"/>
    </row>
    <row r="11108" spans="1:1" x14ac:dyDescent="0.25">
      <c r="A11108"/>
    </row>
    <row r="11109" spans="1:1" x14ac:dyDescent="0.25">
      <c r="A11109"/>
    </row>
    <row r="11110" spans="1:1" x14ac:dyDescent="0.25">
      <c r="A11110"/>
    </row>
    <row r="11111" spans="1:1" x14ac:dyDescent="0.25">
      <c r="A11111"/>
    </row>
    <row r="11112" spans="1:1" x14ac:dyDescent="0.25">
      <c r="A11112"/>
    </row>
    <row r="11113" spans="1:1" x14ac:dyDescent="0.25">
      <c r="A11113"/>
    </row>
    <row r="11114" spans="1:1" x14ac:dyDescent="0.25">
      <c r="A11114"/>
    </row>
    <row r="11115" spans="1:1" x14ac:dyDescent="0.25">
      <c r="A11115"/>
    </row>
    <row r="11116" spans="1:1" x14ac:dyDescent="0.25">
      <c r="A11116"/>
    </row>
    <row r="11117" spans="1:1" x14ac:dyDescent="0.25">
      <c r="A11117"/>
    </row>
    <row r="11118" spans="1:1" x14ac:dyDescent="0.25">
      <c r="A11118"/>
    </row>
    <row r="11119" spans="1:1" x14ac:dyDescent="0.25">
      <c r="A11119"/>
    </row>
    <row r="11120" spans="1:1" x14ac:dyDescent="0.25">
      <c r="A11120"/>
    </row>
    <row r="11121" spans="1:1" x14ac:dyDescent="0.25">
      <c r="A11121"/>
    </row>
    <row r="11122" spans="1:1" x14ac:dyDescent="0.25">
      <c r="A11122"/>
    </row>
    <row r="11123" spans="1:1" x14ac:dyDescent="0.25">
      <c r="A11123"/>
    </row>
    <row r="11124" spans="1:1" x14ac:dyDescent="0.25">
      <c r="A11124"/>
    </row>
    <row r="11125" spans="1:1" x14ac:dyDescent="0.25">
      <c r="A11125"/>
    </row>
    <row r="11126" spans="1:1" x14ac:dyDescent="0.25">
      <c r="A11126"/>
    </row>
    <row r="11127" spans="1:1" x14ac:dyDescent="0.25">
      <c r="A11127"/>
    </row>
    <row r="11128" spans="1:1" x14ac:dyDescent="0.25">
      <c r="A11128"/>
    </row>
    <row r="11129" spans="1:1" x14ac:dyDescent="0.25">
      <c r="A11129"/>
    </row>
    <row r="11130" spans="1:1" x14ac:dyDescent="0.25">
      <c r="A11130"/>
    </row>
    <row r="11131" spans="1:1" x14ac:dyDescent="0.25">
      <c r="A11131"/>
    </row>
    <row r="11132" spans="1:1" x14ac:dyDescent="0.25">
      <c r="A11132"/>
    </row>
    <row r="11133" spans="1:1" x14ac:dyDescent="0.25">
      <c r="A11133"/>
    </row>
    <row r="11134" spans="1:1" x14ac:dyDescent="0.25">
      <c r="A11134"/>
    </row>
    <row r="11135" spans="1:1" x14ac:dyDescent="0.25">
      <c r="A11135"/>
    </row>
    <row r="11136" spans="1:1" x14ac:dyDescent="0.25">
      <c r="A11136"/>
    </row>
    <row r="11137" spans="1:1" x14ac:dyDescent="0.25">
      <c r="A11137"/>
    </row>
    <row r="11138" spans="1:1" x14ac:dyDescent="0.25">
      <c r="A11138"/>
    </row>
    <row r="11139" spans="1:1" x14ac:dyDescent="0.25">
      <c r="A11139"/>
    </row>
    <row r="11140" spans="1:1" x14ac:dyDescent="0.25">
      <c r="A11140"/>
    </row>
    <row r="11141" spans="1:1" x14ac:dyDescent="0.25">
      <c r="A11141"/>
    </row>
    <row r="11142" spans="1:1" x14ac:dyDescent="0.25">
      <c r="A11142"/>
    </row>
    <row r="11143" spans="1:1" x14ac:dyDescent="0.25">
      <c r="A11143"/>
    </row>
    <row r="11144" spans="1:1" x14ac:dyDescent="0.25">
      <c r="A11144"/>
    </row>
    <row r="11145" spans="1:1" x14ac:dyDescent="0.25">
      <c r="A11145"/>
    </row>
    <row r="11146" spans="1:1" x14ac:dyDescent="0.25">
      <c r="A11146"/>
    </row>
    <row r="11147" spans="1:1" x14ac:dyDescent="0.25">
      <c r="A11147"/>
    </row>
    <row r="11148" spans="1:1" x14ac:dyDescent="0.25">
      <c r="A11148"/>
    </row>
    <row r="11149" spans="1:1" x14ac:dyDescent="0.25">
      <c r="A11149"/>
    </row>
    <row r="11150" spans="1:1" x14ac:dyDescent="0.25">
      <c r="A11150"/>
    </row>
    <row r="11151" spans="1:1" x14ac:dyDescent="0.25">
      <c r="A11151"/>
    </row>
    <row r="11152" spans="1:1" x14ac:dyDescent="0.25">
      <c r="A11152"/>
    </row>
    <row r="11153" spans="1:1" x14ac:dyDescent="0.25">
      <c r="A11153"/>
    </row>
    <row r="11154" spans="1:1" x14ac:dyDescent="0.25">
      <c r="A11154"/>
    </row>
    <row r="11155" spans="1:1" x14ac:dyDescent="0.25">
      <c r="A11155"/>
    </row>
    <row r="11156" spans="1:1" x14ac:dyDescent="0.25">
      <c r="A11156"/>
    </row>
    <row r="11157" spans="1:1" x14ac:dyDescent="0.25">
      <c r="A11157"/>
    </row>
    <row r="11158" spans="1:1" x14ac:dyDescent="0.25">
      <c r="A11158"/>
    </row>
    <row r="11159" spans="1:1" x14ac:dyDescent="0.25">
      <c r="A11159"/>
    </row>
    <row r="11160" spans="1:1" x14ac:dyDescent="0.25">
      <c r="A11160"/>
    </row>
    <row r="11161" spans="1:1" x14ac:dyDescent="0.25">
      <c r="A11161"/>
    </row>
    <row r="11162" spans="1:1" x14ac:dyDescent="0.25">
      <c r="A11162"/>
    </row>
    <row r="11163" spans="1:1" x14ac:dyDescent="0.25">
      <c r="A11163"/>
    </row>
    <row r="11164" spans="1:1" x14ac:dyDescent="0.25">
      <c r="A11164"/>
    </row>
    <row r="11165" spans="1:1" x14ac:dyDescent="0.25">
      <c r="A11165"/>
    </row>
    <row r="11166" spans="1:1" x14ac:dyDescent="0.25">
      <c r="A11166"/>
    </row>
    <row r="11167" spans="1:1" x14ac:dyDescent="0.25">
      <c r="A11167"/>
    </row>
    <row r="11168" spans="1:1" x14ac:dyDescent="0.25">
      <c r="A11168"/>
    </row>
    <row r="11169" spans="1:1" x14ac:dyDescent="0.25">
      <c r="A11169"/>
    </row>
    <row r="11170" spans="1:1" x14ac:dyDescent="0.25">
      <c r="A11170"/>
    </row>
    <row r="11171" spans="1:1" x14ac:dyDescent="0.25">
      <c r="A11171"/>
    </row>
    <row r="11172" spans="1:1" x14ac:dyDescent="0.25">
      <c r="A11172"/>
    </row>
    <row r="11173" spans="1:1" x14ac:dyDescent="0.25">
      <c r="A11173"/>
    </row>
    <row r="11174" spans="1:1" x14ac:dyDescent="0.25">
      <c r="A11174"/>
    </row>
    <row r="11175" spans="1:1" x14ac:dyDescent="0.25">
      <c r="A11175"/>
    </row>
    <row r="11176" spans="1:1" x14ac:dyDescent="0.25">
      <c r="A11176"/>
    </row>
    <row r="11177" spans="1:1" x14ac:dyDescent="0.25">
      <c r="A11177"/>
    </row>
    <row r="11178" spans="1:1" x14ac:dyDescent="0.25">
      <c r="A11178"/>
    </row>
    <row r="11179" spans="1:1" x14ac:dyDescent="0.25">
      <c r="A11179"/>
    </row>
    <row r="11180" spans="1:1" x14ac:dyDescent="0.25">
      <c r="A11180"/>
    </row>
    <row r="11181" spans="1:1" x14ac:dyDescent="0.25">
      <c r="A11181"/>
    </row>
    <row r="11182" spans="1:1" x14ac:dyDescent="0.25">
      <c r="A11182"/>
    </row>
    <row r="11183" spans="1:1" x14ac:dyDescent="0.25">
      <c r="A11183"/>
    </row>
    <row r="11184" spans="1:1" x14ac:dyDescent="0.25">
      <c r="A11184"/>
    </row>
    <row r="11185" spans="1:1" x14ac:dyDescent="0.25">
      <c r="A11185"/>
    </row>
    <row r="11186" spans="1:1" x14ac:dyDescent="0.25">
      <c r="A11186"/>
    </row>
    <row r="11187" spans="1:1" x14ac:dyDescent="0.25">
      <c r="A11187"/>
    </row>
    <row r="11188" spans="1:1" x14ac:dyDescent="0.25">
      <c r="A11188"/>
    </row>
    <row r="11189" spans="1:1" x14ac:dyDescent="0.25">
      <c r="A11189"/>
    </row>
    <row r="11190" spans="1:1" x14ac:dyDescent="0.25">
      <c r="A11190"/>
    </row>
    <row r="11191" spans="1:1" x14ac:dyDescent="0.25">
      <c r="A11191"/>
    </row>
    <row r="11192" spans="1:1" x14ac:dyDescent="0.25">
      <c r="A11192"/>
    </row>
    <row r="11193" spans="1:1" x14ac:dyDescent="0.25">
      <c r="A11193"/>
    </row>
    <row r="11194" spans="1:1" x14ac:dyDescent="0.25">
      <c r="A11194"/>
    </row>
    <row r="11195" spans="1:1" x14ac:dyDescent="0.25">
      <c r="A11195"/>
    </row>
    <row r="11196" spans="1:1" x14ac:dyDescent="0.25">
      <c r="A11196"/>
    </row>
    <row r="11197" spans="1:1" x14ac:dyDescent="0.25">
      <c r="A11197"/>
    </row>
    <row r="11198" spans="1:1" x14ac:dyDescent="0.25">
      <c r="A11198"/>
    </row>
    <row r="11199" spans="1:1" x14ac:dyDescent="0.25">
      <c r="A11199"/>
    </row>
    <row r="11200" spans="1:1" x14ac:dyDescent="0.25">
      <c r="A11200"/>
    </row>
    <row r="11201" spans="1:1" x14ac:dyDescent="0.25">
      <c r="A11201"/>
    </row>
    <row r="11202" spans="1:1" x14ac:dyDescent="0.25">
      <c r="A11202"/>
    </row>
    <row r="11203" spans="1:1" x14ac:dyDescent="0.25">
      <c r="A11203"/>
    </row>
    <row r="11204" spans="1:1" x14ac:dyDescent="0.25">
      <c r="A11204"/>
    </row>
    <row r="11205" spans="1:1" x14ac:dyDescent="0.25">
      <c r="A11205"/>
    </row>
    <row r="11206" spans="1:1" x14ac:dyDescent="0.25">
      <c r="A11206"/>
    </row>
    <row r="11207" spans="1:1" x14ac:dyDescent="0.25">
      <c r="A11207"/>
    </row>
    <row r="11208" spans="1:1" x14ac:dyDescent="0.25">
      <c r="A11208"/>
    </row>
    <row r="11209" spans="1:1" x14ac:dyDescent="0.25">
      <c r="A11209"/>
    </row>
    <row r="11210" spans="1:1" x14ac:dyDescent="0.25">
      <c r="A11210"/>
    </row>
    <row r="11211" spans="1:1" x14ac:dyDescent="0.25">
      <c r="A11211"/>
    </row>
    <row r="11212" spans="1:1" x14ac:dyDescent="0.25">
      <c r="A11212"/>
    </row>
    <row r="11213" spans="1:1" x14ac:dyDescent="0.25">
      <c r="A11213"/>
    </row>
    <row r="11214" spans="1:1" x14ac:dyDescent="0.25">
      <c r="A11214"/>
    </row>
    <row r="11215" spans="1:1" x14ac:dyDescent="0.25">
      <c r="A11215"/>
    </row>
    <row r="11216" spans="1:1" x14ac:dyDescent="0.25">
      <c r="A11216"/>
    </row>
    <row r="11217" spans="1:1" x14ac:dyDescent="0.25">
      <c r="A11217"/>
    </row>
    <row r="11218" spans="1:1" x14ac:dyDescent="0.25">
      <c r="A11218"/>
    </row>
    <row r="11219" spans="1:1" x14ac:dyDescent="0.25">
      <c r="A11219"/>
    </row>
    <row r="11220" spans="1:1" x14ac:dyDescent="0.25">
      <c r="A11220"/>
    </row>
    <row r="11221" spans="1:1" x14ac:dyDescent="0.25">
      <c r="A11221"/>
    </row>
    <row r="11222" spans="1:1" x14ac:dyDescent="0.25">
      <c r="A11222"/>
    </row>
    <row r="11223" spans="1:1" x14ac:dyDescent="0.25">
      <c r="A11223"/>
    </row>
    <row r="11224" spans="1:1" x14ac:dyDescent="0.25">
      <c r="A11224"/>
    </row>
    <row r="11225" spans="1:1" x14ac:dyDescent="0.25">
      <c r="A11225"/>
    </row>
    <row r="11226" spans="1:1" x14ac:dyDescent="0.25">
      <c r="A11226"/>
    </row>
    <row r="11227" spans="1:1" x14ac:dyDescent="0.25">
      <c r="A11227"/>
    </row>
    <row r="11228" spans="1:1" x14ac:dyDescent="0.25">
      <c r="A11228"/>
    </row>
    <row r="11229" spans="1:1" x14ac:dyDescent="0.25">
      <c r="A11229"/>
    </row>
    <row r="11230" spans="1:1" x14ac:dyDescent="0.25">
      <c r="A11230"/>
    </row>
    <row r="11231" spans="1:1" x14ac:dyDescent="0.25">
      <c r="A11231"/>
    </row>
    <row r="11232" spans="1:1" x14ac:dyDescent="0.25">
      <c r="A11232"/>
    </row>
    <row r="11233" spans="1:1" x14ac:dyDescent="0.25">
      <c r="A11233"/>
    </row>
    <row r="11234" spans="1:1" x14ac:dyDescent="0.25">
      <c r="A11234"/>
    </row>
    <row r="11235" spans="1:1" x14ac:dyDescent="0.25">
      <c r="A11235"/>
    </row>
    <row r="11236" spans="1:1" x14ac:dyDescent="0.25">
      <c r="A11236"/>
    </row>
    <row r="11237" spans="1:1" x14ac:dyDescent="0.25">
      <c r="A11237"/>
    </row>
    <row r="11238" spans="1:1" x14ac:dyDescent="0.25">
      <c r="A11238"/>
    </row>
    <row r="11239" spans="1:1" x14ac:dyDescent="0.25">
      <c r="A11239"/>
    </row>
    <row r="11240" spans="1:1" x14ac:dyDescent="0.25">
      <c r="A11240"/>
    </row>
    <row r="11241" spans="1:1" x14ac:dyDescent="0.25">
      <c r="A11241"/>
    </row>
    <row r="11242" spans="1:1" x14ac:dyDescent="0.25">
      <c r="A11242"/>
    </row>
    <row r="11243" spans="1:1" x14ac:dyDescent="0.25">
      <c r="A11243"/>
    </row>
    <row r="11244" spans="1:1" x14ac:dyDescent="0.25">
      <c r="A11244"/>
    </row>
    <row r="11245" spans="1:1" x14ac:dyDescent="0.25">
      <c r="A11245"/>
    </row>
    <row r="11246" spans="1:1" x14ac:dyDescent="0.25">
      <c r="A11246"/>
    </row>
    <row r="11247" spans="1:1" x14ac:dyDescent="0.25">
      <c r="A11247"/>
    </row>
    <row r="11248" spans="1:1" x14ac:dyDescent="0.25">
      <c r="A11248"/>
    </row>
    <row r="11249" spans="1:1" x14ac:dyDescent="0.25">
      <c r="A11249"/>
    </row>
    <row r="11250" spans="1:1" x14ac:dyDescent="0.25">
      <c r="A11250"/>
    </row>
    <row r="11251" spans="1:1" x14ac:dyDescent="0.25">
      <c r="A11251"/>
    </row>
    <row r="11252" spans="1:1" x14ac:dyDescent="0.25">
      <c r="A11252"/>
    </row>
    <row r="11253" spans="1:1" x14ac:dyDescent="0.25">
      <c r="A11253"/>
    </row>
    <row r="11254" spans="1:1" x14ac:dyDescent="0.25">
      <c r="A11254"/>
    </row>
    <row r="11255" spans="1:1" x14ac:dyDescent="0.25">
      <c r="A11255"/>
    </row>
    <row r="11256" spans="1:1" x14ac:dyDescent="0.25">
      <c r="A11256"/>
    </row>
    <row r="11257" spans="1:1" x14ac:dyDescent="0.25">
      <c r="A11257"/>
    </row>
    <row r="11258" spans="1:1" x14ac:dyDescent="0.25">
      <c r="A11258"/>
    </row>
    <row r="11259" spans="1:1" x14ac:dyDescent="0.25">
      <c r="A11259"/>
    </row>
    <row r="11260" spans="1:1" x14ac:dyDescent="0.25">
      <c r="A11260"/>
    </row>
    <row r="11261" spans="1:1" x14ac:dyDescent="0.25">
      <c r="A11261"/>
    </row>
    <row r="11262" spans="1:1" x14ac:dyDescent="0.25">
      <c r="A11262"/>
    </row>
    <row r="11263" spans="1:1" x14ac:dyDescent="0.25">
      <c r="A11263"/>
    </row>
    <row r="11264" spans="1:1" x14ac:dyDescent="0.25">
      <c r="A11264"/>
    </row>
    <row r="11265" spans="1:1" x14ac:dyDescent="0.25">
      <c r="A11265"/>
    </row>
    <row r="11266" spans="1:1" x14ac:dyDescent="0.25">
      <c r="A11266"/>
    </row>
    <row r="11267" spans="1:1" x14ac:dyDescent="0.25">
      <c r="A11267"/>
    </row>
    <row r="11268" spans="1:1" x14ac:dyDescent="0.25">
      <c r="A11268"/>
    </row>
    <row r="11269" spans="1:1" x14ac:dyDescent="0.25">
      <c r="A11269"/>
    </row>
    <row r="11270" spans="1:1" x14ac:dyDescent="0.25">
      <c r="A11270"/>
    </row>
    <row r="11271" spans="1:1" x14ac:dyDescent="0.25">
      <c r="A11271"/>
    </row>
    <row r="11272" spans="1:1" x14ac:dyDescent="0.25">
      <c r="A11272"/>
    </row>
    <row r="11273" spans="1:1" x14ac:dyDescent="0.25">
      <c r="A11273"/>
    </row>
    <row r="11274" spans="1:1" x14ac:dyDescent="0.25">
      <c r="A11274"/>
    </row>
    <row r="11275" spans="1:1" x14ac:dyDescent="0.25">
      <c r="A11275"/>
    </row>
    <row r="11276" spans="1:1" x14ac:dyDescent="0.25">
      <c r="A11276"/>
    </row>
    <row r="11277" spans="1:1" x14ac:dyDescent="0.25">
      <c r="A11277"/>
    </row>
    <row r="11278" spans="1:1" x14ac:dyDescent="0.25">
      <c r="A11278"/>
    </row>
    <row r="11279" spans="1:1" x14ac:dyDescent="0.25">
      <c r="A11279"/>
    </row>
    <row r="11280" spans="1:1" x14ac:dyDescent="0.25">
      <c r="A11280"/>
    </row>
    <row r="11281" spans="1:1" x14ac:dyDescent="0.25">
      <c r="A11281"/>
    </row>
    <row r="11282" spans="1:1" x14ac:dyDescent="0.25">
      <c r="A11282"/>
    </row>
    <row r="11283" spans="1:1" x14ac:dyDescent="0.25">
      <c r="A11283"/>
    </row>
    <row r="11284" spans="1:1" x14ac:dyDescent="0.25">
      <c r="A11284"/>
    </row>
    <row r="11285" spans="1:1" x14ac:dyDescent="0.25">
      <c r="A11285"/>
    </row>
    <row r="11286" spans="1:1" x14ac:dyDescent="0.25">
      <c r="A11286"/>
    </row>
    <row r="11287" spans="1:1" x14ac:dyDescent="0.25">
      <c r="A11287"/>
    </row>
    <row r="11288" spans="1:1" x14ac:dyDescent="0.25">
      <c r="A11288"/>
    </row>
    <row r="11289" spans="1:1" x14ac:dyDescent="0.25">
      <c r="A11289"/>
    </row>
    <row r="11290" spans="1:1" x14ac:dyDescent="0.25">
      <c r="A11290"/>
    </row>
    <row r="11291" spans="1:1" x14ac:dyDescent="0.25">
      <c r="A11291"/>
    </row>
    <row r="11292" spans="1:1" x14ac:dyDescent="0.25">
      <c r="A11292"/>
    </row>
    <row r="11293" spans="1:1" x14ac:dyDescent="0.25">
      <c r="A11293"/>
    </row>
    <row r="11294" spans="1:1" x14ac:dyDescent="0.25">
      <c r="A11294"/>
    </row>
    <row r="11295" spans="1:1" x14ac:dyDescent="0.25">
      <c r="A11295"/>
    </row>
    <row r="11296" spans="1:1" x14ac:dyDescent="0.25">
      <c r="A11296"/>
    </row>
    <row r="11297" spans="1:1" x14ac:dyDescent="0.25">
      <c r="A11297"/>
    </row>
    <row r="11298" spans="1:1" x14ac:dyDescent="0.25">
      <c r="A11298"/>
    </row>
    <row r="11299" spans="1:1" x14ac:dyDescent="0.25">
      <c r="A11299"/>
    </row>
    <row r="11300" spans="1:1" x14ac:dyDescent="0.25">
      <c r="A11300"/>
    </row>
    <row r="11301" spans="1:1" x14ac:dyDescent="0.25">
      <c r="A11301"/>
    </row>
    <row r="11302" spans="1:1" x14ac:dyDescent="0.25">
      <c r="A11302"/>
    </row>
    <row r="11303" spans="1:1" x14ac:dyDescent="0.25">
      <c r="A11303"/>
    </row>
    <row r="11304" spans="1:1" x14ac:dyDescent="0.25">
      <c r="A11304"/>
    </row>
    <row r="11305" spans="1:1" x14ac:dyDescent="0.25">
      <c r="A11305"/>
    </row>
    <row r="11306" spans="1:1" x14ac:dyDescent="0.25">
      <c r="A11306"/>
    </row>
    <row r="11307" spans="1:1" x14ac:dyDescent="0.25">
      <c r="A11307"/>
    </row>
    <row r="11308" spans="1:1" x14ac:dyDescent="0.25">
      <c r="A11308"/>
    </row>
    <row r="11309" spans="1:1" x14ac:dyDescent="0.25">
      <c r="A11309"/>
    </row>
    <row r="11310" spans="1:1" x14ac:dyDescent="0.25">
      <c r="A11310"/>
    </row>
    <row r="11311" spans="1:1" x14ac:dyDescent="0.25">
      <c r="A11311"/>
    </row>
    <row r="11312" spans="1:1" x14ac:dyDescent="0.25">
      <c r="A11312"/>
    </row>
    <row r="11313" spans="1:1" x14ac:dyDescent="0.25">
      <c r="A11313"/>
    </row>
    <row r="11314" spans="1:1" x14ac:dyDescent="0.25">
      <c r="A11314"/>
    </row>
    <row r="11315" spans="1:1" x14ac:dyDescent="0.25">
      <c r="A11315"/>
    </row>
    <row r="11316" spans="1:1" x14ac:dyDescent="0.25">
      <c r="A11316"/>
    </row>
    <row r="11317" spans="1:1" x14ac:dyDescent="0.25">
      <c r="A11317"/>
    </row>
    <row r="11318" spans="1:1" x14ac:dyDescent="0.25">
      <c r="A11318"/>
    </row>
    <row r="11319" spans="1:1" x14ac:dyDescent="0.25">
      <c r="A11319"/>
    </row>
    <row r="11320" spans="1:1" x14ac:dyDescent="0.25">
      <c r="A11320"/>
    </row>
    <row r="11321" spans="1:1" x14ac:dyDescent="0.25">
      <c r="A11321"/>
    </row>
    <row r="11322" spans="1:1" x14ac:dyDescent="0.25">
      <c r="A11322"/>
    </row>
    <row r="11323" spans="1:1" x14ac:dyDescent="0.25">
      <c r="A11323"/>
    </row>
    <row r="11324" spans="1:1" x14ac:dyDescent="0.25">
      <c r="A11324"/>
    </row>
    <row r="11325" spans="1:1" x14ac:dyDescent="0.25">
      <c r="A11325"/>
    </row>
    <row r="11326" spans="1:1" x14ac:dyDescent="0.25">
      <c r="A11326"/>
    </row>
    <row r="11327" spans="1:1" x14ac:dyDescent="0.25">
      <c r="A11327"/>
    </row>
    <row r="11328" spans="1:1" x14ac:dyDescent="0.25">
      <c r="A11328"/>
    </row>
    <row r="11329" spans="1:1" x14ac:dyDescent="0.25">
      <c r="A11329"/>
    </row>
    <row r="11330" spans="1:1" x14ac:dyDescent="0.25">
      <c r="A11330"/>
    </row>
    <row r="11331" spans="1:1" x14ac:dyDescent="0.25">
      <c r="A11331"/>
    </row>
    <row r="11332" spans="1:1" x14ac:dyDescent="0.25">
      <c r="A11332"/>
    </row>
    <row r="11333" spans="1:1" x14ac:dyDescent="0.25">
      <c r="A11333"/>
    </row>
    <row r="11334" spans="1:1" x14ac:dyDescent="0.25">
      <c r="A11334"/>
    </row>
    <row r="11335" spans="1:1" x14ac:dyDescent="0.25">
      <c r="A11335"/>
    </row>
    <row r="11336" spans="1:1" x14ac:dyDescent="0.25">
      <c r="A11336"/>
    </row>
    <row r="11337" spans="1:1" x14ac:dyDescent="0.25">
      <c r="A11337"/>
    </row>
    <row r="11338" spans="1:1" x14ac:dyDescent="0.25">
      <c r="A11338"/>
    </row>
    <row r="11339" spans="1:1" x14ac:dyDescent="0.25">
      <c r="A11339"/>
    </row>
    <row r="11340" spans="1:1" x14ac:dyDescent="0.25">
      <c r="A11340"/>
    </row>
    <row r="11341" spans="1:1" x14ac:dyDescent="0.25">
      <c r="A11341"/>
    </row>
    <row r="11342" spans="1:1" x14ac:dyDescent="0.25">
      <c r="A11342"/>
    </row>
    <row r="11343" spans="1:1" x14ac:dyDescent="0.25">
      <c r="A11343"/>
    </row>
    <row r="11344" spans="1:1" x14ac:dyDescent="0.25">
      <c r="A11344"/>
    </row>
    <row r="11345" spans="1:1" x14ac:dyDescent="0.25">
      <c r="A11345"/>
    </row>
    <row r="11346" spans="1:1" x14ac:dyDescent="0.25">
      <c r="A11346"/>
    </row>
    <row r="11347" spans="1:1" x14ac:dyDescent="0.25">
      <c r="A11347"/>
    </row>
    <row r="11348" spans="1:1" x14ac:dyDescent="0.25">
      <c r="A11348"/>
    </row>
    <row r="11349" spans="1:1" x14ac:dyDescent="0.25">
      <c r="A11349"/>
    </row>
    <row r="11350" spans="1:1" x14ac:dyDescent="0.25">
      <c r="A11350"/>
    </row>
    <row r="11351" spans="1:1" x14ac:dyDescent="0.25">
      <c r="A11351"/>
    </row>
    <row r="11352" spans="1:1" x14ac:dyDescent="0.25">
      <c r="A11352"/>
    </row>
    <row r="11353" spans="1:1" x14ac:dyDescent="0.25">
      <c r="A11353"/>
    </row>
    <row r="11354" spans="1:1" x14ac:dyDescent="0.25">
      <c r="A11354"/>
    </row>
    <row r="11355" spans="1:1" x14ac:dyDescent="0.25">
      <c r="A11355"/>
    </row>
    <row r="11356" spans="1:1" x14ac:dyDescent="0.25">
      <c r="A11356"/>
    </row>
    <row r="11357" spans="1:1" x14ac:dyDescent="0.25">
      <c r="A11357"/>
    </row>
    <row r="11358" spans="1:1" x14ac:dyDescent="0.25">
      <c r="A11358"/>
    </row>
    <row r="11359" spans="1:1" x14ac:dyDescent="0.25">
      <c r="A11359"/>
    </row>
    <row r="11360" spans="1:1" x14ac:dyDescent="0.25">
      <c r="A11360"/>
    </row>
    <row r="11361" spans="1:1" x14ac:dyDescent="0.25">
      <c r="A11361"/>
    </row>
    <row r="11362" spans="1:1" x14ac:dyDescent="0.25">
      <c r="A11362"/>
    </row>
    <row r="11363" spans="1:1" x14ac:dyDescent="0.25">
      <c r="A11363"/>
    </row>
    <row r="11364" spans="1:1" x14ac:dyDescent="0.25">
      <c r="A11364"/>
    </row>
    <row r="11365" spans="1:1" x14ac:dyDescent="0.25">
      <c r="A11365"/>
    </row>
    <row r="11366" spans="1:1" x14ac:dyDescent="0.25">
      <c r="A11366"/>
    </row>
    <row r="11367" spans="1:1" x14ac:dyDescent="0.25">
      <c r="A11367"/>
    </row>
    <row r="11368" spans="1:1" x14ac:dyDescent="0.25">
      <c r="A11368"/>
    </row>
    <row r="11369" spans="1:1" x14ac:dyDescent="0.25">
      <c r="A11369"/>
    </row>
    <row r="11370" spans="1:1" x14ac:dyDescent="0.25">
      <c r="A11370"/>
    </row>
    <row r="11371" spans="1:1" x14ac:dyDescent="0.25">
      <c r="A11371"/>
    </row>
    <row r="11372" spans="1:1" x14ac:dyDescent="0.25">
      <c r="A11372"/>
    </row>
    <row r="11373" spans="1:1" x14ac:dyDescent="0.25">
      <c r="A11373"/>
    </row>
    <row r="11374" spans="1:1" x14ac:dyDescent="0.25">
      <c r="A11374"/>
    </row>
    <row r="11375" spans="1:1" x14ac:dyDescent="0.25">
      <c r="A11375"/>
    </row>
    <row r="11376" spans="1:1" x14ac:dyDescent="0.25">
      <c r="A11376"/>
    </row>
    <row r="11377" spans="1:1" x14ac:dyDescent="0.25">
      <c r="A11377"/>
    </row>
    <row r="11378" spans="1:1" x14ac:dyDescent="0.25">
      <c r="A11378"/>
    </row>
    <row r="11379" spans="1:1" x14ac:dyDescent="0.25">
      <c r="A11379"/>
    </row>
    <row r="11380" spans="1:1" x14ac:dyDescent="0.25">
      <c r="A11380"/>
    </row>
    <row r="11381" spans="1:1" x14ac:dyDescent="0.25">
      <c r="A11381"/>
    </row>
    <row r="11382" spans="1:1" x14ac:dyDescent="0.25">
      <c r="A11382"/>
    </row>
    <row r="11383" spans="1:1" x14ac:dyDescent="0.25">
      <c r="A11383"/>
    </row>
    <row r="11384" spans="1:1" x14ac:dyDescent="0.25">
      <c r="A11384"/>
    </row>
    <row r="11385" spans="1:1" x14ac:dyDescent="0.25">
      <c r="A11385"/>
    </row>
    <row r="11386" spans="1:1" x14ac:dyDescent="0.25">
      <c r="A11386"/>
    </row>
    <row r="11387" spans="1:1" x14ac:dyDescent="0.25">
      <c r="A11387"/>
    </row>
    <row r="11388" spans="1:1" x14ac:dyDescent="0.25">
      <c r="A11388"/>
    </row>
    <row r="11389" spans="1:1" x14ac:dyDescent="0.25">
      <c r="A11389"/>
    </row>
    <row r="11390" spans="1:1" x14ac:dyDescent="0.25">
      <c r="A11390"/>
    </row>
    <row r="11391" spans="1:1" x14ac:dyDescent="0.25">
      <c r="A11391"/>
    </row>
    <row r="11392" spans="1:1" x14ac:dyDescent="0.25">
      <c r="A11392"/>
    </row>
    <row r="11393" spans="1:1" x14ac:dyDescent="0.25">
      <c r="A11393"/>
    </row>
    <row r="11394" spans="1:1" x14ac:dyDescent="0.25">
      <c r="A11394"/>
    </row>
    <row r="11395" spans="1:1" x14ac:dyDescent="0.25">
      <c r="A11395"/>
    </row>
    <row r="11396" spans="1:1" x14ac:dyDescent="0.25">
      <c r="A11396"/>
    </row>
    <row r="11397" spans="1:1" x14ac:dyDescent="0.25">
      <c r="A11397"/>
    </row>
    <row r="11398" spans="1:1" x14ac:dyDescent="0.25">
      <c r="A11398"/>
    </row>
    <row r="11399" spans="1:1" x14ac:dyDescent="0.25">
      <c r="A11399"/>
    </row>
    <row r="11400" spans="1:1" x14ac:dyDescent="0.25">
      <c r="A11400"/>
    </row>
    <row r="11401" spans="1:1" x14ac:dyDescent="0.25">
      <c r="A11401"/>
    </row>
    <row r="11402" spans="1:1" x14ac:dyDescent="0.25">
      <c r="A11402"/>
    </row>
    <row r="11403" spans="1:1" x14ac:dyDescent="0.25">
      <c r="A11403"/>
    </row>
    <row r="11404" spans="1:1" x14ac:dyDescent="0.25">
      <c r="A11404"/>
    </row>
    <row r="11405" spans="1:1" x14ac:dyDescent="0.25">
      <c r="A11405"/>
    </row>
    <row r="11406" spans="1:1" x14ac:dyDescent="0.25">
      <c r="A11406"/>
    </row>
    <row r="11407" spans="1:1" x14ac:dyDescent="0.25">
      <c r="A11407"/>
    </row>
    <row r="11408" spans="1:1" x14ac:dyDescent="0.25">
      <c r="A11408"/>
    </row>
    <row r="11409" spans="1:1" x14ac:dyDescent="0.25">
      <c r="A11409"/>
    </row>
    <row r="11410" spans="1:1" x14ac:dyDescent="0.25">
      <c r="A11410"/>
    </row>
    <row r="11411" spans="1:1" x14ac:dyDescent="0.25">
      <c r="A11411"/>
    </row>
    <row r="11412" spans="1:1" x14ac:dyDescent="0.25">
      <c r="A11412"/>
    </row>
    <row r="11413" spans="1:1" x14ac:dyDescent="0.25">
      <c r="A11413"/>
    </row>
    <row r="11414" spans="1:1" x14ac:dyDescent="0.25">
      <c r="A11414"/>
    </row>
    <row r="11415" spans="1:1" x14ac:dyDescent="0.25">
      <c r="A11415"/>
    </row>
    <row r="11416" spans="1:1" x14ac:dyDescent="0.25">
      <c r="A11416"/>
    </row>
    <row r="11417" spans="1:1" x14ac:dyDescent="0.25">
      <c r="A11417"/>
    </row>
    <row r="11418" spans="1:1" x14ac:dyDescent="0.25">
      <c r="A11418"/>
    </row>
    <row r="11419" spans="1:1" x14ac:dyDescent="0.25">
      <c r="A11419"/>
    </row>
    <row r="11420" spans="1:1" x14ac:dyDescent="0.25">
      <c r="A11420"/>
    </row>
    <row r="11421" spans="1:1" x14ac:dyDescent="0.25">
      <c r="A11421"/>
    </row>
    <row r="11422" spans="1:1" x14ac:dyDescent="0.25">
      <c r="A11422"/>
    </row>
    <row r="11423" spans="1:1" x14ac:dyDescent="0.25">
      <c r="A11423"/>
    </row>
    <row r="11424" spans="1:1" x14ac:dyDescent="0.25">
      <c r="A11424"/>
    </row>
    <row r="11425" spans="1:1" x14ac:dyDescent="0.25">
      <c r="A11425"/>
    </row>
    <row r="11426" spans="1:1" x14ac:dyDescent="0.25">
      <c r="A11426"/>
    </row>
    <row r="11427" spans="1:1" x14ac:dyDescent="0.25">
      <c r="A11427"/>
    </row>
    <row r="11428" spans="1:1" x14ac:dyDescent="0.25">
      <c r="A11428"/>
    </row>
    <row r="11429" spans="1:1" x14ac:dyDescent="0.25">
      <c r="A11429"/>
    </row>
    <row r="11430" spans="1:1" x14ac:dyDescent="0.25">
      <c r="A11430"/>
    </row>
    <row r="11431" spans="1:1" x14ac:dyDescent="0.25">
      <c r="A11431"/>
    </row>
    <row r="11432" spans="1:1" x14ac:dyDescent="0.25">
      <c r="A11432"/>
    </row>
    <row r="11433" spans="1:1" x14ac:dyDescent="0.25">
      <c r="A11433"/>
    </row>
    <row r="11434" spans="1:1" x14ac:dyDescent="0.25">
      <c r="A11434"/>
    </row>
    <row r="11435" spans="1:1" x14ac:dyDescent="0.25">
      <c r="A11435"/>
    </row>
    <row r="11436" spans="1:1" x14ac:dyDescent="0.25">
      <c r="A11436"/>
    </row>
    <row r="11437" spans="1:1" x14ac:dyDescent="0.25">
      <c r="A11437"/>
    </row>
    <row r="11438" spans="1:1" x14ac:dyDescent="0.25">
      <c r="A11438"/>
    </row>
    <row r="11439" spans="1:1" x14ac:dyDescent="0.25">
      <c r="A11439"/>
    </row>
    <row r="11440" spans="1:1" x14ac:dyDescent="0.25">
      <c r="A11440"/>
    </row>
    <row r="11441" spans="1:1" x14ac:dyDescent="0.25">
      <c r="A11441"/>
    </row>
    <row r="11442" spans="1:1" x14ac:dyDescent="0.25">
      <c r="A11442"/>
    </row>
    <row r="11443" spans="1:1" x14ac:dyDescent="0.25">
      <c r="A11443"/>
    </row>
    <row r="11444" spans="1:1" x14ac:dyDescent="0.25">
      <c r="A11444"/>
    </row>
    <row r="11445" spans="1:1" x14ac:dyDescent="0.25">
      <c r="A11445"/>
    </row>
    <row r="11446" spans="1:1" x14ac:dyDescent="0.25">
      <c r="A11446"/>
    </row>
    <row r="11447" spans="1:1" x14ac:dyDescent="0.25">
      <c r="A11447"/>
    </row>
    <row r="11448" spans="1:1" x14ac:dyDescent="0.25">
      <c r="A11448"/>
    </row>
    <row r="11449" spans="1:1" x14ac:dyDescent="0.25">
      <c r="A11449"/>
    </row>
    <row r="11450" spans="1:1" x14ac:dyDescent="0.25">
      <c r="A11450"/>
    </row>
    <row r="11451" spans="1:1" x14ac:dyDescent="0.25">
      <c r="A11451"/>
    </row>
    <row r="11452" spans="1:1" x14ac:dyDescent="0.25">
      <c r="A11452"/>
    </row>
    <row r="11453" spans="1:1" x14ac:dyDescent="0.25">
      <c r="A11453"/>
    </row>
    <row r="11454" spans="1:1" x14ac:dyDescent="0.25">
      <c r="A11454"/>
    </row>
    <row r="11455" spans="1:1" x14ac:dyDescent="0.25">
      <c r="A11455"/>
    </row>
    <row r="11456" spans="1:1" x14ac:dyDescent="0.25">
      <c r="A11456"/>
    </row>
    <row r="11457" spans="1:1" x14ac:dyDescent="0.25">
      <c r="A11457"/>
    </row>
    <row r="11458" spans="1:1" x14ac:dyDescent="0.25">
      <c r="A11458"/>
    </row>
    <row r="11459" spans="1:1" x14ac:dyDescent="0.25">
      <c r="A11459"/>
    </row>
    <row r="11460" spans="1:1" x14ac:dyDescent="0.25">
      <c r="A11460"/>
    </row>
    <row r="11461" spans="1:1" x14ac:dyDescent="0.25">
      <c r="A11461"/>
    </row>
    <row r="11462" spans="1:1" x14ac:dyDescent="0.25">
      <c r="A11462"/>
    </row>
    <row r="11463" spans="1:1" x14ac:dyDescent="0.25">
      <c r="A11463"/>
    </row>
    <row r="11464" spans="1:1" x14ac:dyDescent="0.25">
      <c r="A11464"/>
    </row>
    <row r="11465" spans="1:1" x14ac:dyDescent="0.25">
      <c r="A11465"/>
    </row>
    <row r="11466" spans="1:1" x14ac:dyDescent="0.25">
      <c r="A11466"/>
    </row>
    <row r="11467" spans="1:1" x14ac:dyDescent="0.25">
      <c r="A11467"/>
    </row>
    <row r="11468" spans="1:1" x14ac:dyDescent="0.25">
      <c r="A11468"/>
    </row>
    <row r="11469" spans="1:1" x14ac:dyDescent="0.25">
      <c r="A11469"/>
    </row>
    <row r="11470" spans="1:1" x14ac:dyDescent="0.25">
      <c r="A11470"/>
    </row>
    <row r="11471" spans="1:1" x14ac:dyDescent="0.25">
      <c r="A11471"/>
    </row>
    <row r="11472" spans="1:1" x14ac:dyDescent="0.25">
      <c r="A11472"/>
    </row>
    <row r="11473" spans="1:1" x14ac:dyDescent="0.25">
      <c r="A11473"/>
    </row>
    <row r="11474" spans="1:1" x14ac:dyDescent="0.25">
      <c r="A11474"/>
    </row>
    <row r="11475" spans="1:1" x14ac:dyDescent="0.25">
      <c r="A11475"/>
    </row>
    <row r="11476" spans="1:1" x14ac:dyDescent="0.25">
      <c r="A11476"/>
    </row>
    <row r="11477" spans="1:1" x14ac:dyDescent="0.25">
      <c r="A11477"/>
    </row>
    <row r="11478" spans="1:1" x14ac:dyDescent="0.25">
      <c r="A11478"/>
    </row>
    <row r="11479" spans="1:1" x14ac:dyDescent="0.25">
      <c r="A11479"/>
    </row>
    <row r="11480" spans="1:1" x14ac:dyDescent="0.25">
      <c r="A11480"/>
    </row>
    <row r="11481" spans="1:1" x14ac:dyDescent="0.25">
      <c r="A11481"/>
    </row>
    <row r="11482" spans="1:1" x14ac:dyDescent="0.25">
      <c r="A11482"/>
    </row>
    <row r="11483" spans="1:1" x14ac:dyDescent="0.25">
      <c r="A11483"/>
    </row>
    <row r="11484" spans="1:1" x14ac:dyDescent="0.25">
      <c r="A11484"/>
    </row>
    <row r="11485" spans="1:1" x14ac:dyDescent="0.25">
      <c r="A11485"/>
    </row>
    <row r="11486" spans="1:1" x14ac:dyDescent="0.25">
      <c r="A11486"/>
    </row>
    <row r="11487" spans="1:1" x14ac:dyDescent="0.25">
      <c r="A11487"/>
    </row>
    <row r="11488" spans="1:1" x14ac:dyDescent="0.25">
      <c r="A11488"/>
    </row>
    <row r="11489" spans="1:1" x14ac:dyDescent="0.25">
      <c r="A11489"/>
    </row>
    <row r="11490" spans="1:1" x14ac:dyDescent="0.25">
      <c r="A11490"/>
    </row>
    <row r="11491" spans="1:1" x14ac:dyDescent="0.25">
      <c r="A11491"/>
    </row>
    <row r="11492" spans="1:1" x14ac:dyDescent="0.25">
      <c r="A11492"/>
    </row>
    <row r="11493" spans="1:1" x14ac:dyDescent="0.25">
      <c r="A11493"/>
    </row>
    <row r="11494" spans="1:1" x14ac:dyDescent="0.25">
      <c r="A11494"/>
    </row>
    <row r="11495" spans="1:1" x14ac:dyDescent="0.25">
      <c r="A11495"/>
    </row>
    <row r="11496" spans="1:1" x14ac:dyDescent="0.25">
      <c r="A11496"/>
    </row>
    <row r="11497" spans="1:1" x14ac:dyDescent="0.25">
      <c r="A11497"/>
    </row>
    <row r="11498" spans="1:1" x14ac:dyDescent="0.25">
      <c r="A11498"/>
    </row>
    <row r="11499" spans="1:1" x14ac:dyDescent="0.25">
      <c r="A11499"/>
    </row>
    <row r="11500" spans="1:1" x14ac:dyDescent="0.25">
      <c r="A11500"/>
    </row>
    <row r="11501" spans="1:1" x14ac:dyDescent="0.25">
      <c r="A11501"/>
    </row>
    <row r="11502" spans="1:1" x14ac:dyDescent="0.25">
      <c r="A11502"/>
    </row>
    <row r="11503" spans="1:1" x14ac:dyDescent="0.25">
      <c r="A11503"/>
    </row>
    <row r="11504" spans="1:1" x14ac:dyDescent="0.25">
      <c r="A11504"/>
    </row>
    <row r="11505" spans="1:1" x14ac:dyDescent="0.25">
      <c r="A11505"/>
    </row>
    <row r="11506" spans="1:1" x14ac:dyDescent="0.25">
      <c r="A11506"/>
    </row>
    <row r="11507" spans="1:1" x14ac:dyDescent="0.25">
      <c r="A11507"/>
    </row>
    <row r="11508" spans="1:1" x14ac:dyDescent="0.25">
      <c r="A11508"/>
    </row>
    <row r="11509" spans="1:1" x14ac:dyDescent="0.25">
      <c r="A11509"/>
    </row>
    <row r="11510" spans="1:1" x14ac:dyDescent="0.25">
      <c r="A11510"/>
    </row>
    <row r="11511" spans="1:1" x14ac:dyDescent="0.25">
      <c r="A11511"/>
    </row>
    <row r="11512" spans="1:1" x14ac:dyDescent="0.25">
      <c r="A11512"/>
    </row>
    <row r="11513" spans="1:1" x14ac:dyDescent="0.25">
      <c r="A11513"/>
    </row>
    <row r="11514" spans="1:1" x14ac:dyDescent="0.25">
      <c r="A11514"/>
    </row>
    <row r="11515" spans="1:1" x14ac:dyDescent="0.25">
      <c r="A11515"/>
    </row>
    <row r="11516" spans="1:1" x14ac:dyDescent="0.25">
      <c r="A11516"/>
    </row>
    <row r="11517" spans="1:1" x14ac:dyDescent="0.25">
      <c r="A11517"/>
    </row>
    <row r="11518" spans="1:1" x14ac:dyDescent="0.25">
      <c r="A11518"/>
    </row>
    <row r="11519" spans="1:1" x14ac:dyDescent="0.25">
      <c r="A11519"/>
    </row>
    <row r="11520" spans="1:1" x14ac:dyDescent="0.25">
      <c r="A11520"/>
    </row>
    <row r="11521" spans="1:1" x14ac:dyDescent="0.25">
      <c r="A11521"/>
    </row>
    <row r="11522" spans="1:1" x14ac:dyDescent="0.25">
      <c r="A11522"/>
    </row>
    <row r="11523" spans="1:1" x14ac:dyDescent="0.25">
      <c r="A11523"/>
    </row>
    <row r="11524" spans="1:1" x14ac:dyDescent="0.25">
      <c r="A11524"/>
    </row>
    <row r="11525" spans="1:1" x14ac:dyDescent="0.25">
      <c r="A11525"/>
    </row>
    <row r="11526" spans="1:1" x14ac:dyDescent="0.25">
      <c r="A11526"/>
    </row>
    <row r="11527" spans="1:1" x14ac:dyDescent="0.25">
      <c r="A11527"/>
    </row>
    <row r="11528" spans="1:1" x14ac:dyDescent="0.25">
      <c r="A11528"/>
    </row>
    <row r="11529" spans="1:1" x14ac:dyDescent="0.25">
      <c r="A11529"/>
    </row>
    <row r="11530" spans="1:1" x14ac:dyDescent="0.25">
      <c r="A11530"/>
    </row>
    <row r="11531" spans="1:1" x14ac:dyDescent="0.25">
      <c r="A11531"/>
    </row>
    <row r="11532" spans="1:1" x14ac:dyDescent="0.25">
      <c r="A11532"/>
    </row>
    <row r="11533" spans="1:1" x14ac:dyDescent="0.25">
      <c r="A11533"/>
    </row>
    <row r="11534" spans="1:1" x14ac:dyDescent="0.25">
      <c r="A11534"/>
    </row>
    <row r="11535" spans="1:1" x14ac:dyDescent="0.25">
      <c r="A11535"/>
    </row>
    <row r="11536" spans="1:1" x14ac:dyDescent="0.25">
      <c r="A11536"/>
    </row>
    <row r="11537" spans="1:1" x14ac:dyDescent="0.25">
      <c r="A11537"/>
    </row>
    <row r="11538" spans="1:1" x14ac:dyDescent="0.25">
      <c r="A11538"/>
    </row>
    <row r="11539" spans="1:1" x14ac:dyDescent="0.25">
      <c r="A11539"/>
    </row>
    <row r="11540" spans="1:1" x14ac:dyDescent="0.25">
      <c r="A11540"/>
    </row>
    <row r="11541" spans="1:1" x14ac:dyDescent="0.25">
      <c r="A11541"/>
    </row>
    <row r="11542" spans="1:1" x14ac:dyDescent="0.25">
      <c r="A11542"/>
    </row>
    <row r="11543" spans="1:1" x14ac:dyDescent="0.25">
      <c r="A11543"/>
    </row>
    <row r="11544" spans="1:1" x14ac:dyDescent="0.25">
      <c r="A11544"/>
    </row>
    <row r="11545" spans="1:1" x14ac:dyDescent="0.25">
      <c r="A11545"/>
    </row>
    <row r="11546" spans="1:1" x14ac:dyDescent="0.25">
      <c r="A11546"/>
    </row>
    <row r="11547" spans="1:1" x14ac:dyDescent="0.25">
      <c r="A11547"/>
    </row>
    <row r="11548" spans="1:1" x14ac:dyDescent="0.25">
      <c r="A11548"/>
    </row>
    <row r="11549" spans="1:1" x14ac:dyDescent="0.25">
      <c r="A11549"/>
    </row>
    <row r="11550" spans="1:1" x14ac:dyDescent="0.25">
      <c r="A11550"/>
    </row>
    <row r="11551" spans="1:1" x14ac:dyDescent="0.25">
      <c r="A11551"/>
    </row>
    <row r="11552" spans="1:1" x14ac:dyDescent="0.25">
      <c r="A11552"/>
    </row>
    <row r="11553" spans="1:1" x14ac:dyDescent="0.25">
      <c r="A11553"/>
    </row>
    <row r="11554" spans="1:1" x14ac:dyDescent="0.25">
      <c r="A11554"/>
    </row>
    <row r="11555" spans="1:1" x14ac:dyDescent="0.25">
      <c r="A11555"/>
    </row>
    <row r="11556" spans="1:1" x14ac:dyDescent="0.25">
      <c r="A11556"/>
    </row>
    <row r="11557" spans="1:1" x14ac:dyDescent="0.25">
      <c r="A11557"/>
    </row>
    <row r="11558" spans="1:1" x14ac:dyDescent="0.25">
      <c r="A11558"/>
    </row>
    <row r="11559" spans="1:1" x14ac:dyDescent="0.25">
      <c r="A11559"/>
    </row>
    <row r="11560" spans="1:1" x14ac:dyDescent="0.25">
      <c r="A11560"/>
    </row>
    <row r="11561" spans="1:1" x14ac:dyDescent="0.25">
      <c r="A11561"/>
    </row>
    <row r="11562" spans="1:1" x14ac:dyDescent="0.25">
      <c r="A11562"/>
    </row>
    <row r="11563" spans="1:1" x14ac:dyDescent="0.25">
      <c r="A11563"/>
    </row>
    <row r="11564" spans="1:1" x14ac:dyDescent="0.25">
      <c r="A11564"/>
    </row>
    <row r="11565" spans="1:1" x14ac:dyDescent="0.25">
      <c r="A11565"/>
    </row>
    <row r="11566" spans="1:1" x14ac:dyDescent="0.25">
      <c r="A11566"/>
    </row>
    <row r="11567" spans="1:1" x14ac:dyDescent="0.25">
      <c r="A11567"/>
    </row>
    <row r="11568" spans="1:1" x14ac:dyDescent="0.25">
      <c r="A11568"/>
    </row>
    <row r="11569" spans="1:1" x14ac:dyDescent="0.25">
      <c r="A11569"/>
    </row>
    <row r="11570" spans="1:1" x14ac:dyDescent="0.25">
      <c r="A11570"/>
    </row>
    <row r="11571" spans="1:1" x14ac:dyDescent="0.25">
      <c r="A11571"/>
    </row>
    <row r="11572" spans="1:1" x14ac:dyDescent="0.25">
      <c r="A11572"/>
    </row>
    <row r="11573" spans="1:1" x14ac:dyDescent="0.25">
      <c r="A11573"/>
    </row>
    <row r="11574" spans="1:1" x14ac:dyDescent="0.25">
      <c r="A11574"/>
    </row>
    <row r="11575" spans="1:1" x14ac:dyDescent="0.25">
      <c r="A11575"/>
    </row>
    <row r="11576" spans="1:1" x14ac:dyDescent="0.25">
      <c r="A11576"/>
    </row>
    <row r="11577" spans="1:1" x14ac:dyDescent="0.25">
      <c r="A11577"/>
    </row>
    <row r="11578" spans="1:1" x14ac:dyDescent="0.25">
      <c r="A11578"/>
    </row>
    <row r="11579" spans="1:1" x14ac:dyDescent="0.25">
      <c r="A11579"/>
    </row>
    <row r="11580" spans="1:1" x14ac:dyDescent="0.25">
      <c r="A11580"/>
    </row>
    <row r="11581" spans="1:1" x14ac:dyDescent="0.25">
      <c r="A11581"/>
    </row>
    <row r="11582" spans="1:1" x14ac:dyDescent="0.25">
      <c r="A11582"/>
    </row>
    <row r="11583" spans="1:1" x14ac:dyDescent="0.25">
      <c r="A11583"/>
    </row>
    <row r="11584" spans="1:1" x14ac:dyDescent="0.25">
      <c r="A11584"/>
    </row>
    <row r="11585" spans="1:1" x14ac:dyDescent="0.25">
      <c r="A11585"/>
    </row>
    <row r="11586" spans="1:1" x14ac:dyDescent="0.25">
      <c r="A11586"/>
    </row>
    <row r="11587" spans="1:1" x14ac:dyDescent="0.25">
      <c r="A11587"/>
    </row>
    <row r="11588" spans="1:1" x14ac:dyDescent="0.25">
      <c r="A11588"/>
    </row>
    <row r="11589" spans="1:1" x14ac:dyDescent="0.25">
      <c r="A11589"/>
    </row>
    <row r="11590" spans="1:1" x14ac:dyDescent="0.25">
      <c r="A11590"/>
    </row>
    <row r="11591" spans="1:1" x14ac:dyDescent="0.25">
      <c r="A11591"/>
    </row>
    <row r="11592" spans="1:1" x14ac:dyDescent="0.25">
      <c r="A11592"/>
    </row>
    <row r="11593" spans="1:1" x14ac:dyDescent="0.25">
      <c r="A11593"/>
    </row>
    <row r="11594" spans="1:1" x14ac:dyDescent="0.25">
      <c r="A11594"/>
    </row>
    <row r="11595" spans="1:1" x14ac:dyDescent="0.25">
      <c r="A11595"/>
    </row>
    <row r="11596" spans="1:1" x14ac:dyDescent="0.25">
      <c r="A11596"/>
    </row>
    <row r="11597" spans="1:1" x14ac:dyDescent="0.25">
      <c r="A11597"/>
    </row>
    <row r="11598" spans="1:1" x14ac:dyDescent="0.25">
      <c r="A11598"/>
    </row>
    <row r="11599" spans="1:1" x14ac:dyDescent="0.25">
      <c r="A11599"/>
    </row>
    <row r="11600" spans="1:1" x14ac:dyDescent="0.25">
      <c r="A11600"/>
    </row>
    <row r="11601" spans="1:1" x14ac:dyDescent="0.25">
      <c r="A11601"/>
    </row>
    <row r="11602" spans="1:1" x14ac:dyDescent="0.25">
      <c r="A11602"/>
    </row>
    <row r="11603" spans="1:1" x14ac:dyDescent="0.25">
      <c r="A11603"/>
    </row>
    <row r="11604" spans="1:1" x14ac:dyDescent="0.25">
      <c r="A11604"/>
    </row>
    <row r="11605" spans="1:1" x14ac:dyDescent="0.25">
      <c r="A11605"/>
    </row>
    <row r="11606" spans="1:1" x14ac:dyDescent="0.25">
      <c r="A11606"/>
    </row>
    <row r="11607" spans="1:1" x14ac:dyDescent="0.25">
      <c r="A11607"/>
    </row>
    <row r="11608" spans="1:1" x14ac:dyDescent="0.25">
      <c r="A11608"/>
    </row>
    <row r="11609" spans="1:1" x14ac:dyDescent="0.25">
      <c r="A11609"/>
    </row>
    <row r="11610" spans="1:1" x14ac:dyDescent="0.25">
      <c r="A11610"/>
    </row>
    <row r="11611" spans="1:1" x14ac:dyDescent="0.25">
      <c r="A11611"/>
    </row>
    <row r="11612" spans="1:1" x14ac:dyDescent="0.25">
      <c r="A11612"/>
    </row>
    <row r="11613" spans="1:1" x14ac:dyDescent="0.25">
      <c r="A11613"/>
    </row>
    <row r="11614" spans="1:1" x14ac:dyDescent="0.25">
      <c r="A11614"/>
    </row>
    <row r="11615" spans="1:1" x14ac:dyDescent="0.25">
      <c r="A11615"/>
    </row>
    <row r="11616" spans="1:1" x14ac:dyDescent="0.25">
      <c r="A11616"/>
    </row>
    <row r="11617" spans="1:1" x14ac:dyDescent="0.25">
      <c r="A11617"/>
    </row>
    <row r="11618" spans="1:1" x14ac:dyDescent="0.25">
      <c r="A11618"/>
    </row>
    <row r="11619" spans="1:1" x14ac:dyDescent="0.25">
      <c r="A11619"/>
    </row>
    <row r="11620" spans="1:1" x14ac:dyDescent="0.25">
      <c r="A11620"/>
    </row>
    <row r="11621" spans="1:1" x14ac:dyDescent="0.25">
      <c r="A11621"/>
    </row>
    <row r="11622" spans="1:1" x14ac:dyDescent="0.25">
      <c r="A11622"/>
    </row>
    <row r="11623" spans="1:1" x14ac:dyDescent="0.25">
      <c r="A11623"/>
    </row>
    <row r="11624" spans="1:1" x14ac:dyDescent="0.25">
      <c r="A11624"/>
    </row>
    <row r="11625" spans="1:1" x14ac:dyDescent="0.25">
      <c r="A11625"/>
    </row>
    <row r="11626" spans="1:1" x14ac:dyDescent="0.25">
      <c r="A11626"/>
    </row>
    <row r="11627" spans="1:1" x14ac:dyDescent="0.25">
      <c r="A11627"/>
    </row>
    <row r="11628" spans="1:1" x14ac:dyDescent="0.25">
      <c r="A11628"/>
    </row>
    <row r="11629" spans="1:1" x14ac:dyDescent="0.25">
      <c r="A11629"/>
    </row>
    <row r="11630" spans="1:1" x14ac:dyDescent="0.25">
      <c r="A11630"/>
    </row>
    <row r="11631" spans="1:1" x14ac:dyDescent="0.25">
      <c r="A11631"/>
    </row>
    <row r="11632" spans="1:1" x14ac:dyDescent="0.25">
      <c r="A11632"/>
    </row>
    <row r="11633" spans="1:1" x14ac:dyDescent="0.25">
      <c r="A11633"/>
    </row>
    <row r="11634" spans="1:1" x14ac:dyDescent="0.25">
      <c r="A11634"/>
    </row>
    <row r="11635" spans="1:1" x14ac:dyDescent="0.25">
      <c r="A11635"/>
    </row>
    <row r="11636" spans="1:1" x14ac:dyDescent="0.25">
      <c r="A11636"/>
    </row>
    <row r="11637" spans="1:1" x14ac:dyDescent="0.25">
      <c r="A11637"/>
    </row>
    <row r="11638" spans="1:1" x14ac:dyDescent="0.25">
      <c r="A11638"/>
    </row>
    <row r="11639" spans="1:1" x14ac:dyDescent="0.25">
      <c r="A11639"/>
    </row>
    <row r="11640" spans="1:1" x14ac:dyDescent="0.25">
      <c r="A11640"/>
    </row>
    <row r="11641" spans="1:1" x14ac:dyDescent="0.25">
      <c r="A11641"/>
    </row>
    <row r="11642" spans="1:1" x14ac:dyDescent="0.25">
      <c r="A11642"/>
    </row>
    <row r="11643" spans="1:1" x14ac:dyDescent="0.25">
      <c r="A11643"/>
    </row>
    <row r="11644" spans="1:1" x14ac:dyDescent="0.25">
      <c r="A11644"/>
    </row>
    <row r="11645" spans="1:1" x14ac:dyDescent="0.25">
      <c r="A11645"/>
    </row>
    <row r="11646" spans="1:1" x14ac:dyDescent="0.25">
      <c r="A11646"/>
    </row>
    <row r="11647" spans="1:1" x14ac:dyDescent="0.25">
      <c r="A11647"/>
    </row>
    <row r="11648" spans="1:1" x14ac:dyDescent="0.25">
      <c r="A11648"/>
    </row>
    <row r="11649" spans="1:1" x14ac:dyDescent="0.25">
      <c r="A11649"/>
    </row>
    <row r="11650" spans="1:1" x14ac:dyDescent="0.25">
      <c r="A11650"/>
    </row>
    <row r="11651" spans="1:1" x14ac:dyDescent="0.25">
      <c r="A11651"/>
    </row>
    <row r="11652" spans="1:1" x14ac:dyDescent="0.25">
      <c r="A11652"/>
    </row>
    <row r="11653" spans="1:1" x14ac:dyDescent="0.25">
      <c r="A11653"/>
    </row>
    <row r="11654" spans="1:1" x14ac:dyDescent="0.25">
      <c r="A11654"/>
    </row>
    <row r="11655" spans="1:1" x14ac:dyDescent="0.25">
      <c r="A11655"/>
    </row>
    <row r="11656" spans="1:1" x14ac:dyDescent="0.25">
      <c r="A11656"/>
    </row>
    <row r="11657" spans="1:1" x14ac:dyDescent="0.25">
      <c r="A11657"/>
    </row>
    <row r="11658" spans="1:1" x14ac:dyDescent="0.25">
      <c r="A11658"/>
    </row>
    <row r="11659" spans="1:1" x14ac:dyDescent="0.25">
      <c r="A11659"/>
    </row>
    <row r="11660" spans="1:1" x14ac:dyDescent="0.25">
      <c r="A11660"/>
    </row>
    <row r="11661" spans="1:1" x14ac:dyDescent="0.25">
      <c r="A11661"/>
    </row>
    <row r="11662" spans="1:1" x14ac:dyDescent="0.25">
      <c r="A11662"/>
    </row>
    <row r="11663" spans="1:1" x14ac:dyDescent="0.25">
      <c r="A11663"/>
    </row>
    <row r="11664" spans="1:1" x14ac:dyDescent="0.25">
      <c r="A11664"/>
    </row>
    <row r="11665" spans="1:1" x14ac:dyDescent="0.25">
      <c r="A11665"/>
    </row>
    <row r="11666" spans="1:1" x14ac:dyDescent="0.25">
      <c r="A11666"/>
    </row>
    <row r="11667" spans="1:1" x14ac:dyDescent="0.25">
      <c r="A11667"/>
    </row>
    <row r="11668" spans="1:1" x14ac:dyDescent="0.25">
      <c r="A11668"/>
    </row>
    <row r="11669" spans="1:1" x14ac:dyDescent="0.25">
      <c r="A11669"/>
    </row>
    <row r="11670" spans="1:1" x14ac:dyDescent="0.25">
      <c r="A11670"/>
    </row>
    <row r="11671" spans="1:1" x14ac:dyDescent="0.25">
      <c r="A11671"/>
    </row>
    <row r="11672" spans="1:1" x14ac:dyDescent="0.25">
      <c r="A11672"/>
    </row>
    <row r="11673" spans="1:1" x14ac:dyDescent="0.25">
      <c r="A11673"/>
    </row>
    <row r="11674" spans="1:1" x14ac:dyDescent="0.25">
      <c r="A11674"/>
    </row>
    <row r="11675" spans="1:1" x14ac:dyDescent="0.25">
      <c r="A11675"/>
    </row>
    <row r="11676" spans="1:1" x14ac:dyDescent="0.25">
      <c r="A11676"/>
    </row>
    <row r="11677" spans="1:1" x14ac:dyDescent="0.25">
      <c r="A11677"/>
    </row>
    <row r="11678" spans="1:1" x14ac:dyDescent="0.25">
      <c r="A11678"/>
    </row>
    <row r="11679" spans="1:1" x14ac:dyDescent="0.25">
      <c r="A11679"/>
    </row>
    <row r="11680" spans="1:1" x14ac:dyDescent="0.25">
      <c r="A11680"/>
    </row>
    <row r="11681" spans="1:1" x14ac:dyDescent="0.25">
      <c r="A11681"/>
    </row>
    <row r="11682" spans="1:1" x14ac:dyDescent="0.25">
      <c r="A11682"/>
    </row>
    <row r="11683" spans="1:1" x14ac:dyDescent="0.25">
      <c r="A11683"/>
    </row>
    <row r="11684" spans="1:1" x14ac:dyDescent="0.25">
      <c r="A11684"/>
    </row>
    <row r="11685" spans="1:1" x14ac:dyDescent="0.25">
      <c r="A11685"/>
    </row>
    <row r="11686" spans="1:1" x14ac:dyDescent="0.25">
      <c r="A11686"/>
    </row>
    <row r="11687" spans="1:1" x14ac:dyDescent="0.25">
      <c r="A11687"/>
    </row>
    <row r="11688" spans="1:1" x14ac:dyDescent="0.25">
      <c r="A11688"/>
    </row>
    <row r="11689" spans="1:1" x14ac:dyDescent="0.25">
      <c r="A11689"/>
    </row>
    <row r="11690" spans="1:1" x14ac:dyDescent="0.25">
      <c r="A11690"/>
    </row>
    <row r="11691" spans="1:1" x14ac:dyDescent="0.25">
      <c r="A11691"/>
    </row>
    <row r="11692" spans="1:1" x14ac:dyDescent="0.25">
      <c r="A11692"/>
    </row>
    <row r="11693" spans="1:1" x14ac:dyDescent="0.25">
      <c r="A11693"/>
    </row>
    <row r="11694" spans="1:1" x14ac:dyDescent="0.25">
      <c r="A11694"/>
    </row>
    <row r="11695" spans="1:1" x14ac:dyDescent="0.25">
      <c r="A11695"/>
    </row>
    <row r="11696" spans="1:1" x14ac:dyDescent="0.25">
      <c r="A11696"/>
    </row>
    <row r="11697" spans="1:1" x14ac:dyDescent="0.25">
      <c r="A11697"/>
    </row>
    <row r="11698" spans="1:1" x14ac:dyDescent="0.25">
      <c r="A11698"/>
    </row>
    <row r="11699" spans="1:1" x14ac:dyDescent="0.25">
      <c r="A11699"/>
    </row>
    <row r="11700" spans="1:1" x14ac:dyDescent="0.25">
      <c r="A11700"/>
    </row>
    <row r="11701" spans="1:1" x14ac:dyDescent="0.25">
      <c r="A11701"/>
    </row>
    <row r="11702" spans="1:1" x14ac:dyDescent="0.25">
      <c r="A11702"/>
    </row>
    <row r="11703" spans="1:1" x14ac:dyDescent="0.25">
      <c r="A11703"/>
    </row>
    <row r="11704" spans="1:1" x14ac:dyDescent="0.25">
      <c r="A11704"/>
    </row>
    <row r="11705" spans="1:1" x14ac:dyDescent="0.25">
      <c r="A11705"/>
    </row>
    <row r="11706" spans="1:1" x14ac:dyDescent="0.25">
      <c r="A11706"/>
    </row>
    <row r="11707" spans="1:1" x14ac:dyDescent="0.25">
      <c r="A11707"/>
    </row>
    <row r="11708" spans="1:1" x14ac:dyDescent="0.25">
      <c r="A11708"/>
    </row>
    <row r="11709" spans="1:1" x14ac:dyDescent="0.25">
      <c r="A11709"/>
    </row>
    <row r="11710" spans="1:1" x14ac:dyDescent="0.25">
      <c r="A11710"/>
    </row>
    <row r="11711" spans="1:1" x14ac:dyDescent="0.25">
      <c r="A11711"/>
    </row>
    <row r="11712" spans="1:1" x14ac:dyDescent="0.25">
      <c r="A11712"/>
    </row>
    <row r="11713" spans="1:1" x14ac:dyDescent="0.25">
      <c r="A11713"/>
    </row>
    <row r="11714" spans="1:1" x14ac:dyDescent="0.25">
      <c r="A11714"/>
    </row>
    <row r="11715" spans="1:1" x14ac:dyDescent="0.25">
      <c r="A11715"/>
    </row>
    <row r="11716" spans="1:1" x14ac:dyDescent="0.25">
      <c r="A11716"/>
    </row>
    <row r="11717" spans="1:1" x14ac:dyDescent="0.25">
      <c r="A11717"/>
    </row>
    <row r="11718" spans="1:1" x14ac:dyDescent="0.25">
      <c r="A11718"/>
    </row>
    <row r="11719" spans="1:1" x14ac:dyDescent="0.25">
      <c r="A11719"/>
    </row>
    <row r="11720" spans="1:1" x14ac:dyDescent="0.25">
      <c r="A11720"/>
    </row>
    <row r="11721" spans="1:1" x14ac:dyDescent="0.25">
      <c r="A11721"/>
    </row>
    <row r="11722" spans="1:1" x14ac:dyDescent="0.25">
      <c r="A11722"/>
    </row>
    <row r="11723" spans="1:1" x14ac:dyDescent="0.25">
      <c r="A11723"/>
    </row>
    <row r="11724" spans="1:1" x14ac:dyDescent="0.25">
      <c r="A11724"/>
    </row>
    <row r="11725" spans="1:1" x14ac:dyDescent="0.25">
      <c r="A11725"/>
    </row>
    <row r="11726" spans="1:1" x14ac:dyDescent="0.25">
      <c r="A11726"/>
    </row>
    <row r="11727" spans="1:1" x14ac:dyDescent="0.25">
      <c r="A11727"/>
    </row>
    <row r="11728" spans="1:1" x14ac:dyDescent="0.25">
      <c r="A11728"/>
    </row>
    <row r="11729" spans="1:1" x14ac:dyDescent="0.25">
      <c r="A11729"/>
    </row>
    <row r="11730" spans="1:1" x14ac:dyDescent="0.25">
      <c r="A11730"/>
    </row>
    <row r="11731" spans="1:1" x14ac:dyDescent="0.25">
      <c r="A11731"/>
    </row>
    <row r="11732" spans="1:1" x14ac:dyDescent="0.25">
      <c r="A11732"/>
    </row>
    <row r="11733" spans="1:1" x14ac:dyDescent="0.25">
      <c r="A11733"/>
    </row>
    <row r="11734" spans="1:1" x14ac:dyDescent="0.25">
      <c r="A11734"/>
    </row>
    <row r="11735" spans="1:1" x14ac:dyDescent="0.25">
      <c r="A11735"/>
    </row>
    <row r="11736" spans="1:1" x14ac:dyDescent="0.25">
      <c r="A11736"/>
    </row>
    <row r="11737" spans="1:1" x14ac:dyDescent="0.25">
      <c r="A11737"/>
    </row>
    <row r="11738" spans="1:1" x14ac:dyDescent="0.25">
      <c r="A11738"/>
    </row>
    <row r="11739" spans="1:1" x14ac:dyDescent="0.25">
      <c r="A11739"/>
    </row>
    <row r="11740" spans="1:1" x14ac:dyDescent="0.25">
      <c r="A11740"/>
    </row>
    <row r="11741" spans="1:1" x14ac:dyDescent="0.25">
      <c r="A11741"/>
    </row>
    <row r="11742" spans="1:1" x14ac:dyDescent="0.25">
      <c r="A11742"/>
    </row>
    <row r="11743" spans="1:1" x14ac:dyDescent="0.25">
      <c r="A11743"/>
    </row>
    <row r="11744" spans="1:1" x14ac:dyDescent="0.25">
      <c r="A11744"/>
    </row>
    <row r="11745" spans="1:1" x14ac:dyDescent="0.25">
      <c r="A11745"/>
    </row>
    <row r="11746" spans="1:1" x14ac:dyDescent="0.25">
      <c r="A11746"/>
    </row>
    <row r="11747" spans="1:1" x14ac:dyDescent="0.25">
      <c r="A11747"/>
    </row>
    <row r="11748" spans="1:1" x14ac:dyDescent="0.25">
      <c r="A11748"/>
    </row>
    <row r="11749" spans="1:1" x14ac:dyDescent="0.25">
      <c r="A11749"/>
    </row>
    <row r="11750" spans="1:1" x14ac:dyDescent="0.25">
      <c r="A11750"/>
    </row>
    <row r="11751" spans="1:1" x14ac:dyDescent="0.25">
      <c r="A11751"/>
    </row>
    <row r="11752" spans="1:1" x14ac:dyDescent="0.25">
      <c r="A11752"/>
    </row>
    <row r="11753" spans="1:1" x14ac:dyDescent="0.25">
      <c r="A11753"/>
    </row>
    <row r="11754" spans="1:1" x14ac:dyDescent="0.25">
      <c r="A11754"/>
    </row>
    <row r="11755" spans="1:1" x14ac:dyDescent="0.25">
      <c r="A11755"/>
    </row>
    <row r="11756" spans="1:1" x14ac:dyDescent="0.25">
      <c r="A11756"/>
    </row>
    <row r="11757" spans="1:1" x14ac:dyDescent="0.25">
      <c r="A11757"/>
    </row>
    <row r="11758" spans="1:1" x14ac:dyDescent="0.25">
      <c r="A11758"/>
    </row>
    <row r="11759" spans="1:1" x14ac:dyDescent="0.25">
      <c r="A11759"/>
    </row>
    <row r="11760" spans="1:1" x14ac:dyDescent="0.25">
      <c r="A11760"/>
    </row>
    <row r="11761" spans="1:1" x14ac:dyDescent="0.25">
      <c r="A11761"/>
    </row>
    <row r="11762" spans="1:1" x14ac:dyDescent="0.25">
      <c r="A11762"/>
    </row>
    <row r="11763" spans="1:1" x14ac:dyDescent="0.25">
      <c r="A11763"/>
    </row>
    <row r="11764" spans="1:1" x14ac:dyDescent="0.25">
      <c r="A11764"/>
    </row>
    <row r="11765" spans="1:1" x14ac:dyDescent="0.25">
      <c r="A11765"/>
    </row>
    <row r="11766" spans="1:1" x14ac:dyDescent="0.25">
      <c r="A11766"/>
    </row>
    <row r="11767" spans="1:1" x14ac:dyDescent="0.25">
      <c r="A11767"/>
    </row>
    <row r="11768" spans="1:1" x14ac:dyDescent="0.25">
      <c r="A11768"/>
    </row>
    <row r="11769" spans="1:1" x14ac:dyDescent="0.25">
      <c r="A11769"/>
    </row>
    <row r="11770" spans="1:1" x14ac:dyDescent="0.25">
      <c r="A11770"/>
    </row>
    <row r="11771" spans="1:1" x14ac:dyDescent="0.25">
      <c r="A11771"/>
    </row>
    <row r="11772" spans="1:1" x14ac:dyDescent="0.25">
      <c r="A11772"/>
    </row>
    <row r="11773" spans="1:1" x14ac:dyDescent="0.25">
      <c r="A11773"/>
    </row>
    <row r="11774" spans="1:1" x14ac:dyDescent="0.25">
      <c r="A11774"/>
    </row>
    <row r="11775" spans="1:1" x14ac:dyDescent="0.25">
      <c r="A11775"/>
    </row>
    <row r="11776" spans="1:1" x14ac:dyDescent="0.25">
      <c r="A11776"/>
    </row>
    <row r="11777" spans="1:1" x14ac:dyDescent="0.25">
      <c r="A11777"/>
    </row>
    <row r="11778" spans="1:1" x14ac:dyDescent="0.25">
      <c r="A11778"/>
    </row>
    <row r="11779" spans="1:1" x14ac:dyDescent="0.25">
      <c r="A11779"/>
    </row>
    <row r="11780" spans="1:1" x14ac:dyDescent="0.25">
      <c r="A11780"/>
    </row>
    <row r="11781" spans="1:1" x14ac:dyDescent="0.25">
      <c r="A11781"/>
    </row>
    <row r="11782" spans="1:1" x14ac:dyDescent="0.25">
      <c r="A11782"/>
    </row>
    <row r="11783" spans="1:1" x14ac:dyDescent="0.25">
      <c r="A11783"/>
    </row>
    <row r="11784" spans="1:1" x14ac:dyDescent="0.25">
      <c r="A11784"/>
    </row>
    <row r="11785" spans="1:1" x14ac:dyDescent="0.25">
      <c r="A11785"/>
    </row>
    <row r="11786" spans="1:1" x14ac:dyDescent="0.25">
      <c r="A11786"/>
    </row>
    <row r="11787" spans="1:1" x14ac:dyDescent="0.25">
      <c r="A11787"/>
    </row>
    <row r="11788" spans="1:1" x14ac:dyDescent="0.25">
      <c r="A11788"/>
    </row>
    <row r="11789" spans="1:1" x14ac:dyDescent="0.25">
      <c r="A11789"/>
    </row>
    <row r="11790" spans="1:1" x14ac:dyDescent="0.25">
      <c r="A11790"/>
    </row>
    <row r="11791" spans="1:1" x14ac:dyDescent="0.25">
      <c r="A11791"/>
    </row>
    <row r="11792" spans="1:1" x14ac:dyDescent="0.25">
      <c r="A11792"/>
    </row>
    <row r="11793" spans="1:1" x14ac:dyDescent="0.25">
      <c r="A11793"/>
    </row>
    <row r="11794" spans="1:1" x14ac:dyDescent="0.25">
      <c r="A11794"/>
    </row>
    <row r="11795" spans="1:1" x14ac:dyDescent="0.25">
      <c r="A11795"/>
    </row>
    <row r="11796" spans="1:1" x14ac:dyDescent="0.25">
      <c r="A11796"/>
    </row>
    <row r="11797" spans="1:1" x14ac:dyDescent="0.25">
      <c r="A11797"/>
    </row>
    <row r="11798" spans="1:1" x14ac:dyDescent="0.25">
      <c r="A11798"/>
    </row>
    <row r="11799" spans="1:1" x14ac:dyDescent="0.25">
      <c r="A11799"/>
    </row>
    <row r="11800" spans="1:1" x14ac:dyDescent="0.25">
      <c r="A11800"/>
    </row>
    <row r="11801" spans="1:1" x14ac:dyDescent="0.25">
      <c r="A11801"/>
    </row>
    <row r="11802" spans="1:1" x14ac:dyDescent="0.25">
      <c r="A11802"/>
    </row>
    <row r="11803" spans="1:1" x14ac:dyDescent="0.25">
      <c r="A11803"/>
    </row>
    <row r="11804" spans="1:1" x14ac:dyDescent="0.25">
      <c r="A11804"/>
    </row>
    <row r="11805" spans="1:1" x14ac:dyDescent="0.25">
      <c r="A11805"/>
    </row>
    <row r="11806" spans="1:1" x14ac:dyDescent="0.25">
      <c r="A11806"/>
    </row>
    <row r="11807" spans="1:1" x14ac:dyDescent="0.25">
      <c r="A11807"/>
    </row>
    <row r="11808" spans="1:1" x14ac:dyDescent="0.25">
      <c r="A11808"/>
    </row>
    <row r="11809" spans="1:1" x14ac:dyDescent="0.25">
      <c r="A11809"/>
    </row>
    <row r="11810" spans="1:1" x14ac:dyDescent="0.25">
      <c r="A11810"/>
    </row>
    <row r="11811" spans="1:1" x14ac:dyDescent="0.25">
      <c r="A11811"/>
    </row>
    <row r="11812" spans="1:1" x14ac:dyDescent="0.25">
      <c r="A11812"/>
    </row>
    <row r="11813" spans="1:1" x14ac:dyDescent="0.25">
      <c r="A11813"/>
    </row>
    <row r="11814" spans="1:1" x14ac:dyDescent="0.25">
      <c r="A11814"/>
    </row>
    <row r="11815" spans="1:1" x14ac:dyDescent="0.25">
      <c r="A11815"/>
    </row>
    <row r="11816" spans="1:1" x14ac:dyDescent="0.25">
      <c r="A11816"/>
    </row>
    <row r="11817" spans="1:1" x14ac:dyDescent="0.25">
      <c r="A11817"/>
    </row>
    <row r="11818" spans="1:1" x14ac:dyDescent="0.25">
      <c r="A11818"/>
    </row>
    <row r="11819" spans="1:1" x14ac:dyDescent="0.25">
      <c r="A11819"/>
    </row>
    <row r="11820" spans="1:1" x14ac:dyDescent="0.25">
      <c r="A11820"/>
    </row>
    <row r="11821" spans="1:1" x14ac:dyDescent="0.25">
      <c r="A11821"/>
    </row>
    <row r="11822" spans="1:1" x14ac:dyDescent="0.25">
      <c r="A11822"/>
    </row>
    <row r="11823" spans="1:1" x14ac:dyDescent="0.25">
      <c r="A11823"/>
    </row>
    <row r="11824" spans="1:1" x14ac:dyDescent="0.25">
      <c r="A11824"/>
    </row>
    <row r="11825" spans="1:1" x14ac:dyDescent="0.25">
      <c r="A11825"/>
    </row>
    <row r="11826" spans="1:1" x14ac:dyDescent="0.25">
      <c r="A11826"/>
    </row>
    <row r="11827" spans="1:1" x14ac:dyDescent="0.25">
      <c r="A11827"/>
    </row>
    <row r="11828" spans="1:1" x14ac:dyDescent="0.25">
      <c r="A11828"/>
    </row>
    <row r="11829" spans="1:1" x14ac:dyDescent="0.25">
      <c r="A11829"/>
    </row>
    <row r="11830" spans="1:1" x14ac:dyDescent="0.25">
      <c r="A11830"/>
    </row>
    <row r="11831" spans="1:1" x14ac:dyDescent="0.25">
      <c r="A11831"/>
    </row>
    <row r="11832" spans="1:1" x14ac:dyDescent="0.25">
      <c r="A11832"/>
    </row>
    <row r="11833" spans="1:1" x14ac:dyDescent="0.25">
      <c r="A11833"/>
    </row>
    <row r="11834" spans="1:1" x14ac:dyDescent="0.25">
      <c r="A11834"/>
    </row>
    <row r="11835" spans="1:1" x14ac:dyDescent="0.25">
      <c r="A11835"/>
    </row>
    <row r="11836" spans="1:1" x14ac:dyDescent="0.25">
      <c r="A11836"/>
    </row>
    <row r="11837" spans="1:1" x14ac:dyDescent="0.25">
      <c r="A11837"/>
    </row>
    <row r="11838" spans="1:1" x14ac:dyDescent="0.25">
      <c r="A11838"/>
    </row>
    <row r="11839" spans="1:1" x14ac:dyDescent="0.25">
      <c r="A11839"/>
    </row>
    <row r="11840" spans="1:1" x14ac:dyDescent="0.25">
      <c r="A11840"/>
    </row>
    <row r="11841" spans="1:1" x14ac:dyDescent="0.25">
      <c r="A11841"/>
    </row>
    <row r="11842" spans="1:1" x14ac:dyDescent="0.25">
      <c r="A11842"/>
    </row>
    <row r="11843" spans="1:1" x14ac:dyDescent="0.25">
      <c r="A11843"/>
    </row>
    <row r="11844" spans="1:1" x14ac:dyDescent="0.25">
      <c r="A11844"/>
    </row>
    <row r="11845" spans="1:1" x14ac:dyDescent="0.25">
      <c r="A11845"/>
    </row>
    <row r="11846" spans="1:1" x14ac:dyDescent="0.25">
      <c r="A11846"/>
    </row>
    <row r="11847" spans="1:1" x14ac:dyDescent="0.25">
      <c r="A11847"/>
    </row>
    <row r="11848" spans="1:1" x14ac:dyDescent="0.25">
      <c r="A11848"/>
    </row>
    <row r="11849" spans="1:1" x14ac:dyDescent="0.25">
      <c r="A11849"/>
    </row>
    <row r="11850" spans="1:1" x14ac:dyDescent="0.25">
      <c r="A11850"/>
    </row>
    <row r="11851" spans="1:1" x14ac:dyDescent="0.25">
      <c r="A11851"/>
    </row>
    <row r="11852" spans="1:1" x14ac:dyDescent="0.25">
      <c r="A11852"/>
    </row>
    <row r="11853" spans="1:1" x14ac:dyDescent="0.25">
      <c r="A11853"/>
    </row>
    <row r="11854" spans="1:1" x14ac:dyDescent="0.25">
      <c r="A11854"/>
    </row>
    <row r="11855" spans="1:1" x14ac:dyDescent="0.25">
      <c r="A11855"/>
    </row>
    <row r="11856" spans="1:1" x14ac:dyDescent="0.25">
      <c r="A11856"/>
    </row>
    <row r="11857" spans="1:1" x14ac:dyDescent="0.25">
      <c r="A11857"/>
    </row>
    <row r="11858" spans="1:1" x14ac:dyDescent="0.25">
      <c r="A11858"/>
    </row>
    <row r="11859" spans="1:1" x14ac:dyDescent="0.25">
      <c r="A11859"/>
    </row>
    <row r="11860" spans="1:1" x14ac:dyDescent="0.25">
      <c r="A11860"/>
    </row>
    <row r="11861" spans="1:1" x14ac:dyDescent="0.25">
      <c r="A11861"/>
    </row>
    <row r="11862" spans="1:1" x14ac:dyDescent="0.25">
      <c r="A11862"/>
    </row>
    <row r="11863" spans="1:1" x14ac:dyDescent="0.25">
      <c r="A11863"/>
    </row>
    <row r="11864" spans="1:1" x14ac:dyDescent="0.25">
      <c r="A11864"/>
    </row>
    <row r="11865" spans="1:1" x14ac:dyDescent="0.25">
      <c r="A11865"/>
    </row>
    <row r="11866" spans="1:1" x14ac:dyDescent="0.25">
      <c r="A11866"/>
    </row>
    <row r="11867" spans="1:1" x14ac:dyDescent="0.25">
      <c r="A11867"/>
    </row>
    <row r="11868" spans="1:1" x14ac:dyDescent="0.25">
      <c r="A11868"/>
    </row>
    <row r="11869" spans="1:1" x14ac:dyDescent="0.25">
      <c r="A11869"/>
    </row>
    <row r="11870" spans="1:1" x14ac:dyDescent="0.25">
      <c r="A11870"/>
    </row>
    <row r="11871" spans="1:1" x14ac:dyDescent="0.25">
      <c r="A11871"/>
    </row>
    <row r="11872" spans="1:1" x14ac:dyDescent="0.25">
      <c r="A11872"/>
    </row>
    <row r="11873" spans="1:1" x14ac:dyDescent="0.25">
      <c r="A11873"/>
    </row>
    <row r="11874" spans="1:1" x14ac:dyDescent="0.25">
      <c r="A11874"/>
    </row>
    <row r="11875" spans="1:1" x14ac:dyDescent="0.25">
      <c r="A11875"/>
    </row>
    <row r="11876" spans="1:1" x14ac:dyDescent="0.25">
      <c r="A11876"/>
    </row>
    <row r="11877" spans="1:1" x14ac:dyDescent="0.25">
      <c r="A11877"/>
    </row>
    <row r="11878" spans="1:1" x14ac:dyDescent="0.25">
      <c r="A11878"/>
    </row>
    <row r="11879" spans="1:1" x14ac:dyDescent="0.25">
      <c r="A11879"/>
    </row>
    <row r="11880" spans="1:1" x14ac:dyDescent="0.25">
      <c r="A11880"/>
    </row>
    <row r="11881" spans="1:1" x14ac:dyDescent="0.25">
      <c r="A11881"/>
    </row>
    <row r="11882" spans="1:1" x14ac:dyDescent="0.25">
      <c r="A11882"/>
    </row>
    <row r="11883" spans="1:1" x14ac:dyDescent="0.25">
      <c r="A11883"/>
    </row>
    <row r="11884" spans="1:1" x14ac:dyDescent="0.25">
      <c r="A11884"/>
    </row>
    <row r="11885" spans="1:1" x14ac:dyDescent="0.25">
      <c r="A11885"/>
    </row>
    <row r="11886" spans="1:1" x14ac:dyDescent="0.25">
      <c r="A11886"/>
    </row>
    <row r="11887" spans="1:1" x14ac:dyDescent="0.25">
      <c r="A11887"/>
    </row>
    <row r="11888" spans="1:1" x14ac:dyDescent="0.25">
      <c r="A11888"/>
    </row>
    <row r="11889" spans="1:1" x14ac:dyDescent="0.25">
      <c r="A11889"/>
    </row>
    <row r="11890" spans="1:1" x14ac:dyDescent="0.25">
      <c r="A11890"/>
    </row>
    <row r="11891" spans="1:1" x14ac:dyDescent="0.25">
      <c r="A11891"/>
    </row>
    <row r="11892" spans="1:1" x14ac:dyDescent="0.25">
      <c r="A11892"/>
    </row>
    <row r="11893" spans="1:1" x14ac:dyDescent="0.25">
      <c r="A11893"/>
    </row>
    <row r="11894" spans="1:1" x14ac:dyDescent="0.25">
      <c r="A11894"/>
    </row>
    <row r="11895" spans="1:1" x14ac:dyDescent="0.25">
      <c r="A11895"/>
    </row>
    <row r="11896" spans="1:1" x14ac:dyDescent="0.25">
      <c r="A11896"/>
    </row>
    <row r="11897" spans="1:1" x14ac:dyDescent="0.25">
      <c r="A11897"/>
    </row>
    <row r="11898" spans="1:1" x14ac:dyDescent="0.25">
      <c r="A11898"/>
    </row>
    <row r="11899" spans="1:1" x14ac:dyDescent="0.25">
      <c r="A11899"/>
    </row>
    <row r="11900" spans="1:1" x14ac:dyDescent="0.25">
      <c r="A11900"/>
    </row>
    <row r="11901" spans="1:1" x14ac:dyDescent="0.25">
      <c r="A11901"/>
    </row>
    <row r="11902" spans="1:1" x14ac:dyDescent="0.25">
      <c r="A11902"/>
    </row>
    <row r="11903" spans="1:1" x14ac:dyDescent="0.25">
      <c r="A11903"/>
    </row>
    <row r="11904" spans="1:1" x14ac:dyDescent="0.25">
      <c r="A11904"/>
    </row>
    <row r="11905" spans="1:1" x14ac:dyDescent="0.25">
      <c r="A11905"/>
    </row>
    <row r="11906" spans="1:1" x14ac:dyDescent="0.25">
      <c r="A11906"/>
    </row>
    <row r="11907" spans="1:1" x14ac:dyDescent="0.25">
      <c r="A11907"/>
    </row>
    <row r="11908" spans="1:1" x14ac:dyDescent="0.25">
      <c r="A11908"/>
    </row>
    <row r="11909" spans="1:1" x14ac:dyDescent="0.25">
      <c r="A11909"/>
    </row>
    <row r="11910" spans="1:1" x14ac:dyDescent="0.25">
      <c r="A11910"/>
    </row>
    <row r="11911" spans="1:1" x14ac:dyDescent="0.25">
      <c r="A11911"/>
    </row>
    <row r="11912" spans="1:1" x14ac:dyDescent="0.25">
      <c r="A11912"/>
    </row>
    <row r="11913" spans="1:1" x14ac:dyDescent="0.25">
      <c r="A11913"/>
    </row>
    <row r="11914" spans="1:1" x14ac:dyDescent="0.25">
      <c r="A11914"/>
    </row>
    <row r="11915" spans="1:1" x14ac:dyDescent="0.25">
      <c r="A11915"/>
    </row>
    <row r="11916" spans="1:1" x14ac:dyDescent="0.25">
      <c r="A11916"/>
    </row>
    <row r="11917" spans="1:1" x14ac:dyDescent="0.25">
      <c r="A11917"/>
    </row>
    <row r="11918" spans="1:1" x14ac:dyDescent="0.25">
      <c r="A11918"/>
    </row>
    <row r="11919" spans="1:1" x14ac:dyDescent="0.25">
      <c r="A11919"/>
    </row>
    <row r="11920" spans="1:1" x14ac:dyDescent="0.25">
      <c r="A11920"/>
    </row>
    <row r="11921" spans="1:1" x14ac:dyDescent="0.25">
      <c r="A11921"/>
    </row>
    <row r="11922" spans="1:1" x14ac:dyDescent="0.25">
      <c r="A11922"/>
    </row>
    <row r="11923" spans="1:1" x14ac:dyDescent="0.25">
      <c r="A11923"/>
    </row>
    <row r="11924" spans="1:1" x14ac:dyDescent="0.25">
      <c r="A11924"/>
    </row>
    <row r="11925" spans="1:1" x14ac:dyDescent="0.25">
      <c r="A11925"/>
    </row>
    <row r="11926" spans="1:1" x14ac:dyDescent="0.25">
      <c r="A11926"/>
    </row>
    <row r="11927" spans="1:1" x14ac:dyDescent="0.25">
      <c r="A11927"/>
    </row>
    <row r="11928" spans="1:1" x14ac:dyDescent="0.25">
      <c r="A11928"/>
    </row>
    <row r="11929" spans="1:1" x14ac:dyDescent="0.25">
      <c r="A11929"/>
    </row>
    <row r="11930" spans="1:1" x14ac:dyDescent="0.25">
      <c r="A11930"/>
    </row>
    <row r="11931" spans="1:1" x14ac:dyDescent="0.25">
      <c r="A11931"/>
    </row>
    <row r="11932" spans="1:1" x14ac:dyDescent="0.25">
      <c r="A11932"/>
    </row>
    <row r="11933" spans="1:1" x14ac:dyDescent="0.25">
      <c r="A11933"/>
    </row>
    <row r="11934" spans="1:1" x14ac:dyDescent="0.25">
      <c r="A11934"/>
    </row>
    <row r="11935" spans="1:1" x14ac:dyDescent="0.25">
      <c r="A11935"/>
    </row>
    <row r="11936" spans="1:1" x14ac:dyDescent="0.25">
      <c r="A11936"/>
    </row>
    <row r="11937" spans="1:1" x14ac:dyDescent="0.25">
      <c r="A11937"/>
    </row>
    <row r="11938" spans="1:1" x14ac:dyDescent="0.25">
      <c r="A11938"/>
    </row>
    <row r="11939" spans="1:1" x14ac:dyDescent="0.25">
      <c r="A11939"/>
    </row>
    <row r="11940" spans="1:1" x14ac:dyDescent="0.25">
      <c r="A11940"/>
    </row>
    <row r="11941" spans="1:1" x14ac:dyDescent="0.25">
      <c r="A11941"/>
    </row>
    <row r="11942" spans="1:1" x14ac:dyDescent="0.25">
      <c r="A11942"/>
    </row>
    <row r="11943" spans="1:1" x14ac:dyDescent="0.25">
      <c r="A11943"/>
    </row>
    <row r="11944" spans="1:1" x14ac:dyDescent="0.25">
      <c r="A11944"/>
    </row>
    <row r="11945" spans="1:1" x14ac:dyDescent="0.25">
      <c r="A11945"/>
    </row>
    <row r="11946" spans="1:1" x14ac:dyDescent="0.25">
      <c r="A11946"/>
    </row>
    <row r="11947" spans="1:1" x14ac:dyDescent="0.25">
      <c r="A11947"/>
    </row>
    <row r="11948" spans="1:1" x14ac:dyDescent="0.25">
      <c r="A11948"/>
    </row>
    <row r="11949" spans="1:1" x14ac:dyDescent="0.25">
      <c r="A11949"/>
    </row>
    <row r="11950" spans="1:1" x14ac:dyDescent="0.25">
      <c r="A11950"/>
    </row>
    <row r="11951" spans="1:1" x14ac:dyDescent="0.25">
      <c r="A11951"/>
    </row>
    <row r="11952" spans="1:1" x14ac:dyDescent="0.25">
      <c r="A11952"/>
    </row>
    <row r="11953" spans="1:1" x14ac:dyDescent="0.25">
      <c r="A11953"/>
    </row>
    <row r="11954" spans="1:1" x14ac:dyDescent="0.25">
      <c r="A11954"/>
    </row>
    <row r="11955" spans="1:1" x14ac:dyDescent="0.25">
      <c r="A11955"/>
    </row>
    <row r="11956" spans="1:1" x14ac:dyDescent="0.25">
      <c r="A11956"/>
    </row>
    <row r="11957" spans="1:1" x14ac:dyDescent="0.25">
      <c r="A11957"/>
    </row>
    <row r="11958" spans="1:1" x14ac:dyDescent="0.25">
      <c r="A11958"/>
    </row>
    <row r="11959" spans="1:1" x14ac:dyDescent="0.25">
      <c r="A11959"/>
    </row>
    <row r="11960" spans="1:1" x14ac:dyDescent="0.25">
      <c r="A11960"/>
    </row>
    <row r="11961" spans="1:1" x14ac:dyDescent="0.25">
      <c r="A11961"/>
    </row>
    <row r="11962" spans="1:1" x14ac:dyDescent="0.25">
      <c r="A11962"/>
    </row>
    <row r="11963" spans="1:1" x14ac:dyDescent="0.25">
      <c r="A11963"/>
    </row>
    <row r="11964" spans="1:1" x14ac:dyDescent="0.25">
      <c r="A11964"/>
    </row>
    <row r="11965" spans="1:1" x14ac:dyDescent="0.25">
      <c r="A11965"/>
    </row>
    <row r="11966" spans="1:1" x14ac:dyDescent="0.25">
      <c r="A11966"/>
    </row>
    <row r="11967" spans="1:1" x14ac:dyDescent="0.25">
      <c r="A11967"/>
    </row>
    <row r="11968" spans="1:1" x14ac:dyDescent="0.25">
      <c r="A11968"/>
    </row>
    <row r="11969" spans="1:1" x14ac:dyDescent="0.25">
      <c r="A11969"/>
    </row>
    <row r="11970" spans="1:1" x14ac:dyDescent="0.25">
      <c r="A11970"/>
    </row>
    <row r="11971" spans="1:1" x14ac:dyDescent="0.25">
      <c r="A11971"/>
    </row>
    <row r="11972" spans="1:1" x14ac:dyDescent="0.25">
      <c r="A11972"/>
    </row>
    <row r="11973" spans="1:1" x14ac:dyDescent="0.25">
      <c r="A11973"/>
    </row>
    <row r="11974" spans="1:1" x14ac:dyDescent="0.25">
      <c r="A11974"/>
    </row>
    <row r="11975" spans="1:1" x14ac:dyDescent="0.25">
      <c r="A11975"/>
    </row>
    <row r="11976" spans="1:1" x14ac:dyDescent="0.25">
      <c r="A11976"/>
    </row>
    <row r="11977" spans="1:1" x14ac:dyDescent="0.25">
      <c r="A11977"/>
    </row>
    <row r="11978" spans="1:1" x14ac:dyDescent="0.25">
      <c r="A11978"/>
    </row>
    <row r="11979" spans="1:1" x14ac:dyDescent="0.25">
      <c r="A11979"/>
    </row>
    <row r="11980" spans="1:1" x14ac:dyDescent="0.25">
      <c r="A11980"/>
    </row>
    <row r="11981" spans="1:1" x14ac:dyDescent="0.25">
      <c r="A11981"/>
    </row>
    <row r="11982" spans="1:1" x14ac:dyDescent="0.25">
      <c r="A11982"/>
    </row>
    <row r="11983" spans="1:1" x14ac:dyDescent="0.25">
      <c r="A11983"/>
    </row>
    <row r="11984" spans="1:1" x14ac:dyDescent="0.25">
      <c r="A11984"/>
    </row>
    <row r="11985" spans="1:1" x14ac:dyDescent="0.25">
      <c r="A11985"/>
    </row>
    <row r="11986" spans="1:1" x14ac:dyDescent="0.25">
      <c r="A11986"/>
    </row>
    <row r="11987" spans="1:1" x14ac:dyDescent="0.25">
      <c r="A11987"/>
    </row>
    <row r="11988" spans="1:1" x14ac:dyDescent="0.25">
      <c r="A11988"/>
    </row>
    <row r="11989" spans="1:1" x14ac:dyDescent="0.25">
      <c r="A11989"/>
    </row>
    <row r="11990" spans="1:1" x14ac:dyDescent="0.25">
      <c r="A11990"/>
    </row>
    <row r="11991" spans="1:1" x14ac:dyDescent="0.25">
      <c r="A11991"/>
    </row>
    <row r="11992" spans="1:1" x14ac:dyDescent="0.25">
      <c r="A11992"/>
    </row>
    <row r="11993" spans="1:1" x14ac:dyDescent="0.25">
      <c r="A11993"/>
    </row>
    <row r="11994" spans="1:1" x14ac:dyDescent="0.25">
      <c r="A11994"/>
    </row>
    <row r="11995" spans="1:1" x14ac:dyDescent="0.25">
      <c r="A11995"/>
    </row>
    <row r="11996" spans="1:1" x14ac:dyDescent="0.25">
      <c r="A11996"/>
    </row>
    <row r="11997" spans="1:1" x14ac:dyDescent="0.25">
      <c r="A11997"/>
    </row>
    <row r="11998" spans="1:1" x14ac:dyDescent="0.25">
      <c r="A11998"/>
    </row>
    <row r="11999" spans="1:1" x14ac:dyDescent="0.25">
      <c r="A11999"/>
    </row>
    <row r="12000" spans="1:1" x14ac:dyDescent="0.25">
      <c r="A12000"/>
    </row>
    <row r="12001" spans="1:1" x14ac:dyDescent="0.25">
      <c r="A12001"/>
    </row>
    <row r="12002" spans="1:1" x14ac:dyDescent="0.25">
      <c r="A12002"/>
    </row>
    <row r="12003" spans="1:1" x14ac:dyDescent="0.25">
      <c r="A12003"/>
    </row>
    <row r="12004" spans="1:1" x14ac:dyDescent="0.25">
      <c r="A12004"/>
    </row>
    <row r="12005" spans="1:1" x14ac:dyDescent="0.25">
      <c r="A12005"/>
    </row>
    <row r="12006" spans="1:1" x14ac:dyDescent="0.25">
      <c r="A12006"/>
    </row>
    <row r="12007" spans="1:1" x14ac:dyDescent="0.25">
      <c r="A12007"/>
    </row>
    <row r="12008" spans="1:1" x14ac:dyDescent="0.25">
      <c r="A12008"/>
    </row>
    <row r="12009" spans="1:1" x14ac:dyDescent="0.25">
      <c r="A12009"/>
    </row>
    <row r="12010" spans="1:1" x14ac:dyDescent="0.25">
      <c r="A12010"/>
    </row>
    <row r="12011" spans="1:1" x14ac:dyDescent="0.25">
      <c r="A12011"/>
    </row>
    <row r="12012" spans="1:1" x14ac:dyDescent="0.25">
      <c r="A12012"/>
    </row>
    <row r="12013" spans="1:1" x14ac:dyDescent="0.25">
      <c r="A12013"/>
    </row>
    <row r="12014" spans="1:1" x14ac:dyDescent="0.25">
      <c r="A12014"/>
    </row>
    <row r="12015" spans="1:1" x14ac:dyDescent="0.25">
      <c r="A12015"/>
    </row>
    <row r="12016" spans="1:1" x14ac:dyDescent="0.25">
      <c r="A12016"/>
    </row>
    <row r="12017" spans="1:1" x14ac:dyDescent="0.25">
      <c r="A12017"/>
    </row>
    <row r="12018" spans="1:1" x14ac:dyDescent="0.25">
      <c r="A12018"/>
    </row>
    <row r="12019" spans="1:1" x14ac:dyDescent="0.25">
      <c r="A12019"/>
    </row>
    <row r="12020" spans="1:1" x14ac:dyDescent="0.25">
      <c r="A12020"/>
    </row>
    <row r="12021" spans="1:1" x14ac:dyDescent="0.25">
      <c r="A12021"/>
    </row>
    <row r="12022" spans="1:1" x14ac:dyDescent="0.25">
      <c r="A12022"/>
    </row>
    <row r="12023" spans="1:1" x14ac:dyDescent="0.25">
      <c r="A12023"/>
    </row>
    <row r="12024" spans="1:1" x14ac:dyDescent="0.25">
      <c r="A12024"/>
    </row>
    <row r="12025" spans="1:1" x14ac:dyDescent="0.25">
      <c r="A12025"/>
    </row>
    <row r="12026" spans="1:1" x14ac:dyDescent="0.25">
      <c r="A12026"/>
    </row>
    <row r="12027" spans="1:1" x14ac:dyDescent="0.25">
      <c r="A12027"/>
    </row>
    <row r="12028" spans="1:1" x14ac:dyDescent="0.25">
      <c r="A12028"/>
    </row>
    <row r="12029" spans="1:1" x14ac:dyDescent="0.25">
      <c r="A12029"/>
    </row>
    <row r="12030" spans="1:1" x14ac:dyDescent="0.25">
      <c r="A12030"/>
    </row>
    <row r="12031" spans="1:1" x14ac:dyDescent="0.25">
      <c r="A12031"/>
    </row>
    <row r="12032" spans="1:1" x14ac:dyDescent="0.25">
      <c r="A12032"/>
    </row>
    <row r="12033" spans="1:1" x14ac:dyDescent="0.25">
      <c r="A12033"/>
    </row>
    <row r="12034" spans="1:1" x14ac:dyDescent="0.25">
      <c r="A12034"/>
    </row>
    <row r="12035" spans="1:1" x14ac:dyDescent="0.25">
      <c r="A12035"/>
    </row>
    <row r="12036" spans="1:1" x14ac:dyDescent="0.25">
      <c r="A12036"/>
    </row>
    <row r="12037" spans="1:1" x14ac:dyDescent="0.25">
      <c r="A12037"/>
    </row>
    <row r="12038" spans="1:1" x14ac:dyDescent="0.25">
      <c r="A12038"/>
    </row>
    <row r="12039" spans="1:1" x14ac:dyDescent="0.25">
      <c r="A12039"/>
    </row>
    <row r="12040" spans="1:1" x14ac:dyDescent="0.25">
      <c r="A12040"/>
    </row>
    <row r="12041" spans="1:1" x14ac:dyDescent="0.25">
      <c r="A12041"/>
    </row>
    <row r="12042" spans="1:1" x14ac:dyDescent="0.25">
      <c r="A12042"/>
    </row>
    <row r="12043" spans="1:1" x14ac:dyDescent="0.25">
      <c r="A12043"/>
    </row>
    <row r="12044" spans="1:1" x14ac:dyDescent="0.25">
      <c r="A12044"/>
    </row>
    <row r="12045" spans="1:1" x14ac:dyDescent="0.25">
      <c r="A12045"/>
    </row>
    <row r="12046" spans="1:1" x14ac:dyDescent="0.25">
      <c r="A12046"/>
    </row>
    <row r="12047" spans="1:1" x14ac:dyDescent="0.25">
      <c r="A12047"/>
    </row>
    <row r="12048" spans="1:1" x14ac:dyDescent="0.25">
      <c r="A12048"/>
    </row>
    <row r="12049" spans="1:1" x14ac:dyDescent="0.25">
      <c r="A12049"/>
    </row>
    <row r="12050" spans="1:1" x14ac:dyDescent="0.25">
      <c r="A12050"/>
    </row>
    <row r="12051" spans="1:1" x14ac:dyDescent="0.25">
      <c r="A12051"/>
    </row>
    <row r="12052" spans="1:1" x14ac:dyDescent="0.25">
      <c r="A12052"/>
    </row>
    <row r="12053" spans="1:1" x14ac:dyDescent="0.25">
      <c r="A12053"/>
    </row>
    <row r="12054" spans="1:1" x14ac:dyDescent="0.25">
      <c r="A12054"/>
    </row>
    <row r="12055" spans="1:1" x14ac:dyDescent="0.25">
      <c r="A12055"/>
    </row>
    <row r="12056" spans="1:1" x14ac:dyDescent="0.25">
      <c r="A12056"/>
    </row>
    <row r="12057" spans="1:1" x14ac:dyDescent="0.25">
      <c r="A12057"/>
    </row>
    <row r="12058" spans="1:1" x14ac:dyDescent="0.25">
      <c r="A12058"/>
    </row>
    <row r="12059" spans="1:1" x14ac:dyDescent="0.25">
      <c r="A12059"/>
    </row>
    <row r="12060" spans="1:1" x14ac:dyDescent="0.25">
      <c r="A12060"/>
    </row>
    <row r="12061" spans="1:1" x14ac:dyDescent="0.25">
      <c r="A12061"/>
    </row>
    <row r="12062" spans="1:1" x14ac:dyDescent="0.25">
      <c r="A12062"/>
    </row>
    <row r="12063" spans="1:1" x14ac:dyDescent="0.25">
      <c r="A12063"/>
    </row>
    <row r="12064" spans="1:1" x14ac:dyDescent="0.25">
      <c r="A12064"/>
    </row>
    <row r="12065" spans="1:1" x14ac:dyDescent="0.25">
      <c r="A12065"/>
    </row>
    <row r="12066" spans="1:1" x14ac:dyDescent="0.25">
      <c r="A12066"/>
    </row>
    <row r="12067" spans="1:1" x14ac:dyDescent="0.25">
      <c r="A12067"/>
    </row>
    <row r="12068" spans="1:1" x14ac:dyDescent="0.25">
      <c r="A12068"/>
    </row>
    <row r="12069" spans="1:1" x14ac:dyDescent="0.25">
      <c r="A12069"/>
    </row>
    <row r="12070" spans="1:1" x14ac:dyDescent="0.25">
      <c r="A12070"/>
    </row>
    <row r="12071" spans="1:1" x14ac:dyDescent="0.25">
      <c r="A12071"/>
    </row>
    <row r="12072" spans="1:1" x14ac:dyDescent="0.25">
      <c r="A12072"/>
    </row>
    <row r="12073" spans="1:1" x14ac:dyDescent="0.25">
      <c r="A12073"/>
    </row>
    <row r="12074" spans="1:1" x14ac:dyDescent="0.25">
      <c r="A12074"/>
    </row>
    <row r="12075" spans="1:1" x14ac:dyDescent="0.25">
      <c r="A12075"/>
    </row>
    <row r="12076" spans="1:1" x14ac:dyDescent="0.25">
      <c r="A12076"/>
    </row>
    <row r="12077" spans="1:1" x14ac:dyDescent="0.25">
      <c r="A12077"/>
    </row>
    <row r="12078" spans="1:1" x14ac:dyDescent="0.25">
      <c r="A12078"/>
    </row>
    <row r="12079" spans="1:1" x14ac:dyDescent="0.25">
      <c r="A12079"/>
    </row>
    <row r="12080" spans="1:1" x14ac:dyDescent="0.25">
      <c r="A12080"/>
    </row>
    <row r="12081" spans="1:1" x14ac:dyDescent="0.25">
      <c r="A12081"/>
    </row>
    <row r="12082" spans="1:1" x14ac:dyDescent="0.25">
      <c r="A12082"/>
    </row>
    <row r="12083" spans="1:1" x14ac:dyDescent="0.25">
      <c r="A12083"/>
    </row>
    <row r="12084" spans="1:1" x14ac:dyDescent="0.25">
      <c r="A12084"/>
    </row>
    <row r="12085" spans="1:1" x14ac:dyDescent="0.25">
      <c r="A12085"/>
    </row>
    <row r="12086" spans="1:1" x14ac:dyDescent="0.25">
      <c r="A12086"/>
    </row>
    <row r="12087" spans="1:1" x14ac:dyDescent="0.25">
      <c r="A12087"/>
    </row>
    <row r="12088" spans="1:1" x14ac:dyDescent="0.25">
      <c r="A12088"/>
    </row>
    <row r="12089" spans="1:1" x14ac:dyDescent="0.25">
      <c r="A12089"/>
    </row>
    <row r="12090" spans="1:1" x14ac:dyDescent="0.25">
      <c r="A12090"/>
    </row>
    <row r="12091" spans="1:1" x14ac:dyDescent="0.25">
      <c r="A12091"/>
    </row>
    <row r="12092" spans="1:1" x14ac:dyDescent="0.25">
      <c r="A12092"/>
    </row>
    <row r="12093" spans="1:1" x14ac:dyDescent="0.25">
      <c r="A12093"/>
    </row>
    <row r="12094" spans="1:1" x14ac:dyDescent="0.25">
      <c r="A12094"/>
    </row>
    <row r="12095" spans="1:1" x14ac:dyDescent="0.25">
      <c r="A12095"/>
    </row>
    <row r="12096" spans="1:1" x14ac:dyDescent="0.25">
      <c r="A12096"/>
    </row>
    <row r="12097" spans="1:1" x14ac:dyDescent="0.25">
      <c r="A12097"/>
    </row>
    <row r="12098" spans="1:1" x14ac:dyDescent="0.25">
      <c r="A12098"/>
    </row>
    <row r="12099" spans="1:1" x14ac:dyDescent="0.25">
      <c r="A12099"/>
    </row>
    <row r="12100" spans="1:1" x14ac:dyDescent="0.25">
      <c r="A12100"/>
    </row>
    <row r="12101" spans="1:1" x14ac:dyDescent="0.25">
      <c r="A12101"/>
    </row>
    <row r="12102" spans="1:1" x14ac:dyDescent="0.25">
      <c r="A12102"/>
    </row>
    <row r="12103" spans="1:1" x14ac:dyDescent="0.25">
      <c r="A12103"/>
    </row>
    <row r="12104" spans="1:1" x14ac:dyDescent="0.25">
      <c r="A12104"/>
    </row>
    <row r="12105" spans="1:1" x14ac:dyDescent="0.25">
      <c r="A12105"/>
    </row>
    <row r="12106" spans="1:1" x14ac:dyDescent="0.25">
      <c r="A12106"/>
    </row>
    <row r="12107" spans="1:1" x14ac:dyDescent="0.25">
      <c r="A12107"/>
    </row>
    <row r="12108" spans="1:1" x14ac:dyDescent="0.25">
      <c r="A12108"/>
    </row>
    <row r="12109" spans="1:1" x14ac:dyDescent="0.25">
      <c r="A12109"/>
    </row>
    <row r="12110" spans="1:1" x14ac:dyDescent="0.25">
      <c r="A12110"/>
    </row>
    <row r="12111" spans="1:1" x14ac:dyDescent="0.25">
      <c r="A12111"/>
    </row>
    <row r="12112" spans="1:1" x14ac:dyDescent="0.25">
      <c r="A12112"/>
    </row>
    <row r="12113" spans="1:1" x14ac:dyDescent="0.25">
      <c r="A12113"/>
    </row>
    <row r="12114" spans="1:1" x14ac:dyDescent="0.25">
      <c r="A12114"/>
    </row>
    <row r="12115" spans="1:1" x14ac:dyDescent="0.25">
      <c r="A12115"/>
    </row>
    <row r="12116" spans="1:1" x14ac:dyDescent="0.25">
      <c r="A12116"/>
    </row>
    <row r="12117" spans="1:1" x14ac:dyDescent="0.25">
      <c r="A12117"/>
    </row>
    <row r="12118" spans="1:1" x14ac:dyDescent="0.25">
      <c r="A12118"/>
    </row>
    <row r="12119" spans="1:1" x14ac:dyDescent="0.25">
      <c r="A12119"/>
    </row>
    <row r="12120" spans="1:1" x14ac:dyDescent="0.25">
      <c r="A12120"/>
    </row>
    <row r="12121" spans="1:1" x14ac:dyDescent="0.25">
      <c r="A12121"/>
    </row>
    <row r="12122" spans="1:1" x14ac:dyDescent="0.25">
      <c r="A12122"/>
    </row>
    <row r="12123" spans="1:1" x14ac:dyDescent="0.25">
      <c r="A12123"/>
    </row>
    <row r="12124" spans="1:1" x14ac:dyDescent="0.25">
      <c r="A12124"/>
    </row>
    <row r="12125" spans="1:1" x14ac:dyDescent="0.25">
      <c r="A12125"/>
    </row>
    <row r="12126" spans="1:1" x14ac:dyDescent="0.25">
      <c r="A12126"/>
    </row>
    <row r="12127" spans="1:1" x14ac:dyDescent="0.25">
      <c r="A12127"/>
    </row>
    <row r="12128" spans="1:1" x14ac:dyDescent="0.25">
      <c r="A12128"/>
    </row>
    <row r="12129" spans="1:1" x14ac:dyDescent="0.25">
      <c r="A12129"/>
    </row>
    <row r="12130" spans="1:1" x14ac:dyDescent="0.25">
      <c r="A12130"/>
    </row>
    <row r="12131" spans="1:1" x14ac:dyDescent="0.25">
      <c r="A12131"/>
    </row>
    <row r="12132" spans="1:1" x14ac:dyDescent="0.25">
      <c r="A12132"/>
    </row>
    <row r="12133" spans="1:1" x14ac:dyDescent="0.25">
      <c r="A12133"/>
    </row>
    <row r="12134" spans="1:1" x14ac:dyDescent="0.25">
      <c r="A12134"/>
    </row>
    <row r="12135" spans="1:1" x14ac:dyDescent="0.25">
      <c r="A12135"/>
    </row>
    <row r="12136" spans="1:1" x14ac:dyDescent="0.25">
      <c r="A12136"/>
    </row>
    <row r="12137" spans="1:1" x14ac:dyDescent="0.25">
      <c r="A12137"/>
    </row>
    <row r="12138" spans="1:1" x14ac:dyDescent="0.25">
      <c r="A12138"/>
    </row>
    <row r="12139" spans="1:1" x14ac:dyDescent="0.25">
      <c r="A12139"/>
    </row>
    <row r="12140" spans="1:1" x14ac:dyDescent="0.25">
      <c r="A12140"/>
    </row>
    <row r="12141" spans="1:1" x14ac:dyDescent="0.25">
      <c r="A12141"/>
    </row>
    <row r="12142" spans="1:1" x14ac:dyDescent="0.25">
      <c r="A12142"/>
    </row>
    <row r="12143" spans="1:1" x14ac:dyDescent="0.25">
      <c r="A12143"/>
    </row>
    <row r="12144" spans="1:1" x14ac:dyDescent="0.25">
      <c r="A12144"/>
    </row>
    <row r="12145" spans="1:1" x14ac:dyDescent="0.25">
      <c r="A12145"/>
    </row>
    <row r="12146" spans="1:1" x14ac:dyDescent="0.25">
      <c r="A12146"/>
    </row>
    <row r="12147" spans="1:1" x14ac:dyDescent="0.25">
      <c r="A12147"/>
    </row>
    <row r="12148" spans="1:1" x14ac:dyDescent="0.25">
      <c r="A12148"/>
    </row>
    <row r="12149" spans="1:1" x14ac:dyDescent="0.25">
      <c r="A12149"/>
    </row>
    <row r="12150" spans="1:1" x14ac:dyDescent="0.25">
      <c r="A12150"/>
    </row>
    <row r="12151" spans="1:1" x14ac:dyDescent="0.25">
      <c r="A12151"/>
    </row>
    <row r="12152" spans="1:1" x14ac:dyDescent="0.25">
      <c r="A12152"/>
    </row>
    <row r="12153" spans="1:1" x14ac:dyDescent="0.25">
      <c r="A12153"/>
    </row>
    <row r="12154" spans="1:1" x14ac:dyDescent="0.25">
      <c r="A12154"/>
    </row>
    <row r="12155" spans="1:1" x14ac:dyDescent="0.25">
      <c r="A12155"/>
    </row>
    <row r="12156" spans="1:1" x14ac:dyDescent="0.25">
      <c r="A12156"/>
    </row>
    <row r="12157" spans="1:1" x14ac:dyDescent="0.25">
      <c r="A12157"/>
    </row>
    <row r="12158" spans="1:1" x14ac:dyDescent="0.25">
      <c r="A12158"/>
    </row>
    <row r="12159" spans="1:1" x14ac:dyDescent="0.25">
      <c r="A12159"/>
    </row>
    <row r="12160" spans="1:1" x14ac:dyDescent="0.25">
      <c r="A12160"/>
    </row>
    <row r="12161" spans="1:1" x14ac:dyDescent="0.25">
      <c r="A12161"/>
    </row>
    <row r="12162" spans="1:1" x14ac:dyDescent="0.25">
      <c r="A12162"/>
    </row>
    <row r="12163" spans="1:1" x14ac:dyDescent="0.25">
      <c r="A12163"/>
    </row>
    <row r="12164" spans="1:1" x14ac:dyDescent="0.25">
      <c r="A12164"/>
    </row>
    <row r="12165" spans="1:1" x14ac:dyDescent="0.25">
      <c r="A12165"/>
    </row>
    <row r="12166" spans="1:1" x14ac:dyDescent="0.25">
      <c r="A12166"/>
    </row>
    <row r="12167" spans="1:1" x14ac:dyDescent="0.25">
      <c r="A12167"/>
    </row>
    <row r="12168" spans="1:1" x14ac:dyDescent="0.25">
      <c r="A12168"/>
    </row>
    <row r="12169" spans="1:1" x14ac:dyDescent="0.25">
      <c r="A12169"/>
    </row>
    <row r="12170" spans="1:1" x14ac:dyDescent="0.25">
      <c r="A12170"/>
    </row>
    <row r="12171" spans="1:1" x14ac:dyDescent="0.25">
      <c r="A12171"/>
    </row>
    <row r="12172" spans="1:1" x14ac:dyDescent="0.25">
      <c r="A12172"/>
    </row>
    <row r="12173" spans="1:1" x14ac:dyDescent="0.25">
      <c r="A12173"/>
    </row>
    <row r="12174" spans="1:1" x14ac:dyDescent="0.25">
      <c r="A12174"/>
    </row>
    <row r="12175" spans="1:1" x14ac:dyDescent="0.25">
      <c r="A12175"/>
    </row>
    <row r="12176" spans="1:1" x14ac:dyDescent="0.25">
      <c r="A12176"/>
    </row>
    <row r="12177" spans="1:1" x14ac:dyDescent="0.25">
      <c r="A12177"/>
    </row>
    <row r="12178" spans="1:1" x14ac:dyDescent="0.25">
      <c r="A12178"/>
    </row>
    <row r="12179" spans="1:1" x14ac:dyDescent="0.25">
      <c r="A12179"/>
    </row>
    <row r="12180" spans="1:1" x14ac:dyDescent="0.25">
      <c r="A12180"/>
    </row>
    <row r="12181" spans="1:1" x14ac:dyDescent="0.25">
      <c r="A12181"/>
    </row>
    <row r="12182" spans="1:1" x14ac:dyDescent="0.25">
      <c r="A12182"/>
    </row>
    <row r="12183" spans="1:1" x14ac:dyDescent="0.25">
      <c r="A12183"/>
    </row>
    <row r="12184" spans="1:1" x14ac:dyDescent="0.25">
      <c r="A12184"/>
    </row>
    <row r="12185" spans="1:1" x14ac:dyDescent="0.25">
      <c r="A12185"/>
    </row>
    <row r="12186" spans="1:1" x14ac:dyDescent="0.25">
      <c r="A12186"/>
    </row>
    <row r="12187" spans="1:1" x14ac:dyDescent="0.25">
      <c r="A12187"/>
    </row>
    <row r="12188" spans="1:1" x14ac:dyDescent="0.25">
      <c r="A12188"/>
    </row>
    <row r="12189" spans="1:1" x14ac:dyDescent="0.25">
      <c r="A12189"/>
    </row>
    <row r="12190" spans="1:1" x14ac:dyDescent="0.25">
      <c r="A12190"/>
    </row>
    <row r="12191" spans="1:1" x14ac:dyDescent="0.25">
      <c r="A12191"/>
    </row>
    <row r="12192" spans="1:1" x14ac:dyDescent="0.25">
      <c r="A12192"/>
    </row>
    <row r="12193" spans="1:1" x14ac:dyDescent="0.25">
      <c r="A12193"/>
    </row>
    <row r="12194" spans="1:1" x14ac:dyDescent="0.25">
      <c r="A12194"/>
    </row>
    <row r="12195" spans="1:1" x14ac:dyDescent="0.25">
      <c r="A12195"/>
    </row>
    <row r="12196" spans="1:1" x14ac:dyDescent="0.25">
      <c r="A12196"/>
    </row>
    <row r="12197" spans="1:1" x14ac:dyDescent="0.25">
      <c r="A12197"/>
    </row>
    <row r="12198" spans="1:1" x14ac:dyDescent="0.25">
      <c r="A12198"/>
    </row>
    <row r="12199" spans="1:1" x14ac:dyDescent="0.25">
      <c r="A12199"/>
    </row>
    <row r="12200" spans="1:1" x14ac:dyDescent="0.25">
      <c r="A12200"/>
    </row>
    <row r="12201" spans="1:1" x14ac:dyDescent="0.25">
      <c r="A12201"/>
    </row>
    <row r="12202" spans="1:1" x14ac:dyDescent="0.25">
      <c r="A12202"/>
    </row>
    <row r="12203" spans="1:1" x14ac:dyDescent="0.25">
      <c r="A12203"/>
    </row>
    <row r="12204" spans="1:1" x14ac:dyDescent="0.25">
      <c r="A12204"/>
    </row>
    <row r="12205" spans="1:1" x14ac:dyDescent="0.25">
      <c r="A12205"/>
    </row>
    <row r="12206" spans="1:1" x14ac:dyDescent="0.25">
      <c r="A12206"/>
    </row>
    <row r="12207" spans="1:1" x14ac:dyDescent="0.25">
      <c r="A12207"/>
    </row>
    <row r="12208" spans="1:1" x14ac:dyDescent="0.25">
      <c r="A12208"/>
    </row>
    <row r="12209" spans="1:1" x14ac:dyDescent="0.25">
      <c r="A12209"/>
    </row>
    <row r="12210" spans="1:1" x14ac:dyDescent="0.25">
      <c r="A12210"/>
    </row>
    <row r="12211" spans="1:1" x14ac:dyDescent="0.25">
      <c r="A12211"/>
    </row>
    <row r="12212" spans="1:1" x14ac:dyDescent="0.25">
      <c r="A12212"/>
    </row>
    <row r="12213" spans="1:1" x14ac:dyDescent="0.25">
      <c r="A12213"/>
    </row>
    <row r="12214" spans="1:1" x14ac:dyDescent="0.25">
      <c r="A12214"/>
    </row>
    <row r="12215" spans="1:1" x14ac:dyDescent="0.25">
      <c r="A12215"/>
    </row>
    <row r="12216" spans="1:1" x14ac:dyDescent="0.25">
      <c r="A12216"/>
    </row>
    <row r="12217" spans="1:1" x14ac:dyDescent="0.25">
      <c r="A12217"/>
    </row>
    <row r="12218" spans="1:1" x14ac:dyDescent="0.25">
      <c r="A12218"/>
    </row>
    <row r="12219" spans="1:1" x14ac:dyDescent="0.25">
      <c r="A12219"/>
    </row>
    <row r="12220" spans="1:1" x14ac:dyDescent="0.25">
      <c r="A12220"/>
    </row>
    <row r="12221" spans="1:1" x14ac:dyDescent="0.25">
      <c r="A12221"/>
    </row>
    <row r="12222" spans="1:1" x14ac:dyDescent="0.25">
      <c r="A12222"/>
    </row>
    <row r="12223" spans="1:1" x14ac:dyDescent="0.25">
      <c r="A12223"/>
    </row>
    <row r="12224" spans="1:1" x14ac:dyDescent="0.25">
      <c r="A12224"/>
    </row>
    <row r="12225" spans="1:1" x14ac:dyDescent="0.25">
      <c r="A12225"/>
    </row>
    <row r="12226" spans="1:1" x14ac:dyDescent="0.25">
      <c r="A12226"/>
    </row>
    <row r="12227" spans="1:1" x14ac:dyDescent="0.25">
      <c r="A12227"/>
    </row>
    <row r="12228" spans="1:1" x14ac:dyDescent="0.25">
      <c r="A12228"/>
    </row>
    <row r="12229" spans="1:1" x14ac:dyDescent="0.25">
      <c r="A12229"/>
    </row>
    <row r="12230" spans="1:1" x14ac:dyDescent="0.25">
      <c r="A12230"/>
    </row>
    <row r="12231" spans="1:1" x14ac:dyDescent="0.25">
      <c r="A12231"/>
    </row>
    <row r="12232" spans="1:1" x14ac:dyDescent="0.25">
      <c r="A12232"/>
    </row>
    <row r="12233" spans="1:1" x14ac:dyDescent="0.25">
      <c r="A12233"/>
    </row>
    <row r="12234" spans="1:1" x14ac:dyDescent="0.25">
      <c r="A12234"/>
    </row>
    <row r="12235" spans="1:1" x14ac:dyDescent="0.25">
      <c r="A12235"/>
    </row>
    <row r="12236" spans="1:1" x14ac:dyDescent="0.25">
      <c r="A12236"/>
    </row>
    <row r="12237" spans="1:1" x14ac:dyDescent="0.25">
      <c r="A12237"/>
    </row>
    <row r="12238" spans="1:1" x14ac:dyDescent="0.25">
      <c r="A12238"/>
    </row>
    <row r="12239" spans="1:1" x14ac:dyDescent="0.25">
      <c r="A12239"/>
    </row>
    <row r="12240" spans="1:1" x14ac:dyDescent="0.25">
      <c r="A12240"/>
    </row>
    <row r="12241" spans="1:1" x14ac:dyDescent="0.25">
      <c r="A12241"/>
    </row>
    <row r="12242" spans="1:1" x14ac:dyDescent="0.25">
      <c r="A12242"/>
    </row>
    <row r="12243" spans="1:1" x14ac:dyDescent="0.25">
      <c r="A12243"/>
    </row>
    <row r="12244" spans="1:1" x14ac:dyDescent="0.25">
      <c r="A12244"/>
    </row>
    <row r="12245" spans="1:1" x14ac:dyDescent="0.25">
      <c r="A12245"/>
    </row>
    <row r="12246" spans="1:1" x14ac:dyDescent="0.25">
      <c r="A12246"/>
    </row>
    <row r="12247" spans="1:1" x14ac:dyDescent="0.25">
      <c r="A12247"/>
    </row>
    <row r="12248" spans="1:1" x14ac:dyDescent="0.25">
      <c r="A12248"/>
    </row>
    <row r="12249" spans="1:1" x14ac:dyDescent="0.25">
      <c r="A12249"/>
    </row>
    <row r="12250" spans="1:1" x14ac:dyDescent="0.25">
      <c r="A12250"/>
    </row>
    <row r="12251" spans="1:1" x14ac:dyDescent="0.25">
      <c r="A12251"/>
    </row>
    <row r="12252" spans="1:1" x14ac:dyDescent="0.25">
      <c r="A12252"/>
    </row>
    <row r="12253" spans="1:1" x14ac:dyDescent="0.25">
      <c r="A12253"/>
    </row>
    <row r="12254" spans="1:1" x14ac:dyDescent="0.25">
      <c r="A12254"/>
    </row>
    <row r="12255" spans="1:1" x14ac:dyDescent="0.25">
      <c r="A12255"/>
    </row>
    <row r="12256" spans="1:1" x14ac:dyDescent="0.25">
      <c r="A12256"/>
    </row>
    <row r="12257" spans="1:1" x14ac:dyDescent="0.25">
      <c r="A12257"/>
    </row>
    <row r="12258" spans="1:1" x14ac:dyDescent="0.25">
      <c r="A12258"/>
    </row>
    <row r="12259" spans="1:1" x14ac:dyDescent="0.25">
      <c r="A12259"/>
    </row>
    <row r="12260" spans="1:1" x14ac:dyDescent="0.25">
      <c r="A12260"/>
    </row>
    <row r="12261" spans="1:1" x14ac:dyDescent="0.25">
      <c r="A12261"/>
    </row>
    <row r="12262" spans="1:1" x14ac:dyDescent="0.25">
      <c r="A12262"/>
    </row>
    <row r="12263" spans="1:1" x14ac:dyDescent="0.25">
      <c r="A12263"/>
    </row>
    <row r="12264" spans="1:1" x14ac:dyDescent="0.25">
      <c r="A12264"/>
    </row>
    <row r="12265" spans="1:1" x14ac:dyDescent="0.25">
      <c r="A12265"/>
    </row>
    <row r="12266" spans="1:1" x14ac:dyDescent="0.25">
      <c r="A12266"/>
    </row>
    <row r="12267" spans="1:1" x14ac:dyDescent="0.25">
      <c r="A12267"/>
    </row>
    <row r="12268" spans="1:1" x14ac:dyDescent="0.25">
      <c r="A12268"/>
    </row>
    <row r="12269" spans="1:1" x14ac:dyDescent="0.25">
      <c r="A12269"/>
    </row>
    <row r="12270" spans="1:1" x14ac:dyDescent="0.25">
      <c r="A12270"/>
    </row>
    <row r="12271" spans="1:1" x14ac:dyDescent="0.25">
      <c r="A12271"/>
    </row>
    <row r="12272" spans="1:1" x14ac:dyDescent="0.25">
      <c r="A12272"/>
    </row>
    <row r="12273" spans="1:1" x14ac:dyDescent="0.25">
      <c r="A12273"/>
    </row>
    <row r="12274" spans="1:1" x14ac:dyDescent="0.25">
      <c r="A12274"/>
    </row>
    <row r="12275" spans="1:1" x14ac:dyDescent="0.25">
      <c r="A12275"/>
    </row>
    <row r="12276" spans="1:1" x14ac:dyDescent="0.25">
      <c r="A12276"/>
    </row>
    <row r="12277" spans="1:1" x14ac:dyDescent="0.25">
      <c r="A12277"/>
    </row>
    <row r="12278" spans="1:1" x14ac:dyDescent="0.25">
      <c r="A12278"/>
    </row>
    <row r="12279" spans="1:1" x14ac:dyDescent="0.25">
      <c r="A12279"/>
    </row>
    <row r="12280" spans="1:1" x14ac:dyDescent="0.25">
      <c r="A12280"/>
    </row>
    <row r="12281" spans="1:1" x14ac:dyDescent="0.25">
      <c r="A12281"/>
    </row>
    <row r="12282" spans="1:1" x14ac:dyDescent="0.25">
      <c r="A12282"/>
    </row>
    <row r="12283" spans="1:1" x14ac:dyDescent="0.25">
      <c r="A12283"/>
    </row>
    <row r="12284" spans="1:1" x14ac:dyDescent="0.25">
      <c r="A12284"/>
    </row>
    <row r="12285" spans="1:1" x14ac:dyDescent="0.25">
      <c r="A12285"/>
    </row>
    <row r="12286" spans="1:1" x14ac:dyDescent="0.25">
      <c r="A12286"/>
    </row>
    <row r="12287" spans="1:1" x14ac:dyDescent="0.25">
      <c r="A12287"/>
    </row>
    <row r="12288" spans="1:1" x14ac:dyDescent="0.25">
      <c r="A12288"/>
    </row>
    <row r="12289" spans="1:1" x14ac:dyDescent="0.25">
      <c r="A12289"/>
    </row>
    <row r="12290" spans="1:1" x14ac:dyDescent="0.25">
      <c r="A12290"/>
    </row>
    <row r="12291" spans="1:1" x14ac:dyDescent="0.25">
      <c r="A12291"/>
    </row>
    <row r="12292" spans="1:1" x14ac:dyDescent="0.25">
      <c r="A12292"/>
    </row>
    <row r="12293" spans="1:1" x14ac:dyDescent="0.25">
      <c r="A12293"/>
    </row>
    <row r="12294" spans="1:1" x14ac:dyDescent="0.25">
      <c r="A12294"/>
    </row>
    <row r="12295" spans="1:1" x14ac:dyDescent="0.25">
      <c r="A12295"/>
    </row>
    <row r="12296" spans="1:1" x14ac:dyDescent="0.25">
      <c r="A12296"/>
    </row>
    <row r="12297" spans="1:1" x14ac:dyDescent="0.25">
      <c r="A12297"/>
    </row>
    <row r="12298" spans="1:1" x14ac:dyDescent="0.25">
      <c r="A12298"/>
    </row>
    <row r="12299" spans="1:1" x14ac:dyDescent="0.25">
      <c r="A12299"/>
    </row>
    <row r="12300" spans="1:1" x14ac:dyDescent="0.25">
      <c r="A12300"/>
    </row>
    <row r="12301" spans="1:1" x14ac:dyDescent="0.25">
      <c r="A12301"/>
    </row>
    <row r="12302" spans="1:1" x14ac:dyDescent="0.25">
      <c r="A12302"/>
    </row>
    <row r="12303" spans="1:1" x14ac:dyDescent="0.25">
      <c r="A12303"/>
    </row>
    <row r="12304" spans="1:1" x14ac:dyDescent="0.25">
      <c r="A12304"/>
    </row>
    <row r="12305" spans="1:1" x14ac:dyDescent="0.25">
      <c r="A12305"/>
    </row>
    <row r="12306" spans="1:1" x14ac:dyDescent="0.25">
      <c r="A12306"/>
    </row>
    <row r="12307" spans="1:1" x14ac:dyDescent="0.25">
      <c r="A12307"/>
    </row>
    <row r="12308" spans="1:1" x14ac:dyDescent="0.25">
      <c r="A12308"/>
    </row>
    <row r="12309" spans="1:1" x14ac:dyDescent="0.25">
      <c r="A12309"/>
    </row>
    <row r="12310" spans="1:1" x14ac:dyDescent="0.25">
      <c r="A12310"/>
    </row>
    <row r="12311" spans="1:1" x14ac:dyDescent="0.25">
      <c r="A12311"/>
    </row>
    <row r="12312" spans="1:1" x14ac:dyDescent="0.25">
      <c r="A12312"/>
    </row>
    <row r="12313" spans="1:1" x14ac:dyDescent="0.25">
      <c r="A12313"/>
    </row>
    <row r="12314" spans="1:1" x14ac:dyDescent="0.25">
      <c r="A12314"/>
    </row>
    <row r="12315" spans="1:1" x14ac:dyDescent="0.25">
      <c r="A12315"/>
    </row>
    <row r="12316" spans="1:1" x14ac:dyDescent="0.25">
      <c r="A12316"/>
    </row>
    <row r="12317" spans="1:1" x14ac:dyDescent="0.25">
      <c r="A12317"/>
    </row>
    <row r="12318" spans="1:1" x14ac:dyDescent="0.25">
      <c r="A12318"/>
    </row>
    <row r="12319" spans="1:1" x14ac:dyDescent="0.25">
      <c r="A12319"/>
    </row>
    <row r="12320" spans="1:1" x14ac:dyDescent="0.25">
      <c r="A12320"/>
    </row>
    <row r="12321" spans="1:1" x14ac:dyDescent="0.25">
      <c r="A12321"/>
    </row>
    <row r="12322" spans="1:1" x14ac:dyDescent="0.25">
      <c r="A12322"/>
    </row>
    <row r="12323" spans="1:1" x14ac:dyDescent="0.25">
      <c r="A12323"/>
    </row>
    <row r="12324" spans="1:1" x14ac:dyDescent="0.25">
      <c r="A12324"/>
    </row>
    <row r="12325" spans="1:1" x14ac:dyDescent="0.25">
      <c r="A12325"/>
    </row>
    <row r="12326" spans="1:1" x14ac:dyDescent="0.25">
      <c r="A12326"/>
    </row>
    <row r="12327" spans="1:1" x14ac:dyDescent="0.25">
      <c r="A12327"/>
    </row>
    <row r="12328" spans="1:1" x14ac:dyDescent="0.25">
      <c r="A12328"/>
    </row>
    <row r="12329" spans="1:1" x14ac:dyDescent="0.25">
      <c r="A12329"/>
    </row>
    <row r="12330" spans="1:1" x14ac:dyDescent="0.25">
      <c r="A12330"/>
    </row>
    <row r="12331" spans="1:1" x14ac:dyDescent="0.25">
      <c r="A12331"/>
    </row>
    <row r="12332" spans="1:1" x14ac:dyDescent="0.25">
      <c r="A12332"/>
    </row>
    <row r="12333" spans="1:1" x14ac:dyDescent="0.25">
      <c r="A12333"/>
    </row>
    <row r="12334" spans="1:1" x14ac:dyDescent="0.25">
      <c r="A12334"/>
    </row>
    <row r="12335" spans="1:1" x14ac:dyDescent="0.25">
      <c r="A12335"/>
    </row>
    <row r="12336" spans="1:1" x14ac:dyDescent="0.25">
      <c r="A12336"/>
    </row>
    <row r="12337" spans="1:1" x14ac:dyDescent="0.25">
      <c r="A12337"/>
    </row>
    <row r="12338" spans="1:1" x14ac:dyDescent="0.25">
      <c r="A12338"/>
    </row>
    <row r="12339" spans="1:1" x14ac:dyDescent="0.25">
      <c r="A12339"/>
    </row>
    <row r="12340" spans="1:1" x14ac:dyDescent="0.25">
      <c r="A12340"/>
    </row>
    <row r="12341" spans="1:1" x14ac:dyDescent="0.25">
      <c r="A12341"/>
    </row>
    <row r="12342" spans="1:1" x14ac:dyDescent="0.25">
      <c r="A12342"/>
    </row>
    <row r="12343" spans="1:1" x14ac:dyDescent="0.25">
      <c r="A12343"/>
    </row>
    <row r="12344" spans="1:1" x14ac:dyDescent="0.25">
      <c r="A12344"/>
    </row>
    <row r="12345" spans="1:1" x14ac:dyDescent="0.25">
      <c r="A12345"/>
    </row>
    <row r="12346" spans="1:1" x14ac:dyDescent="0.25">
      <c r="A12346"/>
    </row>
    <row r="12347" spans="1:1" x14ac:dyDescent="0.25">
      <c r="A12347"/>
    </row>
    <row r="12348" spans="1:1" x14ac:dyDescent="0.25">
      <c r="A12348"/>
    </row>
    <row r="12349" spans="1:1" x14ac:dyDescent="0.25">
      <c r="A12349"/>
    </row>
    <row r="12350" spans="1:1" x14ac:dyDescent="0.25">
      <c r="A12350"/>
    </row>
    <row r="12351" spans="1:1" x14ac:dyDescent="0.25">
      <c r="A12351"/>
    </row>
    <row r="12352" spans="1:1" x14ac:dyDescent="0.25">
      <c r="A12352"/>
    </row>
    <row r="12353" spans="1:1" x14ac:dyDescent="0.25">
      <c r="A12353"/>
    </row>
    <row r="12354" spans="1:1" x14ac:dyDescent="0.25">
      <c r="A12354"/>
    </row>
    <row r="12355" spans="1:1" x14ac:dyDescent="0.25">
      <c r="A12355"/>
    </row>
    <row r="12356" spans="1:1" x14ac:dyDescent="0.25">
      <c r="A12356"/>
    </row>
    <row r="12357" spans="1:1" x14ac:dyDescent="0.25">
      <c r="A12357"/>
    </row>
    <row r="12358" spans="1:1" x14ac:dyDescent="0.25">
      <c r="A12358"/>
    </row>
    <row r="12359" spans="1:1" x14ac:dyDescent="0.25">
      <c r="A12359"/>
    </row>
    <row r="12360" spans="1:1" x14ac:dyDescent="0.25">
      <c r="A12360"/>
    </row>
    <row r="12361" spans="1:1" x14ac:dyDescent="0.25">
      <c r="A12361"/>
    </row>
    <row r="12362" spans="1:1" x14ac:dyDescent="0.25">
      <c r="A12362"/>
    </row>
    <row r="12363" spans="1:1" x14ac:dyDescent="0.25">
      <c r="A12363"/>
    </row>
    <row r="12364" spans="1:1" x14ac:dyDescent="0.25">
      <c r="A12364"/>
    </row>
    <row r="12365" spans="1:1" x14ac:dyDescent="0.25">
      <c r="A12365"/>
    </row>
    <row r="12366" spans="1:1" x14ac:dyDescent="0.25">
      <c r="A12366"/>
    </row>
    <row r="12367" spans="1:1" x14ac:dyDescent="0.25">
      <c r="A12367"/>
    </row>
    <row r="12368" spans="1:1" x14ac:dyDescent="0.25">
      <c r="A12368"/>
    </row>
    <row r="12369" spans="1:1" x14ac:dyDescent="0.25">
      <c r="A12369"/>
    </row>
    <row r="12370" spans="1:1" x14ac:dyDescent="0.25">
      <c r="A12370"/>
    </row>
    <row r="12371" spans="1:1" x14ac:dyDescent="0.25">
      <c r="A12371"/>
    </row>
    <row r="12372" spans="1:1" x14ac:dyDescent="0.25">
      <c r="A12372"/>
    </row>
    <row r="12373" spans="1:1" x14ac:dyDescent="0.25">
      <c r="A12373"/>
    </row>
    <row r="12374" spans="1:1" x14ac:dyDescent="0.25">
      <c r="A12374"/>
    </row>
    <row r="12375" spans="1:1" x14ac:dyDescent="0.25">
      <c r="A12375"/>
    </row>
    <row r="12376" spans="1:1" x14ac:dyDescent="0.25">
      <c r="A12376"/>
    </row>
    <row r="12377" spans="1:1" x14ac:dyDescent="0.25">
      <c r="A12377"/>
    </row>
    <row r="12378" spans="1:1" x14ac:dyDescent="0.25">
      <c r="A12378"/>
    </row>
    <row r="12379" spans="1:1" x14ac:dyDescent="0.25">
      <c r="A12379"/>
    </row>
    <row r="12380" spans="1:1" x14ac:dyDescent="0.25">
      <c r="A12380"/>
    </row>
    <row r="12381" spans="1:1" x14ac:dyDescent="0.25">
      <c r="A12381"/>
    </row>
    <row r="12382" spans="1:1" x14ac:dyDescent="0.25">
      <c r="A12382"/>
    </row>
    <row r="12383" spans="1:1" x14ac:dyDescent="0.25">
      <c r="A12383"/>
    </row>
    <row r="12384" spans="1:1" x14ac:dyDescent="0.25">
      <c r="A12384"/>
    </row>
    <row r="12385" spans="1:1" x14ac:dyDescent="0.25">
      <c r="A12385"/>
    </row>
    <row r="12386" spans="1:1" x14ac:dyDescent="0.25">
      <c r="A12386"/>
    </row>
    <row r="12387" spans="1:1" x14ac:dyDescent="0.25">
      <c r="A12387"/>
    </row>
    <row r="12388" spans="1:1" x14ac:dyDescent="0.25">
      <c r="A12388"/>
    </row>
    <row r="12389" spans="1:1" x14ac:dyDescent="0.25">
      <c r="A12389"/>
    </row>
    <row r="12390" spans="1:1" x14ac:dyDescent="0.25">
      <c r="A12390"/>
    </row>
    <row r="12391" spans="1:1" x14ac:dyDescent="0.25">
      <c r="A12391"/>
    </row>
    <row r="12392" spans="1:1" x14ac:dyDescent="0.25">
      <c r="A12392"/>
    </row>
    <row r="12393" spans="1:1" x14ac:dyDescent="0.25">
      <c r="A12393"/>
    </row>
    <row r="12394" spans="1:1" x14ac:dyDescent="0.25">
      <c r="A12394"/>
    </row>
    <row r="12395" spans="1:1" x14ac:dyDescent="0.25">
      <c r="A12395"/>
    </row>
    <row r="12396" spans="1:1" x14ac:dyDescent="0.25">
      <c r="A12396"/>
    </row>
    <row r="12397" spans="1:1" x14ac:dyDescent="0.25">
      <c r="A12397"/>
    </row>
    <row r="12398" spans="1:1" x14ac:dyDescent="0.25">
      <c r="A12398"/>
    </row>
    <row r="12399" spans="1:1" x14ac:dyDescent="0.25">
      <c r="A12399"/>
    </row>
    <row r="12400" spans="1:1" x14ac:dyDescent="0.25">
      <c r="A12400"/>
    </row>
    <row r="12401" spans="1:1" x14ac:dyDescent="0.25">
      <c r="A12401"/>
    </row>
    <row r="12402" spans="1:1" x14ac:dyDescent="0.25">
      <c r="A12402"/>
    </row>
    <row r="12403" spans="1:1" x14ac:dyDescent="0.25">
      <c r="A12403"/>
    </row>
    <row r="12404" spans="1:1" x14ac:dyDescent="0.25">
      <c r="A12404"/>
    </row>
    <row r="12405" spans="1:1" x14ac:dyDescent="0.25">
      <c r="A12405"/>
    </row>
    <row r="12406" spans="1:1" x14ac:dyDescent="0.25">
      <c r="A12406"/>
    </row>
    <row r="12407" spans="1:1" x14ac:dyDescent="0.25">
      <c r="A12407"/>
    </row>
    <row r="12408" spans="1:1" x14ac:dyDescent="0.25">
      <c r="A12408"/>
    </row>
    <row r="12409" spans="1:1" x14ac:dyDescent="0.25">
      <c r="A12409"/>
    </row>
    <row r="12410" spans="1:1" x14ac:dyDescent="0.25">
      <c r="A12410"/>
    </row>
    <row r="12411" spans="1:1" x14ac:dyDescent="0.25">
      <c r="A12411"/>
    </row>
    <row r="12412" spans="1:1" x14ac:dyDescent="0.25">
      <c r="A12412"/>
    </row>
    <row r="12413" spans="1:1" x14ac:dyDescent="0.25">
      <c r="A12413"/>
    </row>
    <row r="12414" spans="1:1" x14ac:dyDescent="0.25">
      <c r="A12414"/>
    </row>
    <row r="12415" spans="1:1" x14ac:dyDescent="0.25">
      <c r="A12415"/>
    </row>
    <row r="12416" spans="1:1" x14ac:dyDescent="0.25">
      <c r="A12416"/>
    </row>
    <row r="12417" spans="1:1" x14ac:dyDescent="0.25">
      <c r="A12417"/>
    </row>
    <row r="12418" spans="1:1" x14ac:dyDescent="0.25">
      <c r="A12418"/>
    </row>
    <row r="12419" spans="1:1" x14ac:dyDescent="0.25">
      <c r="A12419"/>
    </row>
    <row r="12420" spans="1:1" x14ac:dyDescent="0.25">
      <c r="A12420"/>
    </row>
    <row r="12421" spans="1:1" x14ac:dyDescent="0.25">
      <c r="A12421"/>
    </row>
    <row r="12422" spans="1:1" x14ac:dyDescent="0.25">
      <c r="A12422"/>
    </row>
    <row r="12423" spans="1:1" x14ac:dyDescent="0.25">
      <c r="A12423"/>
    </row>
    <row r="12424" spans="1:1" x14ac:dyDescent="0.25">
      <c r="A12424"/>
    </row>
    <row r="12425" spans="1:1" x14ac:dyDescent="0.25">
      <c r="A12425"/>
    </row>
    <row r="12426" spans="1:1" x14ac:dyDescent="0.25">
      <c r="A12426"/>
    </row>
    <row r="12427" spans="1:1" x14ac:dyDescent="0.25">
      <c r="A12427"/>
    </row>
    <row r="12428" spans="1:1" x14ac:dyDescent="0.25">
      <c r="A12428"/>
    </row>
    <row r="12429" spans="1:1" x14ac:dyDescent="0.25">
      <c r="A12429"/>
    </row>
    <row r="12430" spans="1:1" x14ac:dyDescent="0.25">
      <c r="A12430"/>
    </row>
    <row r="12431" spans="1:1" x14ac:dyDescent="0.25">
      <c r="A12431"/>
    </row>
    <row r="12432" spans="1:1" x14ac:dyDescent="0.25">
      <c r="A12432"/>
    </row>
    <row r="12433" spans="1:1" x14ac:dyDescent="0.25">
      <c r="A12433"/>
    </row>
    <row r="12434" spans="1:1" x14ac:dyDescent="0.25">
      <c r="A12434"/>
    </row>
    <row r="12435" spans="1:1" x14ac:dyDescent="0.25">
      <c r="A12435"/>
    </row>
    <row r="12436" spans="1:1" x14ac:dyDescent="0.25">
      <c r="A12436"/>
    </row>
    <row r="12437" spans="1:1" x14ac:dyDescent="0.25">
      <c r="A12437"/>
    </row>
    <row r="12438" spans="1:1" x14ac:dyDescent="0.25">
      <c r="A12438"/>
    </row>
    <row r="12439" spans="1:1" x14ac:dyDescent="0.25">
      <c r="A12439"/>
    </row>
    <row r="12440" spans="1:1" x14ac:dyDescent="0.25">
      <c r="A12440"/>
    </row>
    <row r="12441" spans="1:1" x14ac:dyDescent="0.25">
      <c r="A12441"/>
    </row>
    <row r="12442" spans="1:1" x14ac:dyDescent="0.25">
      <c r="A12442"/>
    </row>
    <row r="12443" spans="1:1" x14ac:dyDescent="0.25">
      <c r="A12443"/>
    </row>
    <row r="12444" spans="1:1" x14ac:dyDescent="0.25">
      <c r="A12444"/>
    </row>
    <row r="12445" spans="1:1" x14ac:dyDescent="0.25">
      <c r="A12445"/>
    </row>
    <row r="12446" spans="1:1" x14ac:dyDescent="0.25">
      <c r="A12446"/>
    </row>
    <row r="12447" spans="1:1" x14ac:dyDescent="0.25">
      <c r="A12447"/>
    </row>
    <row r="12448" spans="1:1" x14ac:dyDescent="0.25">
      <c r="A12448"/>
    </row>
    <row r="12449" spans="1:1" x14ac:dyDescent="0.25">
      <c r="A12449"/>
    </row>
    <row r="12450" spans="1:1" x14ac:dyDescent="0.25">
      <c r="A12450"/>
    </row>
    <row r="12451" spans="1:1" x14ac:dyDescent="0.25">
      <c r="A12451"/>
    </row>
    <row r="12452" spans="1:1" x14ac:dyDescent="0.25">
      <c r="A12452"/>
    </row>
    <row r="12453" spans="1:1" x14ac:dyDescent="0.25">
      <c r="A12453"/>
    </row>
    <row r="12454" spans="1:1" x14ac:dyDescent="0.25">
      <c r="A12454"/>
    </row>
    <row r="12455" spans="1:1" x14ac:dyDescent="0.25">
      <c r="A12455"/>
    </row>
    <row r="12456" spans="1:1" x14ac:dyDescent="0.25">
      <c r="A12456"/>
    </row>
    <row r="12457" spans="1:1" x14ac:dyDescent="0.25">
      <c r="A12457"/>
    </row>
    <row r="12458" spans="1:1" x14ac:dyDescent="0.25">
      <c r="A12458"/>
    </row>
    <row r="12459" spans="1:1" x14ac:dyDescent="0.25">
      <c r="A12459"/>
    </row>
    <row r="12460" spans="1:1" x14ac:dyDescent="0.25">
      <c r="A12460"/>
    </row>
    <row r="12461" spans="1:1" x14ac:dyDescent="0.25">
      <c r="A12461"/>
    </row>
    <row r="12462" spans="1:1" x14ac:dyDescent="0.25">
      <c r="A12462"/>
    </row>
    <row r="12463" spans="1:1" x14ac:dyDescent="0.25">
      <c r="A12463"/>
    </row>
    <row r="12464" spans="1:1" x14ac:dyDescent="0.25">
      <c r="A12464"/>
    </row>
    <row r="12465" spans="1:1" x14ac:dyDescent="0.25">
      <c r="A12465"/>
    </row>
    <row r="12466" spans="1:1" x14ac:dyDescent="0.25">
      <c r="A12466"/>
    </row>
    <row r="12467" spans="1:1" x14ac:dyDescent="0.25">
      <c r="A12467"/>
    </row>
    <row r="12468" spans="1:1" x14ac:dyDescent="0.25">
      <c r="A12468"/>
    </row>
    <row r="12469" spans="1:1" x14ac:dyDescent="0.25">
      <c r="A12469"/>
    </row>
    <row r="12470" spans="1:1" x14ac:dyDescent="0.25">
      <c r="A12470"/>
    </row>
    <row r="12471" spans="1:1" x14ac:dyDescent="0.25">
      <c r="A12471"/>
    </row>
    <row r="12472" spans="1:1" x14ac:dyDescent="0.25">
      <c r="A12472"/>
    </row>
    <row r="12473" spans="1:1" x14ac:dyDescent="0.25">
      <c r="A12473"/>
    </row>
    <row r="12474" spans="1:1" x14ac:dyDescent="0.25">
      <c r="A12474"/>
    </row>
    <row r="12475" spans="1:1" x14ac:dyDescent="0.25">
      <c r="A12475"/>
    </row>
    <row r="12476" spans="1:1" x14ac:dyDescent="0.25">
      <c r="A12476"/>
    </row>
    <row r="12477" spans="1:1" x14ac:dyDescent="0.25">
      <c r="A12477"/>
    </row>
    <row r="12478" spans="1:1" x14ac:dyDescent="0.25">
      <c r="A12478"/>
    </row>
    <row r="12479" spans="1:1" x14ac:dyDescent="0.25">
      <c r="A12479"/>
    </row>
    <row r="12480" spans="1:1" x14ac:dyDescent="0.25">
      <c r="A12480"/>
    </row>
    <row r="12481" spans="1:1" x14ac:dyDescent="0.25">
      <c r="A12481"/>
    </row>
    <row r="12482" spans="1:1" x14ac:dyDescent="0.25">
      <c r="A12482"/>
    </row>
    <row r="12483" spans="1:1" x14ac:dyDescent="0.25">
      <c r="A12483"/>
    </row>
    <row r="12484" spans="1:1" x14ac:dyDescent="0.25">
      <c r="A12484"/>
    </row>
    <row r="12485" spans="1:1" x14ac:dyDescent="0.25">
      <c r="A12485"/>
    </row>
    <row r="12486" spans="1:1" x14ac:dyDescent="0.25">
      <c r="A12486"/>
    </row>
    <row r="12487" spans="1:1" x14ac:dyDescent="0.25">
      <c r="A12487"/>
    </row>
    <row r="12488" spans="1:1" x14ac:dyDescent="0.25">
      <c r="A12488"/>
    </row>
    <row r="12489" spans="1:1" x14ac:dyDescent="0.25">
      <c r="A12489"/>
    </row>
    <row r="12490" spans="1:1" x14ac:dyDescent="0.25">
      <c r="A12490"/>
    </row>
    <row r="12491" spans="1:1" x14ac:dyDescent="0.25">
      <c r="A12491"/>
    </row>
    <row r="12492" spans="1:1" x14ac:dyDescent="0.25">
      <c r="A12492"/>
    </row>
    <row r="12493" spans="1:1" x14ac:dyDescent="0.25">
      <c r="A12493"/>
    </row>
    <row r="12494" spans="1:1" x14ac:dyDescent="0.25">
      <c r="A12494"/>
    </row>
    <row r="12495" spans="1:1" x14ac:dyDescent="0.25">
      <c r="A12495"/>
    </row>
    <row r="12496" spans="1:1" x14ac:dyDescent="0.25">
      <c r="A12496"/>
    </row>
    <row r="12497" spans="1:1" x14ac:dyDescent="0.25">
      <c r="A12497"/>
    </row>
    <row r="12498" spans="1:1" x14ac:dyDescent="0.25">
      <c r="A12498"/>
    </row>
    <row r="12499" spans="1:1" x14ac:dyDescent="0.25">
      <c r="A12499"/>
    </row>
    <row r="12500" spans="1:1" x14ac:dyDescent="0.25">
      <c r="A12500"/>
    </row>
    <row r="12501" spans="1:1" x14ac:dyDescent="0.25">
      <c r="A12501"/>
    </row>
    <row r="12502" spans="1:1" x14ac:dyDescent="0.25">
      <c r="A12502"/>
    </row>
    <row r="12503" spans="1:1" x14ac:dyDescent="0.25">
      <c r="A12503"/>
    </row>
    <row r="12504" spans="1:1" x14ac:dyDescent="0.25">
      <c r="A12504"/>
    </row>
    <row r="12505" spans="1:1" x14ac:dyDescent="0.25">
      <c r="A12505"/>
    </row>
    <row r="12506" spans="1:1" x14ac:dyDescent="0.25">
      <c r="A12506"/>
    </row>
    <row r="12507" spans="1:1" x14ac:dyDescent="0.25">
      <c r="A12507"/>
    </row>
    <row r="12508" spans="1:1" x14ac:dyDescent="0.25">
      <c r="A12508"/>
    </row>
    <row r="12509" spans="1:1" x14ac:dyDescent="0.25">
      <c r="A12509"/>
    </row>
    <row r="12510" spans="1:1" x14ac:dyDescent="0.25">
      <c r="A12510"/>
    </row>
    <row r="12511" spans="1:1" x14ac:dyDescent="0.25">
      <c r="A12511"/>
    </row>
    <row r="12512" spans="1:1" x14ac:dyDescent="0.25">
      <c r="A12512"/>
    </row>
    <row r="12513" spans="1:1" x14ac:dyDescent="0.25">
      <c r="A12513"/>
    </row>
    <row r="12514" spans="1:1" x14ac:dyDescent="0.25">
      <c r="A12514"/>
    </row>
    <row r="12515" spans="1:1" x14ac:dyDescent="0.25">
      <c r="A12515"/>
    </row>
    <row r="12516" spans="1:1" x14ac:dyDescent="0.25">
      <c r="A12516"/>
    </row>
    <row r="12517" spans="1:1" x14ac:dyDescent="0.25">
      <c r="A12517"/>
    </row>
    <row r="12518" spans="1:1" x14ac:dyDescent="0.25">
      <c r="A12518"/>
    </row>
    <row r="12519" spans="1:1" x14ac:dyDescent="0.25">
      <c r="A12519"/>
    </row>
    <row r="12520" spans="1:1" x14ac:dyDescent="0.25">
      <c r="A12520"/>
    </row>
    <row r="12521" spans="1:1" x14ac:dyDescent="0.25">
      <c r="A12521"/>
    </row>
    <row r="12522" spans="1:1" x14ac:dyDescent="0.25">
      <c r="A12522"/>
    </row>
    <row r="12523" spans="1:1" x14ac:dyDescent="0.25">
      <c r="A12523"/>
    </row>
    <row r="12524" spans="1:1" x14ac:dyDescent="0.25">
      <c r="A12524"/>
    </row>
    <row r="12525" spans="1:1" x14ac:dyDescent="0.25">
      <c r="A12525"/>
    </row>
    <row r="12526" spans="1:1" x14ac:dyDescent="0.25">
      <c r="A12526"/>
    </row>
    <row r="12527" spans="1:1" x14ac:dyDescent="0.25">
      <c r="A12527"/>
    </row>
    <row r="12528" spans="1:1" x14ac:dyDescent="0.25">
      <c r="A12528"/>
    </row>
    <row r="12529" spans="1:1" x14ac:dyDescent="0.25">
      <c r="A12529"/>
    </row>
    <row r="12530" spans="1:1" x14ac:dyDescent="0.25">
      <c r="A12530"/>
    </row>
    <row r="12531" spans="1:1" x14ac:dyDescent="0.25">
      <c r="A12531"/>
    </row>
    <row r="12532" spans="1:1" x14ac:dyDescent="0.25">
      <c r="A12532"/>
    </row>
    <row r="12533" spans="1:1" x14ac:dyDescent="0.25">
      <c r="A12533"/>
    </row>
    <row r="12534" spans="1:1" x14ac:dyDescent="0.25">
      <c r="A12534"/>
    </row>
    <row r="12535" spans="1:1" x14ac:dyDescent="0.25">
      <c r="A12535"/>
    </row>
    <row r="12536" spans="1:1" x14ac:dyDescent="0.25">
      <c r="A12536"/>
    </row>
    <row r="12537" spans="1:1" x14ac:dyDescent="0.25">
      <c r="A12537"/>
    </row>
    <row r="12538" spans="1:1" x14ac:dyDescent="0.25">
      <c r="A12538"/>
    </row>
    <row r="12539" spans="1:1" x14ac:dyDescent="0.25">
      <c r="A12539"/>
    </row>
    <row r="12540" spans="1:1" x14ac:dyDescent="0.25">
      <c r="A12540"/>
    </row>
    <row r="12541" spans="1:1" x14ac:dyDescent="0.25">
      <c r="A12541"/>
    </row>
    <row r="12542" spans="1:1" x14ac:dyDescent="0.25">
      <c r="A12542"/>
    </row>
    <row r="12543" spans="1:1" x14ac:dyDescent="0.25">
      <c r="A12543"/>
    </row>
    <row r="12544" spans="1:1" x14ac:dyDescent="0.25">
      <c r="A12544"/>
    </row>
    <row r="12545" spans="1:1" x14ac:dyDescent="0.25">
      <c r="A12545"/>
    </row>
    <row r="12546" spans="1:1" x14ac:dyDescent="0.25">
      <c r="A12546"/>
    </row>
    <row r="12547" spans="1:1" x14ac:dyDescent="0.25">
      <c r="A12547"/>
    </row>
    <row r="12548" spans="1:1" x14ac:dyDescent="0.25">
      <c r="A12548"/>
    </row>
    <row r="12549" spans="1:1" x14ac:dyDescent="0.25">
      <c r="A12549"/>
    </row>
    <row r="12550" spans="1:1" x14ac:dyDescent="0.25">
      <c r="A12550"/>
    </row>
    <row r="12551" spans="1:1" x14ac:dyDescent="0.25">
      <c r="A12551"/>
    </row>
    <row r="12552" spans="1:1" x14ac:dyDescent="0.25">
      <c r="A12552"/>
    </row>
    <row r="12553" spans="1:1" x14ac:dyDescent="0.25">
      <c r="A12553"/>
    </row>
    <row r="12554" spans="1:1" x14ac:dyDescent="0.25">
      <c r="A12554"/>
    </row>
    <row r="12555" spans="1:1" x14ac:dyDescent="0.25">
      <c r="A12555"/>
    </row>
    <row r="12556" spans="1:1" x14ac:dyDescent="0.25">
      <c r="A12556"/>
    </row>
    <row r="12557" spans="1:1" x14ac:dyDescent="0.25">
      <c r="A12557"/>
    </row>
    <row r="12558" spans="1:1" x14ac:dyDescent="0.25">
      <c r="A12558"/>
    </row>
    <row r="12559" spans="1:1" x14ac:dyDescent="0.25">
      <c r="A12559"/>
    </row>
    <row r="12560" spans="1:1" x14ac:dyDescent="0.25">
      <c r="A12560"/>
    </row>
    <row r="12561" spans="1:1" x14ac:dyDescent="0.25">
      <c r="A12561"/>
    </row>
    <row r="12562" spans="1:1" x14ac:dyDescent="0.25">
      <c r="A12562"/>
    </row>
    <row r="12563" spans="1:1" x14ac:dyDescent="0.25">
      <c r="A12563"/>
    </row>
    <row r="12564" spans="1:1" x14ac:dyDescent="0.25">
      <c r="A12564"/>
    </row>
    <row r="12565" spans="1:1" x14ac:dyDescent="0.25">
      <c r="A12565"/>
    </row>
    <row r="12566" spans="1:1" x14ac:dyDescent="0.25">
      <c r="A12566"/>
    </row>
    <row r="12567" spans="1:1" x14ac:dyDescent="0.25">
      <c r="A12567"/>
    </row>
    <row r="12568" spans="1:1" x14ac:dyDescent="0.25">
      <c r="A12568"/>
    </row>
    <row r="12569" spans="1:1" x14ac:dyDescent="0.25">
      <c r="A12569"/>
    </row>
    <row r="12570" spans="1:1" x14ac:dyDescent="0.25">
      <c r="A12570"/>
    </row>
    <row r="12571" spans="1:1" x14ac:dyDescent="0.25">
      <c r="A12571"/>
    </row>
    <row r="12572" spans="1:1" x14ac:dyDescent="0.25">
      <c r="A12572"/>
    </row>
    <row r="12573" spans="1:1" x14ac:dyDescent="0.25">
      <c r="A12573"/>
    </row>
    <row r="12574" spans="1:1" x14ac:dyDescent="0.25">
      <c r="A12574"/>
    </row>
    <row r="12575" spans="1:1" x14ac:dyDescent="0.25">
      <c r="A12575"/>
    </row>
    <row r="12576" spans="1:1" x14ac:dyDescent="0.25">
      <c r="A12576"/>
    </row>
    <row r="12577" spans="1:1" x14ac:dyDescent="0.25">
      <c r="A12577"/>
    </row>
    <row r="12578" spans="1:1" x14ac:dyDescent="0.25">
      <c r="A12578"/>
    </row>
    <row r="12579" spans="1:1" x14ac:dyDescent="0.25">
      <c r="A12579"/>
    </row>
    <row r="12580" spans="1:1" x14ac:dyDescent="0.25">
      <c r="A12580"/>
    </row>
    <row r="12581" spans="1:1" x14ac:dyDescent="0.25">
      <c r="A12581"/>
    </row>
    <row r="12582" spans="1:1" x14ac:dyDescent="0.25">
      <c r="A12582"/>
    </row>
    <row r="12583" spans="1:1" x14ac:dyDescent="0.25">
      <c r="A12583"/>
    </row>
    <row r="12584" spans="1:1" x14ac:dyDescent="0.25">
      <c r="A12584"/>
    </row>
    <row r="12585" spans="1:1" x14ac:dyDescent="0.25">
      <c r="A12585"/>
    </row>
    <row r="12586" spans="1:1" x14ac:dyDescent="0.25">
      <c r="A12586"/>
    </row>
    <row r="12587" spans="1:1" x14ac:dyDescent="0.25">
      <c r="A12587"/>
    </row>
    <row r="12588" spans="1:1" x14ac:dyDescent="0.25">
      <c r="A12588"/>
    </row>
    <row r="12589" spans="1:1" x14ac:dyDescent="0.25">
      <c r="A12589"/>
    </row>
    <row r="12590" spans="1:1" x14ac:dyDescent="0.25">
      <c r="A12590"/>
    </row>
    <row r="12591" spans="1:1" x14ac:dyDescent="0.25">
      <c r="A12591"/>
    </row>
    <row r="12592" spans="1:1" x14ac:dyDescent="0.25">
      <c r="A12592"/>
    </row>
    <row r="12593" spans="1:1" x14ac:dyDescent="0.25">
      <c r="A12593"/>
    </row>
    <row r="12594" spans="1:1" x14ac:dyDescent="0.25">
      <c r="A12594"/>
    </row>
    <row r="12595" spans="1:1" x14ac:dyDescent="0.25">
      <c r="A12595"/>
    </row>
    <row r="12596" spans="1:1" x14ac:dyDescent="0.25">
      <c r="A12596"/>
    </row>
    <row r="12597" spans="1:1" x14ac:dyDescent="0.25">
      <c r="A12597"/>
    </row>
    <row r="12598" spans="1:1" x14ac:dyDescent="0.25">
      <c r="A12598"/>
    </row>
    <row r="12599" spans="1:1" x14ac:dyDescent="0.25">
      <c r="A12599"/>
    </row>
    <row r="12600" spans="1:1" x14ac:dyDescent="0.25">
      <c r="A12600"/>
    </row>
    <row r="12601" spans="1:1" x14ac:dyDescent="0.25">
      <c r="A12601"/>
    </row>
    <row r="12602" spans="1:1" x14ac:dyDescent="0.25">
      <c r="A12602"/>
    </row>
    <row r="12603" spans="1:1" x14ac:dyDescent="0.25">
      <c r="A12603"/>
    </row>
    <row r="12604" spans="1:1" x14ac:dyDescent="0.25">
      <c r="A12604"/>
    </row>
    <row r="12605" spans="1:1" x14ac:dyDescent="0.25">
      <c r="A12605"/>
    </row>
    <row r="12606" spans="1:1" x14ac:dyDescent="0.25">
      <c r="A12606"/>
    </row>
    <row r="12607" spans="1:1" x14ac:dyDescent="0.25">
      <c r="A12607"/>
    </row>
    <row r="12608" spans="1:1" x14ac:dyDescent="0.25">
      <c r="A12608"/>
    </row>
    <row r="12609" spans="1:1" x14ac:dyDescent="0.25">
      <c r="A12609"/>
    </row>
    <row r="12610" spans="1:1" x14ac:dyDescent="0.25">
      <c r="A12610"/>
    </row>
    <row r="12611" spans="1:1" x14ac:dyDescent="0.25">
      <c r="A12611"/>
    </row>
    <row r="12612" spans="1:1" x14ac:dyDescent="0.25">
      <c r="A12612"/>
    </row>
    <row r="12613" spans="1:1" x14ac:dyDescent="0.25">
      <c r="A12613"/>
    </row>
    <row r="12614" spans="1:1" x14ac:dyDescent="0.25">
      <c r="A12614"/>
    </row>
    <row r="12615" spans="1:1" x14ac:dyDescent="0.25">
      <c r="A12615"/>
    </row>
    <row r="12616" spans="1:1" x14ac:dyDescent="0.25">
      <c r="A12616"/>
    </row>
    <row r="12617" spans="1:1" x14ac:dyDescent="0.25">
      <c r="A12617"/>
    </row>
    <row r="12618" spans="1:1" x14ac:dyDescent="0.25">
      <c r="A12618"/>
    </row>
    <row r="12619" spans="1:1" x14ac:dyDescent="0.25">
      <c r="A12619"/>
    </row>
    <row r="12620" spans="1:1" x14ac:dyDescent="0.25">
      <c r="A12620"/>
    </row>
    <row r="12621" spans="1:1" x14ac:dyDescent="0.25">
      <c r="A12621"/>
    </row>
    <row r="12622" spans="1:1" x14ac:dyDescent="0.25">
      <c r="A12622"/>
    </row>
    <row r="12623" spans="1:1" x14ac:dyDescent="0.25">
      <c r="A12623"/>
    </row>
    <row r="12624" spans="1:1" x14ac:dyDescent="0.25">
      <c r="A12624"/>
    </row>
    <row r="12625" spans="1:1" x14ac:dyDescent="0.25">
      <c r="A12625"/>
    </row>
    <row r="12626" spans="1:1" x14ac:dyDescent="0.25">
      <c r="A12626"/>
    </row>
    <row r="12627" spans="1:1" x14ac:dyDescent="0.25">
      <c r="A12627"/>
    </row>
    <row r="12628" spans="1:1" x14ac:dyDescent="0.25">
      <c r="A12628"/>
    </row>
    <row r="12629" spans="1:1" x14ac:dyDescent="0.25">
      <c r="A12629"/>
    </row>
    <row r="12630" spans="1:1" x14ac:dyDescent="0.25">
      <c r="A12630"/>
    </row>
    <row r="12631" spans="1:1" x14ac:dyDescent="0.25">
      <c r="A12631"/>
    </row>
    <row r="12632" spans="1:1" x14ac:dyDescent="0.25">
      <c r="A12632"/>
    </row>
    <row r="12633" spans="1:1" x14ac:dyDescent="0.25">
      <c r="A12633"/>
    </row>
    <row r="12634" spans="1:1" x14ac:dyDescent="0.25">
      <c r="A12634"/>
    </row>
    <row r="12635" spans="1:1" x14ac:dyDescent="0.25">
      <c r="A12635"/>
    </row>
    <row r="12636" spans="1:1" x14ac:dyDescent="0.25">
      <c r="A12636"/>
    </row>
    <row r="12637" spans="1:1" x14ac:dyDescent="0.25">
      <c r="A12637"/>
    </row>
    <row r="12638" spans="1:1" x14ac:dyDescent="0.25">
      <c r="A12638"/>
    </row>
    <row r="12639" spans="1:1" x14ac:dyDescent="0.25">
      <c r="A12639"/>
    </row>
    <row r="12640" spans="1:1" x14ac:dyDescent="0.25">
      <c r="A12640"/>
    </row>
    <row r="12641" spans="1:1" x14ac:dyDescent="0.25">
      <c r="A12641"/>
    </row>
    <row r="12642" spans="1:1" x14ac:dyDescent="0.25">
      <c r="A12642"/>
    </row>
    <row r="12643" spans="1:1" x14ac:dyDescent="0.25">
      <c r="A12643"/>
    </row>
    <row r="12644" spans="1:1" x14ac:dyDescent="0.25">
      <c r="A12644"/>
    </row>
    <row r="12645" spans="1:1" x14ac:dyDescent="0.25">
      <c r="A12645"/>
    </row>
    <row r="12646" spans="1:1" x14ac:dyDescent="0.25">
      <c r="A12646"/>
    </row>
    <row r="12647" spans="1:1" x14ac:dyDescent="0.25">
      <c r="A12647"/>
    </row>
    <row r="12648" spans="1:1" x14ac:dyDescent="0.25">
      <c r="A12648"/>
    </row>
    <row r="12649" spans="1:1" x14ac:dyDescent="0.25">
      <c r="A12649"/>
    </row>
    <row r="12650" spans="1:1" x14ac:dyDescent="0.25">
      <c r="A12650"/>
    </row>
    <row r="12651" spans="1:1" x14ac:dyDescent="0.25">
      <c r="A12651"/>
    </row>
    <row r="12652" spans="1:1" x14ac:dyDescent="0.25">
      <c r="A12652"/>
    </row>
    <row r="12653" spans="1:1" x14ac:dyDescent="0.25">
      <c r="A12653"/>
    </row>
    <row r="12654" spans="1:1" x14ac:dyDescent="0.25">
      <c r="A12654"/>
    </row>
    <row r="12655" spans="1:1" x14ac:dyDescent="0.25">
      <c r="A12655"/>
    </row>
    <row r="12656" spans="1:1" x14ac:dyDescent="0.25">
      <c r="A12656"/>
    </row>
    <row r="12657" spans="1:1" x14ac:dyDescent="0.25">
      <c r="A12657"/>
    </row>
    <row r="12658" spans="1:1" x14ac:dyDescent="0.25">
      <c r="A12658"/>
    </row>
    <row r="12659" spans="1:1" x14ac:dyDescent="0.25">
      <c r="A12659"/>
    </row>
    <row r="12660" spans="1:1" x14ac:dyDescent="0.25">
      <c r="A12660"/>
    </row>
    <row r="12661" spans="1:1" x14ac:dyDescent="0.25">
      <c r="A12661"/>
    </row>
    <row r="12662" spans="1:1" x14ac:dyDescent="0.25">
      <c r="A12662"/>
    </row>
    <row r="12663" spans="1:1" x14ac:dyDescent="0.25">
      <c r="A12663"/>
    </row>
    <row r="12664" spans="1:1" x14ac:dyDescent="0.25">
      <c r="A12664"/>
    </row>
    <row r="12665" spans="1:1" x14ac:dyDescent="0.25">
      <c r="A12665"/>
    </row>
    <row r="12666" spans="1:1" x14ac:dyDescent="0.25">
      <c r="A12666"/>
    </row>
    <row r="12667" spans="1:1" x14ac:dyDescent="0.25">
      <c r="A12667"/>
    </row>
    <row r="12668" spans="1:1" x14ac:dyDescent="0.25">
      <c r="A12668"/>
    </row>
    <row r="12669" spans="1:1" x14ac:dyDescent="0.25">
      <c r="A12669"/>
    </row>
    <row r="12670" spans="1:1" x14ac:dyDescent="0.25">
      <c r="A12670"/>
    </row>
    <row r="12671" spans="1:1" x14ac:dyDescent="0.25">
      <c r="A12671"/>
    </row>
    <row r="12672" spans="1:1" x14ac:dyDescent="0.25">
      <c r="A12672"/>
    </row>
    <row r="12673" spans="1:1" x14ac:dyDescent="0.25">
      <c r="A12673"/>
    </row>
    <row r="12674" spans="1:1" x14ac:dyDescent="0.25">
      <c r="A12674"/>
    </row>
    <row r="12675" spans="1:1" x14ac:dyDescent="0.25">
      <c r="A12675"/>
    </row>
    <row r="12676" spans="1:1" x14ac:dyDescent="0.25">
      <c r="A12676"/>
    </row>
    <row r="12677" spans="1:1" x14ac:dyDescent="0.25">
      <c r="A12677"/>
    </row>
    <row r="12678" spans="1:1" x14ac:dyDescent="0.25">
      <c r="A12678"/>
    </row>
    <row r="12679" spans="1:1" x14ac:dyDescent="0.25">
      <c r="A12679"/>
    </row>
    <row r="12680" spans="1:1" x14ac:dyDescent="0.25">
      <c r="A12680"/>
    </row>
    <row r="12681" spans="1:1" x14ac:dyDescent="0.25">
      <c r="A12681"/>
    </row>
    <row r="12682" spans="1:1" x14ac:dyDescent="0.25">
      <c r="A12682"/>
    </row>
    <row r="12683" spans="1:1" x14ac:dyDescent="0.25">
      <c r="A12683"/>
    </row>
    <row r="12684" spans="1:1" x14ac:dyDescent="0.25">
      <c r="A12684"/>
    </row>
    <row r="12685" spans="1:1" x14ac:dyDescent="0.25">
      <c r="A12685"/>
    </row>
    <row r="12686" spans="1:1" x14ac:dyDescent="0.25">
      <c r="A12686"/>
    </row>
    <row r="12687" spans="1:1" x14ac:dyDescent="0.25">
      <c r="A12687"/>
    </row>
    <row r="12688" spans="1:1" x14ac:dyDescent="0.25">
      <c r="A12688"/>
    </row>
    <row r="12689" spans="1:1" x14ac:dyDescent="0.25">
      <c r="A12689"/>
    </row>
    <row r="12690" spans="1:1" x14ac:dyDescent="0.25">
      <c r="A12690"/>
    </row>
    <row r="12691" spans="1:1" x14ac:dyDescent="0.25">
      <c r="A12691"/>
    </row>
    <row r="12692" spans="1:1" x14ac:dyDescent="0.25">
      <c r="A12692"/>
    </row>
    <row r="12693" spans="1:1" x14ac:dyDescent="0.25">
      <c r="A12693"/>
    </row>
    <row r="12694" spans="1:1" x14ac:dyDescent="0.25">
      <c r="A12694"/>
    </row>
    <row r="12695" spans="1:1" x14ac:dyDescent="0.25">
      <c r="A12695"/>
    </row>
    <row r="12696" spans="1:1" x14ac:dyDescent="0.25">
      <c r="A12696"/>
    </row>
    <row r="12697" spans="1:1" x14ac:dyDescent="0.25">
      <c r="A12697"/>
    </row>
    <row r="12698" spans="1:1" x14ac:dyDescent="0.25">
      <c r="A12698"/>
    </row>
    <row r="12699" spans="1:1" x14ac:dyDescent="0.25">
      <c r="A12699"/>
    </row>
    <row r="12700" spans="1:1" x14ac:dyDescent="0.25">
      <c r="A12700"/>
    </row>
    <row r="12701" spans="1:1" x14ac:dyDescent="0.25">
      <c r="A12701"/>
    </row>
    <row r="12702" spans="1:1" x14ac:dyDescent="0.25">
      <c r="A12702"/>
    </row>
    <row r="12703" spans="1:1" x14ac:dyDescent="0.25">
      <c r="A12703"/>
    </row>
    <row r="12704" spans="1:1" x14ac:dyDescent="0.25">
      <c r="A12704"/>
    </row>
    <row r="12705" spans="1:1" x14ac:dyDescent="0.25">
      <c r="A12705"/>
    </row>
    <row r="12706" spans="1:1" x14ac:dyDescent="0.25">
      <c r="A12706"/>
    </row>
    <row r="12707" spans="1:1" x14ac:dyDescent="0.25">
      <c r="A12707"/>
    </row>
    <row r="12708" spans="1:1" x14ac:dyDescent="0.25">
      <c r="A12708"/>
    </row>
    <row r="12709" spans="1:1" x14ac:dyDescent="0.25">
      <c r="A12709"/>
    </row>
    <row r="12710" spans="1:1" x14ac:dyDescent="0.25">
      <c r="A12710"/>
    </row>
    <row r="12711" spans="1:1" x14ac:dyDescent="0.25">
      <c r="A12711"/>
    </row>
    <row r="12712" spans="1:1" x14ac:dyDescent="0.25">
      <c r="A12712"/>
    </row>
    <row r="12713" spans="1:1" x14ac:dyDescent="0.25">
      <c r="A12713"/>
    </row>
    <row r="12714" spans="1:1" x14ac:dyDescent="0.25">
      <c r="A12714"/>
    </row>
    <row r="12715" spans="1:1" x14ac:dyDescent="0.25">
      <c r="A12715"/>
    </row>
    <row r="12716" spans="1:1" x14ac:dyDescent="0.25">
      <c r="A12716"/>
    </row>
    <row r="12717" spans="1:1" x14ac:dyDescent="0.25">
      <c r="A12717"/>
    </row>
    <row r="12718" spans="1:1" x14ac:dyDescent="0.25">
      <c r="A12718"/>
    </row>
    <row r="12719" spans="1:1" x14ac:dyDescent="0.25">
      <c r="A12719"/>
    </row>
    <row r="12720" spans="1:1" x14ac:dyDescent="0.25">
      <c r="A12720"/>
    </row>
    <row r="12721" spans="1:1" x14ac:dyDescent="0.25">
      <c r="A12721"/>
    </row>
    <row r="12722" spans="1:1" x14ac:dyDescent="0.25">
      <c r="A12722"/>
    </row>
    <row r="12723" spans="1:1" x14ac:dyDescent="0.25">
      <c r="A12723"/>
    </row>
    <row r="12724" spans="1:1" x14ac:dyDescent="0.25">
      <c r="A12724"/>
    </row>
    <row r="12725" spans="1:1" x14ac:dyDescent="0.25">
      <c r="A12725"/>
    </row>
    <row r="12726" spans="1:1" x14ac:dyDescent="0.25">
      <c r="A12726"/>
    </row>
    <row r="12727" spans="1:1" x14ac:dyDescent="0.25">
      <c r="A12727"/>
    </row>
    <row r="12728" spans="1:1" x14ac:dyDescent="0.25">
      <c r="A12728"/>
    </row>
    <row r="12729" spans="1:1" x14ac:dyDescent="0.25">
      <c r="A12729"/>
    </row>
    <row r="12730" spans="1:1" x14ac:dyDescent="0.25">
      <c r="A12730"/>
    </row>
    <row r="12731" spans="1:1" x14ac:dyDescent="0.25">
      <c r="A12731"/>
    </row>
    <row r="12732" spans="1:1" x14ac:dyDescent="0.25">
      <c r="A12732"/>
    </row>
    <row r="12733" spans="1:1" x14ac:dyDescent="0.25">
      <c r="A12733"/>
    </row>
    <row r="12734" spans="1:1" x14ac:dyDescent="0.25">
      <c r="A12734"/>
    </row>
    <row r="12735" spans="1:1" x14ac:dyDescent="0.25">
      <c r="A12735"/>
    </row>
    <row r="12736" spans="1:1" x14ac:dyDescent="0.25">
      <c r="A12736"/>
    </row>
    <row r="12737" spans="1:1" x14ac:dyDescent="0.25">
      <c r="A12737"/>
    </row>
    <row r="12738" spans="1:1" x14ac:dyDescent="0.25">
      <c r="A12738"/>
    </row>
    <row r="12739" spans="1:1" x14ac:dyDescent="0.25">
      <c r="A12739"/>
    </row>
    <row r="12740" spans="1:1" x14ac:dyDescent="0.25">
      <c r="A12740"/>
    </row>
    <row r="12741" spans="1:1" x14ac:dyDescent="0.25">
      <c r="A12741"/>
    </row>
    <row r="12742" spans="1:1" x14ac:dyDescent="0.25">
      <c r="A12742"/>
    </row>
    <row r="12743" spans="1:1" x14ac:dyDescent="0.25">
      <c r="A12743"/>
    </row>
    <row r="12744" spans="1:1" x14ac:dyDescent="0.25">
      <c r="A12744"/>
    </row>
    <row r="12745" spans="1:1" x14ac:dyDescent="0.25">
      <c r="A12745"/>
    </row>
    <row r="12746" spans="1:1" x14ac:dyDescent="0.25">
      <c r="A12746"/>
    </row>
    <row r="12747" spans="1:1" x14ac:dyDescent="0.25">
      <c r="A12747"/>
    </row>
    <row r="12748" spans="1:1" x14ac:dyDescent="0.25">
      <c r="A12748"/>
    </row>
    <row r="12749" spans="1:1" x14ac:dyDescent="0.25">
      <c r="A12749"/>
    </row>
    <row r="12750" spans="1:1" x14ac:dyDescent="0.25">
      <c r="A12750"/>
    </row>
    <row r="12751" spans="1:1" x14ac:dyDescent="0.25">
      <c r="A12751"/>
    </row>
    <row r="12752" spans="1:1" x14ac:dyDescent="0.25">
      <c r="A12752"/>
    </row>
    <row r="12753" spans="1:1" x14ac:dyDescent="0.25">
      <c r="A12753"/>
    </row>
    <row r="12754" spans="1:1" x14ac:dyDescent="0.25">
      <c r="A12754"/>
    </row>
    <row r="12755" spans="1:1" x14ac:dyDescent="0.25">
      <c r="A12755"/>
    </row>
    <row r="12756" spans="1:1" x14ac:dyDescent="0.25">
      <c r="A12756"/>
    </row>
    <row r="12757" spans="1:1" x14ac:dyDescent="0.25">
      <c r="A12757"/>
    </row>
    <row r="12758" spans="1:1" x14ac:dyDescent="0.25">
      <c r="A12758"/>
    </row>
    <row r="12759" spans="1:1" x14ac:dyDescent="0.25">
      <c r="A12759"/>
    </row>
    <row r="12760" spans="1:1" x14ac:dyDescent="0.25">
      <c r="A12760"/>
    </row>
    <row r="12761" spans="1:1" x14ac:dyDescent="0.25">
      <c r="A12761"/>
    </row>
    <row r="12762" spans="1:1" x14ac:dyDescent="0.25">
      <c r="A12762"/>
    </row>
    <row r="12763" spans="1:1" x14ac:dyDescent="0.25">
      <c r="A12763"/>
    </row>
    <row r="12764" spans="1:1" x14ac:dyDescent="0.25">
      <c r="A12764"/>
    </row>
    <row r="12765" spans="1:1" x14ac:dyDescent="0.25">
      <c r="A12765"/>
    </row>
    <row r="12766" spans="1:1" x14ac:dyDescent="0.25">
      <c r="A12766"/>
    </row>
    <row r="12767" spans="1:1" x14ac:dyDescent="0.25">
      <c r="A12767"/>
    </row>
    <row r="12768" spans="1:1" x14ac:dyDescent="0.25">
      <c r="A12768"/>
    </row>
    <row r="12769" spans="1:1" x14ac:dyDescent="0.25">
      <c r="A12769"/>
    </row>
    <row r="12770" spans="1:1" x14ac:dyDescent="0.25">
      <c r="A12770"/>
    </row>
    <row r="12771" spans="1:1" x14ac:dyDescent="0.25">
      <c r="A12771"/>
    </row>
    <row r="12772" spans="1:1" x14ac:dyDescent="0.25">
      <c r="A12772"/>
    </row>
    <row r="12773" spans="1:1" x14ac:dyDescent="0.25">
      <c r="A12773"/>
    </row>
    <row r="12774" spans="1:1" x14ac:dyDescent="0.25">
      <c r="A12774"/>
    </row>
    <row r="12775" spans="1:1" x14ac:dyDescent="0.25">
      <c r="A12775"/>
    </row>
    <row r="12776" spans="1:1" x14ac:dyDescent="0.25">
      <c r="A12776"/>
    </row>
    <row r="12777" spans="1:1" x14ac:dyDescent="0.25">
      <c r="A12777"/>
    </row>
    <row r="12778" spans="1:1" x14ac:dyDescent="0.25">
      <c r="A12778"/>
    </row>
    <row r="12779" spans="1:1" x14ac:dyDescent="0.25">
      <c r="A12779"/>
    </row>
    <row r="12780" spans="1:1" x14ac:dyDescent="0.25">
      <c r="A12780"/>
    </row>
    <row r="12781" spans="1:1" x14ac:dyDescent="0.25">
      <c r="A12781"/>
    </row>
    <row r="12782" spans="1:1" x14ac:dyDescent="0.25">
      <c r="A12782"/>
    </row>
    <row r="12783" spans="1:1" x14ac:dyDescent="0.25">
      <c r="A12783"/>
    </row>
    <row r="12784" spans="1:1" x14ac:dyDescent="0.25">
      <c r="A12784"/>
    </row>
    <row r="12785" spans="1:1" x14ac:dyDescent="0.25">
      <c r="A12785"/>
    </row>
    <row r="12786" spans="1:1" x14ac:dyDescent="0.25">
      <c r="A12786"/>
    </row>
    <row r="12787" spans="1:1" x14ac:dyDescent="0.25">
      <c r="A12787"/>
    </row>
    <row r="12788" spans="1:1" x14ac:dyDescent="0.25">
      <c r="A12788"/>
    </row>
    <row r="12789" spans="1:1" x14ac:dyDescent="0.25">
      <c r="A12789"/>
    </row>
    <row r="12790" spans="1:1" x14ac:dyDescent="0.25">
      <c r="A12790"/>
    </row>
    <row r="12791" spans="1:1" x14ac:dyDescent="0.25">
      <c r="A12791"/>
    </row>
    <row r="12792" spans="1:1" x14ac:dyDescent="0.25">
      <c r="A12792"/>
    </row>
    <row r="12793" spans="1:1" x14ac:dyDescent="0.25">
      <c r="A12793"/>
    </row>
    <row r="12794" spans="1:1" x14ac:dyDescent="0.25">
      <c r="A12794"/>
    </row>
    <row r="12795" spans="1:1" x14ac:dyDescent="0.25">
      <c r="A12795"/>
    </row>
    <row r="12796" spans="1:1" x14ac:dyDescent="0.25">
      <c r="A12796"/>
    </row>
    <row r="12797" spans="1:1" x14ac:dyDescent="0.25">
      <c r="A12797"/>
    </row>
    <row r="12798" spans="1:1" x14ac:dyDescent="0.25">
      <c r="A12798"/>
    </row>
    <row r="12799" spans="1:1" x14ac:dyDescent="0.25">
      <c r="A12799"/>
    </row>
    <row r="12800" spans="1:1" x14ac:dyDescent="0.25">
      <c r="A12800"/>
    </row>
    <row r="12801" spans="1:1" x14ac:dyDescent="0.25">
      <c r="A12801"/>
    </row>
    <row r="12802" spans="1:1" x14ac:dyDescent="0.25">
      <c r="A12802"/>
    </row>
    <row r="12803" spans="1:1" x14ac:dyDescent="0.25">
      <c r="A12803"/>
    </row>
    <row r="12804" spans="1:1" x14ac:dyDescent="0.25">
      <c r="A12804"/>
    </row>
    <row r="12805" spans="1:1" x14ac:dyDescent="0.25">
      <c r="A12805"/>
    </row>
    <row r="12806" spans="1:1" x14ac:dyDescent="0.25">
      <c r="A12806"/>
    </row>
    <row r="12807" spans="1:1" x14ac:dyDescent="0.25">
      <c r="A12807"/>
    </row>
    <row r="12808" spans="1:1" x14ac:dyDescent="0.25">
      <c r="A12808"/>
    </row>
    <row r="12809" spans="1:1" x14ac:dyDescent="0.25">
      <c r="A12809"/>
    </row>
    <row r="12810" spans="1:1" x14ac:dyDescent="0.25">
      <c r="A12810"/>
    </row>
    <row r="12811" spans="1:1" x14ac:dyDescent="0.25">
      <c r="A12811"/>
    </row>
    <row r="12812" spans="1:1" x14ac:dyDescent="0.25">
      <c r="A12812"/>
    </row>
    <row r="12813" spans="1:1" x14ac:dyDescent="0.25">
      <c r="A12813"/>
    </row>
    <row r="12814" spans="1:1" x14ac:dyDescent="0.25">
      <c r="A12814"/>
    </row>
    <row r="12815" spans="1:1" x14ac:dyDescent="0.25">
      <c r="A12815"/>
    </row>
    <row r="12816" spans="1:1" x14ac:dyDescent="0.25">
      <c r="A12816"/>
    </row>
    <row r="12817" spans="1:1" x14ac:dyDescent="0.25">
      <c r="A12817"/>
    </row>
    <row r="12818" spans="1:1" x14ac:dyDescent="0.25">
      <c r="A12818"/>
    </row>
    <row r="12819" spans="1:1" x14ac:dyDescent="0.25">
      <c r="A12819"/>
    </row>
    <row r="12820" spans="1:1" x14ac:dyDescent="0.25">
      <c r="A12820"/>
    </row>
    <row r="12821" spans="1:1" x14ac:dyDescent="0.25">
      <c r="A12821"/>
    </row>
    <row r="12822" spans="1:1" x14ac:dyDescent="0.25">
      <c r="A12822"/>
    </row>
    <row r="12823" spans="1:1" x14ac:dyDescent="0.25">
      <c r="A12823"/>
    </row>
    <row r="12824" spans="1:1" x14ac:dyDescent="0.25">
      <c r="A12824"/>
    </row>
    <row r="12825" spans="1:1" x14ac:dyDescent="0.25">
      <c r="A12825"/>
    </row>
    <row r="12826" spans="1:1" x14ac:dyDescent="0.25">
      <c r="A12826"/>
    </row>
    <row r="12827" spans="1:1" x14ac:dyDescent="0.25">
      <c r="A12827"/>
    </row>
    <row r="12828" spans="1:1" x14ac:dyDescent="0.25">
      <c r="A12828"/>
    </row>
    <row r="12829" spans="1:1" x14ac:dyDescent="0.25">
      <c r="A12829"/>
    </row>
    <row r="12830" spans="1:1" x14ac:dyDescent="0.25">
      <c r="A12830"/>
    </row>
    <row r="12831" spans="1:1" x14ac:dyDescent="0.25">
      <c r="A12831"/>
    </row>
    <row r="12832" spans="1:1" x14ac:dyDescent="0.25">
      <c r="A12832"/>
    </row>
    <row r="12833" spans="1:1" x14ac:dyDescent="0.25">
      <c r="A12833"/>
    </row>
    <row r="12834" spans="1:1" x14ac:dyDescent="0.25">
      <c r="A12834"/>
    </row>
    <row r="12835" spans="1:1" x14ac:dyDescent="0.25">
      <c r="A12835"/>
    </row>
    <row r="12836" spans="1:1" x14ac:dyDescent="0.25">
      <c r="A12836"/>
    </row>
    <row r="12837" spans="1:1" x14ac:dyDescent="0.25">
      <c r="A12837"/>
    </row>
    <row r="12838" spans="1:1" x14ac:dyDescent="0.25">
      <c r="A12838"/>
    </row>
    <row r="12839" spans="1:1" x14ac:dyDescent="0.25">
      <c r="A12839"/>
    </row>
    <row r="12840" spans="1:1" x14ac:dyDescent="0.25">
      <c r="A12840"/>
    </row>
    <row r="12841" spans="1:1" x14ac:dyDescent="0.25">
      <c r="A12841"/>
    </row>
    <row r="12842" spans="1:1" x14ac:dyDescent="0.25">
      <c r="A12842"/>
    </row>
    <row r="12843" spans="1:1" x14ac:dyDescent="0.25">
      <c r="A12843"/>
    </row>
    <row r="12844" spans="1:1" x14ac:dyDescent="0.25">
      <c r="A12844"/>
    </row>
    <row r="12845" spans="1:1" x14ac:dyDescent="0.25">
      <c r="A12845"/>
    </row>
    <row r="12846" spans="1:1" x14ac:dyDescent="0.25">
      <c r="A12846"/>
    </row>
    <row r="12847" spans="1:1" x14ac:dyDescent="0.25">
      <c r="A12847"/>
    </row>
    <row r="12848" spans="1:1" x14ac:dyDescent="0.25">
      <c r="A12848"/>
    </row>
    <row r="12849" spans="1:1" x14ac:dyDescent="0.25">
      <c r="A12849"/>
    </row>
    <row r="12850" spans="1:1" x14ac:dyDescent="0.25">
      <c r="A12850"/>
    </row>
    <row r="12851" spans="1:1" x14ac:dyDescent="0.25">
      <c r="A12851"/>
    </row>
    <row r="12852" spans="1:1" x14ac:dyDescent="0.25">
      <c r="A12852"/>
    </row>
    <row r="12853" spans="1:1" x14ac:dyDescent="0.25">
      <c r="A12853"/>
    </row>
    <row r="12854" spans="1:1" x14ac:dyDescent="0.25">
      <c r="A12854"/>
    </row>
    <row r="12855" spans="1:1" x14ac:dyDescent="0.25">
      <c r="A12855"/>
    </row>
    <row r="12856" spans="1:1" x14ac:dyDescent="0.25">
      <c r="A12856"/>
    </row>
    <row r="12857" spans="1:1" x14ac:dyDescent="0.25">
      <c r="A12857"/>
    </row>
    <row r="12858" spans="1:1" x14ac:dyDescent="0.25">
      <c r="A12858"/>
    </row>
    <row r="12859" spans="1:1" x14ac:dyDescent="0.25">
      <c r="A12859"/>
    </row>
    <row r="12860" spans="1:1" x14ac:dyDescent="0.25">
      <c r="A12860"/>
    </row>
    <row r="12861" spans="1:1" x14ac:dyDescent="0.25">
      <c r="A12861"/>
    </row>
    <row r="12862" spans="1:1" x14ac:dyDescent="0.25">
      <c r="A12862"/>
    </row>
    <row r="12863" spans="1:1" x14ac:dyDescent="0.25">
      <c r="A12863"/>
    </row>
    <row r="12864" spans="1:1" x14ac:dyDescent="0.25">
      <c r="A12864"/>
    </row>
    <row r="12865" spans="1:1" x14ac:dyDescent="0.25">
      <c r="A12865"/>
    </row>
    <row r="12866" spans="1:1" x14ac:dyDescent="0.25">
      <c r="A12866"/>
    </row>
    <row r="12867" spans="1:1" x14ac:dyDescent="0.25">
      <c r="A12867"/>
    </row>
    <row r="12868" spans="1:1" x14ac:dyDescent="0.25">
      <c r="A12868"/>
    </row>
    <row r="12869" spans="1:1" x14ac:dyDescent="0.25">
      <c r="A12869"/>
    </row>
    <row r="12870" spans="1:1" x14ac:dyDescent="0.25">
      <c r="A12870"/>
    </row>
    <row r="12871" spans="1:1" x14ac:dyDescent="0.25">
      <c r="A12871"/>
    </row>
    <row r="12872" spans="1:1" x14ac:dyDescent="0.25">
      <c r="A12872"/>
    </row>
    <row r="12873" spans="1:1" x14ac:dyDescent="0.25">
      <c r="A12873"/>
    </row>
    <row r="12874" spans="1:1" x14ac:dyDescent="0.25">
      <c r="A12874"/>
    </row>
    <row r="12875" spans="1:1" x14ac:dyDescent="0.25">
      <c r="A12875"/>
    </row>
    <row r="12876" spans="1:1" x14ac:dyDescent="0.25">
      <c r="A12876"/>
    </row>
    <row r="12877" spans="1:1" x14ac:dyDescent="0.25">
      <c r="A12877"/>
    </row>
    <row r="12878" spans="1:1" x14ac:dyDescent="0.25">
      <c r="A12878"/>
    </row>
    <row r="12879" spans="1:1" x14ac:dyDescent="0.25">
      <c r="A12879"/>
    </row>
    <row r="12880" spans="1:1" x14ac:dyDescent="0.25">
      <c r="A12880"/>
    </row>
    <row r="12881" spans="1:1" x14ac:dyDescent="0.25">
      <c r="A12881"/>
    </row>
    <row r="12882" spans="1:1" x14ac:dyDescent="0.25">
      <c r="A12882"/>
    </row>
    <row r="12883" spans="1:1" x14ac:dyDescent="0.25">
      <c r="A12883"/>
    </row>
    <row r="12884" spans="1:1" x14ac:dyDescent="0.25">
      <c r="A12884"/>
    </row>
    <row r="12885" spans="1:1" x14ac:dyDescent="0.25">
      <c r="A12885"/>
    </row>
    <row r="12886" spans="1:1" x14ac:dyDescent="0.25">
      <c r="A12886"/>
    </row>
    <row r="12887" spans="1:1" x14ac:dyDescent="0.25">
      <c r="A12887"/>
    </row>
    <row r="12888" spans="1:1" x14ac:dyDescent="0.25">
      <c r="A12888"/>
    </row>
    <row r="12889" spans="1:1" x14ac:dyDescent="0.25">
      <c r="A12889"/>
    </row>
    <row r="12890" spans="1:1" x14ac:dyDescent="0.25">
      <c r="A12890"/>
    </row>
    <row r="12891" spans="1:1" x14ac:dyDescent="0.25">
      <c r="A12891"/>
    </row>
    <row r="12892" spans="1:1" x14ac:dyDescent="0.25">
      <c r="A12892"/>
    </row>
    <row r="12893" spans="1:1" x14ac:dyDescent="0.25">
      <c r="A12893"/>
    </row>
    <row r="12894" spans="1:1" x14ac:dyDescent="0.25">
      <c r="A12894"/>
    </row>
    <row r="12895" spans="1:1" x14ac:dyDescent="0.25">
      <c r="A12895"/>
    </row>
    <row r="12896" spans="1:1" x14ac:dyDescent="0.25">
      <c r="A12896"/>
    </row>
    <row r="12897" spans="1:1" x14ac:dyDescent="0.25">
      <c r="A12897"/>
    </row>
    <row r="12898" spans="1:1" x14ac:dyDescent="0.25">
      <c r="A12898"/>
    </row>
    <row r="12899" spans="1:1" x14ac:dyDescent="0.25">
      <c r="A12899"/>
    </row>
    <row r="12900" spans="1:1" x14ac:dyDescent="0.25">
      <c r="A12900"/>
    </row>
    <row r="12901" spans="1:1" x14ac:dyDescent="0.25">
      <c r="A12901"/>
    </row>
    <row r="12902" spans="1:1" x14ac:dyDescent="0.25">
      <c r="A12902"/>
    </row>
    <row r="12903" spans="1:1" x14ac:dyDescent="0.25">
      <c r="A12903"/>
    </row>
    <row r="12904" spans="1:1" x14ac:dyDescent="0.25">
      <c r="A12904"/>
    </row>
    <row r="12905" spans="1:1" x14ac:dyDescent="0.25">
      <c r="A12905"/>
    </row>
    <row r="12906" spans="1:1" x14ac:dyDescent="0.25">
      <c r="A12906"/>
    </row>
    <row r="12907" spans="1:1" x14ac:dyDescent="0.25">
      <c r="A12907"/>
    </row>
    <row r="12908" spans="1:1" x14ac:dyDescent="0.25">
      <c r="A12908"/>
    </row>
    <row r="12909" spans="1:1" x14ac:dyDescent="0.25">
      <c r="A12909"/>
    </row>
    <row r="12910" spans="1:1" x14ac:dyDescent="0.25">
      <c r="A12910"/>
    </row>
    <row r="12911" spans="1:1" x14ac:dyDescent="0.25">
      <c r="A12911"/>
    </row>
    <row r="12912" spans="1:1" x14ac:dyDescent="0.25">
      <c r="A12912"/>
    </row>
    <row r="12913" spans="1:1" x14ac:dyDescent="0.25">
      <c r="A12913"/>
    </row>
    <row r="12914" spans="1:1" x14ac:dyDescent="0.25">
      <c r="A12914"/>
    </row>
    <row r="12915" spans="1:1" x14ac:dyDescent="0.25">
      <c r="A12915"/>
    </row>
    <row r="12916" spans="1:1" x14ac:dyDescent="0.25">
      <c r="A12916"/>
    </row>
    <row r="12917" spans="1:1" x14ac:dyDescent="0.25">
      <c r="A12917"/>
    </row>
    <row r="12918" spans="1:1" x14ac:dyDescent="0.25">
      <c r="A12918"/>
    </row>
    <row r="12919" spans="1:1" x14ac:dyDescent="0.25">
      <c r="A12919"/>
    </row>
    <row r="12920" spans="1:1" x14ac:dyDescent="0.25">
      <c r="A12920"/>
    </row>
    <row r="12921" spans="1:1" x14ac:dyDescent="0.25">
      <c r="A12921"/>
    </row>
    <row r="12922" spans="1:1" x14ac:dyDescent="0.25">
      <c r="A12922"/>
    </row>
    <row r="12923" spans="1:1" x14ac:dyDescent="0.25">
      <c r="A12923"/>
    </row>
    <row r="12924" spans="1:1" x14ac:dyDescent="0.25">
      <c r="A12924"/>
    </row>
    <row r="12925" spans="1:1" x14ac:dyDescent="0.25">
      <c r="A12925"/>
    </row>
    <row r="12926" spans="1:1" x14ac:dyDescent="0.25">
      <c r="A12926"/>
    </row>
    <row r="12927" spans="1:1" x14ac:dyDescent="0.25">
      <c r="A12927"/>
    </row>
    <row r="12928" spans="1:1" x14ac:dyDescent="0.25">
      <c r="A12928"/>
    </row>
    <row r="12929" spans="1:1" x14ac:dyDescent="0.25">
      <c r="A12929"/>
    </row>
    <row r="12930" spans="1:1" x14ac:dyDescent="0.25">
      <c r="A12930"/>
    </row>
    <row r="12931" spans="1:1" x14ac:dyDescent="0.25">
      <c r="A12931"/>
    </row>
    <row r="12932" spans="1:1" x14ac:dyDescent="0.25">
      <c r="A12932"/>
    </row>
    <row r="12933" spans="1:1" x14ac:dyDescent="0.25">
      <c r="A12933"/>
    </row>
    <row r="12934" spans="1:1" x14ac:dyDescent="0.25">
      <c r="A12934"/>
    </row>
    <row r="12935" spans="1:1" x14ac:dyDescent="0.25">
      <c r="A12935"/>
    </row>
    <row r="12936" spans="1:1" x14ac:dyDescent="0.25">
      <c r="A12936"/>
    </row>
    <row r="12937" spans="1:1" x14ac:dyDescent="0.25">
      <c r="A12937"/>
    </row>
    <row r="12938" spans="1:1" x14ac:dyDescent="0.25">
      <c r="A12938"/>
    </row>
    <row r="12939" spans="1:1" x14ac:dyDescent="0.25">
      <c r="A12939"/>
    </row>
    <row r="12940" spans="1:1" x14ac:dyDescent="0.25">
      <c r="A12940"/>
    </row>
    <row r="12941" spans="1:1" x14ac:dyDescent="0.25">
      <c r="A12941"/>
    </row>
    <row r="12942" spans="1:1" x14ac:dyDescent="0.25">
      <c r="A12942"/>
    </row>
    <row r="12943" spans="1:1" x14ac:dyDescent="0.25">
      <c r="A12943"/>
    </row>
    <row r="12944" spans="1:1" x14ac:dyDescent="0.25">
      <c r="A12944"/>
    </row>
    <row r="12945" spans="1:1" x14ac:dyDescent="0.25">
      <c r="A12945"/>
    </row>
    <row r="12946" spans="1:1" x14ac:dyDescent="0.25">
      <c r="A12946"/>
    </row>
    <row r="12947" spans="1:1" x14ac:dyDescent="0.25">
      <c r="A12947"/>
    </row>
    <row r="12948" spans="1:1" x14ac:dyDescent="0.25">
      <c r="A12948"/>
    </row>
    <row r="12949" spans="1:1" x14ac:dyDescent="0.25">
      <c r="A12949"/>
    </row>
    <row r="12950" spans="1:1" x14ac:dyDescent="0.25">
      <c r="A12950"/>
    </row>
    <row r="12951" spans="1:1" x14ac:dyDescent="0.25">
      <c r="A12951"/>
    </row>
    <row r="12952" spans="1:1" x14ac:dyDescent="0.25">
      <c r="A12952"/>
    </row>
    <row r="12953" spans="1:1" x14ac:dyDescent="0.25">
      <c r="A12953"/>
    </row>
    <row r="12954" spans="1:1" x14ac:dyDescent="0.25">
      <c r="A12954"/>
    </row>
    <row r="12955" spans="1:1" x14ac:dyDescent="0.25">
      <c r="A12955"/>
    </row>
    <row r="12956" spans="1:1" x14ac:dyDescent="0.25">
      <c r="A12956"/>
    </row>
    <row r="12957" spans="1:1" x14ac:dyDescent="0.25">
      <c r="A12957"/>
    </row>
    <row r="12958" spans="1:1" x14ac:dyDescent="0.25">
      <c r="A12958"/>
    </row>
    <row r="12959" spans="1:1" x14ac:dyDescent="0.25">
      <c r="A12959"/>
    </row>
    <row r="12960" spans="1:1" x14ac:dyDescent="0.25">
      <c r="A12960"/>
    </row>
    <row r="12961" spans="1:1" x14ac:dyDescent="0.25">
      <c r="A12961"/>
    </row>
    <row r="12962" spans="1:1" x14ac:dyDescent="0.25">
      <c r="A12962"/>
    </row>
    <row r="12963" spans="1:1" x14ac:dyDescent="0.25">
      <c r="A12963"/>
    </row>
    <row r="12964" spans="1:1" x14ac:dyDescent="0.25">
      <c r="A12964"/>
    </row>
    <row r="12965" spans="1:1" x14ac:dyDescent="0.25">
      <c r="A12965"/>
    </row>
    <row r="12966" spans="1:1" x14ac:dyDescent="0.25">
      <c r="A12966"/>
    </row>
    <row r="12967" spans="1:1" x14ac:dyDescent="0.25">
      <c r="A12967"/>
    </row>
    <row r="12968" spans="1:1" x14ac:dyDescent="0.25">
      <c r="A12968"/>
    </row>
    <row r="12969" spans="1:1" x14ac:dyDescent="0.25">
      <c r="A12969"/>
    </row>
    <row r="12970" spans="1:1" x14ac:dyDescent="0.25">
      <c r="A12970"/>
    </row>
    <row r="12971" spans="1:1" x14ac:dyDescent="0.25">
      <c r="A12971"/>
    </row>
    <row r="12972" spans="1:1" x14ac:dyDescent="0.25">
      <c r="A12972"/>
    </row>
    <row r="12973" spans="1:1" x14ac:dyDescent="0.25">
      <c r="A12973"/>
    </row>
    <row r="12974" spans="1:1" x14ac:dyDescent="0.25">
      <c r="A12974"/>
    </row>
    <row r="12975" spans="1:1" x14ac:dyDescent="0.25">
      <c r="A12975"/>
    </row>
    <row r="12976" spans="1:1" x14ac:dyDescent="0.25">
      <c r="A12976"/>
    </row>
    <row r="12977" spans="1:1" x14ac:dyDescent="0.25">
      <c r="A12977"/>
    </row>
    <row r="12978" spans="1:1" x14ac:dyDescent="0.25">
      <c r="A12978"/>
    </row>
    <row r="12979" spans="1:1" x14ac:dyDescent="0.25">
      <c r="A12979"/>
    </row>
    <row r="12980" spans="1:1" x14ac:dyDescent="0.25">
      <c r="A12980"/>
    </row>
    <row r="12981" spans="1:1" x14ac:dyDescent="0.25">
      <c r="A12981"/>
    </row>
    <row r="12982" spans="1:1" x14ac:dyDescent="0.25">
      <c r="A12982"/>
    </row>
    <row r="12983" spans="1:1" x14ac:dyDescent="0.25">
      <c r="A12983"/>
    </row>
    <row r="12984" spans="1:1" x14ac:dyDescent="0.25">
      <c r="A12984"/>
    </row>
    <row r="12985" spans="1:1" x14ac:dyDescent="0.25">
      <c r="A12985"/>
    </row>
    <row r="12986" spans="1:1" x14ac:dyDescent="0.25">
      <c r="A12986"/>
    </row>
    <row r="12987" spans="1:1" x14ac:dyDescent="0.25">
      <c r="A12987"/>
    </row>
    <row r="12988" spans="1:1" x14ac:dyDescent="0.25">
      <c r="A12988"/>
    </row>
    <row r="12989" spans="1:1" x14ac:dyDescent="0.25">
      <c r="A12989"/>
    </row>
    <row r="12990" spans="1:1" x14ac:dyDescent="0.25">
      <c r="A12990"/>
    </row>
    <row r="12991" spans="1:1" x14ac:dyDescent="0.25">
      <c r="A12991"/>
    </row>
    <row r="12992" spans="1:1" x14ac:dyDescent="0.25">
      <c r="A12992"/>
    </row>
    <row r="12993" spans="1:1" x14ac:dyDescent="0.25">
      <c r="A12993"/>
    </row>
    <row r="12994" spans="1:1" x14ac:dyDescent="0.25">
      <c r="A12994"/>
    </row>
    <row r="12995" spans="1:1" x14ac:dyDescent="0.25">
      <c r="A12995"/>
    </row>
    <row r="12996" spans="1:1" x14ac:dyDescent="0.25">
      <c r="A12996"/>
    </row>
    <row r="12997" spans="1:1" x14ac:dyDescent="0.25">
      <c r="A12997"/>
    </row>
    <row r="12998" spans="1:1" x14ac:dyDescent="0.25">
      <c r="A12998"/>
    </row>
    <row r="12999" spans="1:1" x14ac:dyDescent="0.25">
      <c r="A12999"/>
    </row>
    <row r="13000" spans="1:1" x14ac:dyDescent="0.25">
      <c r="A13000"/>
    </row>
    <row r="13001" spans="1:1" x14ac:dyDescent="0.25">
      <c r="A13001"/>
    </row>
    <row r="13002" spans="1:1" x14ac:dyDescent="0.25">
      <c r="A13002"/>
    </row>
    <row r="13003" spans="1:1" x14ac:dyDescent="0.25">
      <c r="A13003"/>
    </row>
    <row r="13004" spans="1:1" x14ac:dyDescent="0.25">
      <c r="A13004"/>
    </row>
    <row r="13005" spans="1:1" x14ac:dyDescent="0.25">
      <c r="A13005"/>
    </row>
    <row r="13006" spans="1:1" x14ac:dyDescent="0.25">
      <c r="A13006"/>
    </row>
    <row r="13007" spans="1:1" x14ac:dyDescent="0.25">
      <c r="A13007"/>
    </row>
    <row r="13008" spans="1:1" x14ac:dyDescent="0.25">
      <c r="A13008"/>
    </row>
    <row r="13009" spans="1:1" x14ac:dyDescent="0.25">
      <c r="A13009"/>
    </row>
    <row r="13010" spans="1:1" x14ac:dyDescent="0.25">
      <c r="A13010"/>
    </row>
    <row r="13011" spans="1:1" x14ac:dyDescent="0.25">
      <c r="A13011"/>
    </row>
    <row r="13012" spans="1:1" x14ac:dyDescent="0.25">
      <c r="A13012"/>
    </row>
    <row r="13013" spans="1:1" x14ac:dyDescent="0.25">
      <c r="A13013"/>
    </row>
    <row r="13014" spans="1:1" x14ac:dyDescent="0.25">
      <c r="A13014"/>
    </row>
    <row r="13015" spans="1:1" x14ac:dyDescent="0.25">
      <c r="A13015"/>
    </row>
    <row r="13016" spans="1:1" x14ac:dyDescent="0.25">
      <c r="A13016"/>
    </row>
    <row r="13017" spans="1:1" x14ac:dyDescent="0.25">
      <c r="A13017"/>
    </row>
    <row r="13018" spans="1:1" x14ac:dyDescent="0.25">
      <c r="A13018"/>
    </row>
    <row r="13019" spans="1:1" x14ac:dyDescent="0.25">
      <c r="A13019"/>
    </row>
    <row r="13020" spans="1:1" x14ac:dyDescent="0.25">
      <c r="A13020"/>
    </row>
    <row r="13021" spans="1:1" x14ac:dyDescent="0.25">
      <c r="A13021"/>
    </row>
    <row r="13022" spans="1:1" x14ac:dyDescent="0.25">
      <c r="A13022"/>
    </row>
    <row r="13023" spans="1:1" x14ac:dyDescent="0.25">
      <c r="A13023"/>
    </row>
    <row r="13024" spans="1:1" x14ac:dyDescent="0.25">
      <c r="A13024"/>
    </row>
    <row r="13025" spans="1:1" x14ac:dyDescent="0.25">
      <c r="A13025"/>
    </row>
    <row r="13026" spans="1:1" x14ac:dyDescent="0.25">
      <c r="A13026"/>
    </row>
    <row r="13027" spans="1:1" x14ac:dyDescent="0.25">
      <c r="A13027"/>
    </row>
    <row r="13028" spans="1:1" x14ac:dyDescent="0.25">
      <c r="A13028"/>
    </row>
    <row r="13029" spans="1:1" x14ac:dyDescent="0.25">
      <c r="A13029"/>
    </row>
    <row r="13030" spans="1:1" x14ac:dyDescent="0.25">
      <c r="A13030"/>
    </row>
    <row r="13031" spans="1:1" x14ac:dyDescent="0.25">
      <c r="A13031"/>
    </row>
    <row r="13032" spans="1:1" x14ac:dyDescent="0.25">
      <c r="A13032"/>
    </row>
    <row r="13033" spans="1:1" x14ac:dyDescent="0.25">
      <c r="A13033"/>
    </row>
    <row r="13034" spans="1:1" x14ac:dyDescent="0.25">
      <c r="A13034"/>
    </row>
    <row r="13035" spans="1:1" x14ac:dyDescent="0.25">
      <c r="A13035"/>
    </row>
    <row r="13036" spans="1:1" x14ac:dyDescent="0.25">
      <c r="A13036"/>
    </row>
    <row r="13037" spans="1:1" x14ac:dyDescent="0.25">
      <c r="A13037"/>
    </row>
    <row r="13038" spans="1:1" x14ac:dyDescent="0.25">
      <c r="A13038"/>
    </row>
    <row r="13039" spans="1:1" x14ac:dyDescent="0.25">
      <c r="A13039"/>
    </row>
    <row r="13040" spans="1:1" x14ac:dyDescent="0.25">
      <c r="A13040"/>
    </row>
    <row r="13041" spans="1:1" x14ac:dyDescent="0.25">
      <c r="A13041"/>
    </row>
    <row r="13042" spans="1:1" x14ac:dyDescent="0.25">
      <c r="A13042"/>
    </row>
    <row r="13043" spans="1:1" x14ac:dyDescent="0.25">
      <c r="A13043"/>
    </row>
    <row r="13044" spans="1:1" x14ac:dyDescent="0.25">
      <c r="A13044"/>
    </row>
    <row r="13045" spans="1:1" x14ac:dyDescent="0.25">
      <c r="A13045"/>
    </row>
    <row r="13046" spans="1:1" x14ac:dyDescent="0.25">
      <c r="A13046"/>
    </row>
    <row r="13047" spans="1:1" x14ac:dyDescent="0.25">
      <c r="A13047"/>
    </row>
    <row r="13048" spans="1:1" x14ac:dyDescent="0.25">
      <c r="A13048"/>
    </row>
    <row r="13049" spans="1:1" x14ac:dyDescent="0.25">
      <c r="A13049"/>
    </row>
    <row r="13050" spans="1:1" x14ac:dyDescent="0.25">
      <c r="A13050"/>
    </row>
    <row r="13051" spans="1:1" x14ac:dyDescent="0.25">
      <c r="A13051"/>
    </row>
    <row r="13052" spans="1:1" x14ac:dyDescent="0.25">
      <c r="A13052"/>
    </row>
    <row r="13053" spans="1:1" x14ac:dyDescent="0.25">
      <c r="A13053"/>
    </row>
    <row r="13054" spans="1:1" x14ac:dyDescent="0.25">
      <c r="A13054"/>
    </row>
    <row r="13055" spans="1:1" x14ac:dyDescent="0.25">
      <c r="A13055"/>
    </row>
    <row r="13056" spans="1:1" x14ac:dyDescent="0.25">
      <c r="A13056"/>
    </row>
    <row r="13057" spans="1:1" x14ac:dyDescent="0.25">
      <c r="A13057"/>
    </row>
    <row r="13058" spans="1:1" x14ac:dyDescent="0.25">
      <c r="A13058"/>
    </row>
    <row r="13059" spans="1:1" x14ac:dyDescent="0.25">
      <c r="A13059"/>
    </row>
    <row r="13060" spans="1:1" x14ac:dyDescent="0.25">
      <c r="A13060"/>
    </row>
    <row r="13061" spans="1:1" x14ac:dyDescent="0.25">
      <c r="A13061"/>
    </row>
    <row r="13062" spans="1:1" x14ac:dyDescent="0.25">
      <c r="A13062"/>
    </row>
    <row r="13063" spans="1:1" x14ac:dyDescent="0.25">
      <c r="A13063"/>
    </row>
    <row r="13064" spans="1:1" x14ac:dyDescent="0.25">
      <c r="A13064"/>
    </row>
    <row r="13065" spans="1:1" x14ac:dyDescent="0.25">
      <c r="A13065"/>
    </row>
    <row r="13066" spans="1:1" x14ac:dyDescent="0.25">
      <c r="A13066"/>
    </row>
    <row r="13067" spans="1:1" x14ac:dyDescent="0.25">
      <c r="A13067"/>
    </row>
    <row r="13068" spans="1:1" x14ac:dyDescent="0.25">
      <c r="A13068"/>
    </row>
    <row r="13069" spans="1:1" x14ac:dyDescent="0.25">
      <c r="A13069"/>
    </row>
    <row r="13070" spans="1:1" x14ac:dyDescent="0.25">
      <c r="A13070"/>
    </row>
    <row r="13071" spans="1:1" x14ac:dyDescent="0.25">
      <c r="A13071"/>
    </row>
    <row r="13072" spans="1:1" x14ac:dyDescent="0.25">
      <c r="A13072"/>
    </row>
    <row r="13073" spans="1:1" x14ac:dyDescent="0.25">
      <c r="A13073"/>
    </row>
    <row r="13074" spans="1:1" x14ac:dyDescent="0.25">
      <c r="A13074"/>
    </row>
    <row r="13075" spans="1:1" x14ac:dyDescent="0.25">
      <c r="A13075"/>
    </row>
    <row r="13076" spans="1:1" x14ac:dyDescent="0.25">
      <c r="A13076"/>
    </row>
    <row r="13077" spans="1:1" x14ac:dyDescent="0.25">
      <c r="A13077"/>
    </row>
    <row r="13078" spans="1:1" x14ac:dyDescent="0.25">
      <c r="A13078"/>
    </row>
    <row r="13079" spans="1:1" x14ac:dyDescent="0.25">
      <c r="A13079"/>
    </row>
    <row r="13080" spans="1:1" x14ac:dyDescent="0.25">
      <c r="A13080"/>
    </row>
    <row r="13081" spans="1:1" x14ac:dyDescent="0.25">
      <c r="A13081"/>
    </row>
    <row r="13082" spans="1:1" x14ac:dyDescent="0.25">
      <c r="A13082"/>
    </row>
    <row r="13083" spans="1:1" x14ac:dyDescent="0.25">
      <c r="A13083"/>
    </row>
    <row r="13084" spans="1:1" x14ac:dyDescent="0.25">
      <c r="A13084"/>
    </row>
    <row r="13085" spans="1:1" x14ac:dyDescent="0.25">
      <c r="A13085"/>
    </row>
    <row r="13086" spans="1:1" x14ac:dyDescent="0.25">
      <c r="A13086"/>
    </row>
    <row r="13087" spans="1:1" x14ac:dyDescent="0.25">
      <c r="A13087"/>
    </row>
    <row r="13088" spans="1:1" x14ac:dyDescent="0.25">
      <c r="A13088"/>
    </row>
    <row r="13089" spans="1:1" x14ac:dyDescent="0.25">
      <c r="A13089"/>
    </row>
    <row r="13090" spans="1:1" x14ac:dyDescent="0.25">
      <c r="A13090"/>
    </row>
    <row r="13091" spans="1:1" x14ac:dyDescent="0.25">
      <c r="A13091"/>
    </row>
    <row r="13092" spans="1:1" x14ac:dyDescent="0.25">
      <c r="A13092"/>
    </row>
    <row r="13093" spans="1:1" x14ac:dyDescent="0.25">
      <c r="A13093"/>
    </row>
    <row r="13094" spans="1:1" x14ac:dyDescent="0.25">
      <c r="A13094"/>
    </row>
    <row r="13095" spans="1:1" x14ac:dyDescent="0.25">
      <c r="A13095"/>
    </row>
    <row r="13096" spans="1:1" x14ac:dyDescent="0.25">
      <c r="A13096"/>
    </row>
    <row r="13097" spans="1:1" x14ac:dyDescent="0.25">
      <c r="A13097"/>
    </row>
    <row r="13098" spans="1:1" x14ac:dyDescent="0.25">
      <c r="A13098"/>
    </row>
    <row r="13099" spans="1:1" x14ac:dyDescent="0.25">
      <c r="A13099"/>
    </row>
    <row r="13100" spans="1:1" x14ac:dyDescent="0.25">
      <c r="A13100"/>
    </row>
    <row r="13101" spans="1:1" x14ac:dyDescent="0.25">
      <c r="A13101"/>
    </row>
    <row r="13102" spans="1:1" x14ac:dyDescent="0.25">
      <c r="A13102"/>
    </row>
    <row r="13103" spans="1:1" x14ac:dyDescent="0.25">
      <c r="A13103"/>
    </row>
    <row r="13104" spans="1:1" x14ac:dyDescent="0.25">
      <c r="A13104"/>
    </row>
    <row r="13105" spans="1:1" x14ac:dyDescent="0.25">
      <c r="A13105"/>
    </row>
    <row r="13106" spans="1:1" x14ac:dyDescent="0.25">
      <c r="A13106"/>
    </row>
    <row r="13107" spans="1:1" x14ac:dyDescent="0.25">
      <c r="A13107"/>
    </row>
    <row r="13108" spans="1:1" x14ac:dyDescent="0.25">
      <c r="A13108"/>
    </row>
    <row r="13109" spans="1:1" x14ac:dyDescent="0.25">
      <c r="A13109"/>
    </row>
    <row r="13110" spans="1:1" x14ac:dyDescent="0.25">
      <c r="A13110"/>
    </row>
    <row r="13111" spans="1:1" x14ac:dyDescent="0.25">
      <c r="A13111"/>
    </row>
    <row r="13112" spans="1:1" x14ac:dyDescent="0.25">
      <c r="A13112"/>
    </row>
    <row r="13113" spans="1:1" x14ac:dyDescent="0.25">
      <c r="A13113"/>
    </row>
    <row r="13114" spans="1:1" x14ac:dyDescent="0.25">
      <c r="A13114"/>
    </row>
    <row r="13115" spans="1:1" x14ac:dyDescent="0.25">
      <c r="A13115"/>
    </row>
    <row r="13116" spans="1:1" x14ac:dyDescent="0.25">
      <c r="A13116"/>
    </row>
    <row r="13117" spans="1:1" x14ac:dyDescent="0.25">
      <c r="A13117"/>
    </row>
    <row r="13118" spans="1:1" x14ac:dyDescent="0.25">
      <c r="A13118"/>
    </row>
    <row r="13119" spans="1:1" x14ac:dyDescent="0.25">
      <c r="A13119"/>
    </row>
    <row r="13120" spans="1:1" x14ac:dyDescent="0.25">
      <c r="A13120"/>
    </row>
    <row r="13121" spans="1:1" x14ac:dyDescent="0.25">
      <c r="A13121"/>
    </row>
    <row r="13122" spans="1:1" x14ac:dyDescent="0.25">
      <c r="A13122"/>
    </row>
    <row r="13123" spans="1:1" x14ac:dyDescent="0.25">
      <c r="A13123"/>
    </row>
    <row r="13124" spans="1:1" x14ac:dyDescent="0.25">
      <c r="A13124"/>
    </row>
    <row r="13125" spans="1:1" x14ac:dyDescent="0.25">
      <c r="A13125"/>
    </row>
    <row r="13126" spans="1:1" x14ac:dyDescent="0.25">
      <c r="A13126"/>
    </row>
    <row r="13127" spans="1:1" x14ac:dyDescent="0.25">
      <c r="A13127"/>
    </row>
    <row r="13128" spans="1:1" x14ac:dyDescent="0.25">
      <c r="A13128"/>
    </row>
    <row r="13129" spans="1:1" x14ac:dyDescent="0.25">
      <c r="A13129"/>
    </row>
    <row r="13130" spans="1:1" x14ac:dyDescent="0.25">
      <c r="A13130"/>
    </row>
    <row r="13131" spans="1:1" x14ac:dyDescent="0.25">
      <c r="A13131"/>
    </row>
    <row r="13132" spans="1:1" x14ac:dyDescent="0.25">
      <c r="A13132"/>
    </row>
    <row r="13133" spans="1:1" x14ac:dyDescent="0.25">
      <c r="A13133"/>
    </row>
    <row r="13134" spans="1:1" x14ac:dyDescent="0.25">
      <c r="A13134"/>
    </row>
    <row r="13135" spans="1:1" x14ac:dyDescent="0.25">
      <c r="A13135"/>
    </row>
    <row r="13136" spans="1:1" x14ac:dyDescent="0.25">
      <c r="A13136"/>
    </row>
    <row r="13137" spans="1:1" x14ac:dyDescent="0.25">
      <c r="A13137"/>
    </row>
    <row r="13138" spans="1:1" x14ac:dyDescent="0.25">
      <c r="A13138"/>
    </row>
    <row r="13139" spans="1:1" x14ac:dyDescent="0.25">
      <c r="A13139"/>
    </row>
    <row r="13140" spans="1:1" x14ac:dyDescent="0.25">
      <c r="A13140"/>
    </row>
    <row r="13141" spans="1:1" x14ac:dyDescent="0.25">
      <c r="A13141"/>
    </row>
    <row r="13142" spans="1:1" x14ac:dyDescent="0.25">
      <c r="A13142"/>
    </row>
    <row r="13143" spans="1:1" x14ac:dyDescent="0.25">
      <c r="A13143"/>
    </row>
    <row r="13144" spans="1:1" x14ac:dyDescent="0.25">
      <c r="A13144"/>
    </row>
    <row r="13145" spans="1:1" x14ac:dyDescent="0.25">
      <c r="A13145"/>
    </row>
    <row r="13146" spans="1:1" x14ac:dyDescent="0.25">
      <c r="A13146"/>
    </row>
    <row r="13147" spans="1:1" x14ac:dyDescent="0.25">
      <c r="A13147"/>
    </row>
    <row r="13148" spans="1:1" x14ac:dyDescent="0.25">
      <c r="A13148"/>
    </row>
    <row r="13149" spans="1:1" x14ac:dyDescent="0.25">
      <c r="A13149"/>
    </row>
    <row r="13150" spans="1:1" x14ac:dyDescent="0.25">
      <c r="A13150"/>
    </row>
    <row r="13151" spans="1:1" x14ac:dyDescent="0.25">
      <c r="A13151"/>
    </row>
    <row r="13152" spans="1:1" x14ac:dyDescent="0.25">
      <c r="A13152"/>
    </row>
    <row r="13153" spans="1:1" x14ac:dyDescent="0.25">
      <c r="A13153"/>
    </row>
    <row r="13154" spans="1:1" x14ac:dyDescent="0.25">
      <c r="A13154"/>
    </row>
    <row r="13155" spans="1:1" x14ac:dyDescent="0.25">
      <c r="A13155"/>
    </row>
    <row r="13156" spans="1:1" x14ac:dyDescent="0.25">
      <c r="A13156"/>
    </row>
    <row r="13157" spans="1:1" x14ac:dyDescent="0.25">
      <c r="A13157"/>
    </row>
    <row r="13158" spans="1:1" x14ac:dyDescent="0.25">
      <c r="A13158"/>
    </row>
    <row r="13159" spans="1:1" x14ac:dyDescent="0.25">
      <c r="A13159"/>
    </row>
    <row r="13160" spans="1:1" x14ac:dyDescent="0.25">
      <c r="A13160"/>
    </row>
    <row r="13161" spans="1:1" x14ac:dyDescent="0.25">
      <c r="A13161"/>
    </row>
    <row r="13162" spans="1:1" x14ac:dyDescent="0.25">
      <c r="A13162"/>
    </row>
    <row r="13163" spans="1:1" x14ac:dyDescent="0.25">
      <c r="A13163"/>
    </row>
    <row r="13164" spans="1:1" x14ac:dyDescent="0.25">
      <c r="A13164"/>
    </row>
    <row r="13165" spans="1:1" x14ac:dyDescent="0.25">
      <c r="A13165"/>
    </row>
    <row r="13166" spans="1:1" x14ac:dyDescent="0.25">
      <c r="A13166"/>
    </row>
    <row r="13167" spans="1:1" x14ac:dyDescent="0.25">
      <c r="A13167"/>
    </row>
    <row r="13168" spans="1:1" x14ac:dyDescent="0.25">
      <c r="A13168"/>
    </row>
    <row r="13169" spans="1:1" x14ac:dyDescent="0.25">
      <c r="A13169"/>
    </row>
    <row r="13170" spans="1:1" x14ac:dyDescent="0.25">
      <c r="A13170"/>
    </row>
    <row r="13171" spans="1:1" x14ac:dyDescent="0.25">
      <c r="A13171"/>
    </row>
    <row r="13172" spans="1:1" x14ac:dyDescent="0.25">
      <c r="A13172"/>
    </row>
    <row r="13173" spans="1:1" x14ac:dyDescent="0.25">
      <c r="A13173"/>
    </row>
    <row r="13174" spans="1:1" x14ac:dyDescent="0.25">
      <c r="A13174"/>
    </row>
    <row r="13175" spans="1:1" x14ac:dyDescent="0.25">
      <c r="A13175"/>
    </row>
    <row r="13176" spans="1:1" x14ac:dyDescent="0.25">
      <c r="A13176"/>
    </row>
    <row r="13177" spans="1:1" x14ac:dyDescent="0.25">
      <c r="A13177"/>
    </row>
    <row r="13178" spans="1:1" x14ac:dyDescent="0.25">
      <c r="A13178"/>
    </row>
    <row r="13179" spans="1:1" x14ac:dyDescent="0.25">
      <c r="A13179"/>
    </row>
    <row r="13180" spans="1:1" x14ac:dyDescent="0.25">
      <c r="A13180"/>
    </row>
    <row r="13181" spans="1:1" x14ac:dyDescent="0.25">
      <c r="A13181"/>
    </row>
    <row r="13182" spans="1:1" x14ac:dyDescent="0.25">
      <c r="A13182"/>
    </row>
    <row r="13183" spans="1:1" x14ac:dyDescent="0.25">
      <c r="A13183"/>
    </row>
    <row r="13184" spans="1:1" x14ac:dyDescent="0.25">
      <c r="A13184"/>
    </row>
    <row r="13185" spans="1:1" x14ac:dyDescent="0.25">
      <c r="A13185"/>
    </row>
    <row r="13186" spans="1:1" x14ac:dyDescent="0.25">
      <c r="A13186"/>
    </row>
    <row r="13187" spans="1:1" x14ac:dyDescent="0.25">
      <c r="A13187"/>
    </row>
    <row r="13188" spans="1:1" x14ac:dyDescent="0.25">
      <c r="A13188"/>
    </row>
    <row r="13189" spans="1:1" x14ac:dyDescent="0.25">
      <c r="A13189"/>
    </row>
    <row r="13190" spans="1:1" x14ac:dyDescent="0.25">
      <c r="A13190"/>
    </row>
    <row r="13191" spans="1:1" x14ac:dyDescent="0.25">
      <c r="A13191"/>
    </row>
    <row r="13192" spans="1:1" x14ac:dyDescent="0.25">
      <c r="A13192"/>
    </row>
    <row r="13193" spans="1:1" x14ac:dyDescent="0.25">
      <c r="A13193"/>
    </row>
    <row r="13194" spans="1:1" x14ac:dyDescent="0.25">
      <c r="A13194"/>
    </row>
    <row r="13195" spans="1:1" x14ac:dyDescent="0.25">
      <c r="A13195"/>
    </row>
    <row r="13196" spans="1:1" x14ac:dyDescent="0.25">
      <c r="A13196"/>
    </row>
    <row r="13197" spans="1:1" x14ac:dyDescent="0.25">
      <c r="A13197"/>
    </row>
    <row r="13198" spans="1:1" x14ac:dyDescent="0.25">
      <c r="A13198"/>
    </row>
    <row r="13199" spans="1:1" x14ac:dyDescent="0.25">
      <c r="A13199"/>
    </row>
    <row r="13200" spans="1:1" x14ac:dyDescent="0.25">
      <c r="A13200"/>
    </row>
    <row r="13201" spans="1:1" x14ac:dyDescent="0.25">
      <c r="A13201"/>
    </row>
    <row r="13202" spans="1:1" x14ac:dyDescent="0.25">
      <c r="A13202"/>
    </row>
    <row r="13203" spans="1:1" x14ac:dyDescent="0.25">
      <c r="A13203"/>
    </row>
    <row r="13204" spans="1:1" x14ac:dyDescent="0.25">
      <c r="A13204"/>
    </row>
    <row r="13205" spans="1:1" x14ac:dyDescent="0.25">
      <c r="A13205"/>
    </row>
    <row r="13206" spans="1:1" x14ac:dyDescent="0.25">
      <c r="A13206"/>
    </row>
    <row r="13207" spans="1:1" x14ac:dyDescent="0.25">
      <c r="A13207"/>
    </row>
    <row r="13208" spans="1:1" x14ac:dyDescent="0.25">
      <c r="A13208"/>
    </row>
    <row r="13209" spans="1:1" x14ac:dyDescent="0.25">
      <c r="A13209"/>
    </row>
    <row r="13210" spans="1:1" x14ac:dyDescent="0.25">
      <c r="A13210"/>
    </row>
    <row r="13211" spans="1:1" x14ac:dyDescent="0.25">
      <c r="A13211"/>
    </row>
    <row r="13212" spans="1:1" x14ac:dyDescent="0.25">
      <c r="A13212"/>
    </row>
    <row r="13213" spans="1:1" x14ac:dyDescent="0.25">
      <c r="A13213"/>
    </row>
    <row r="13214" spans="1:1" x14ac:dyDescent="0.25">
      <c r="A13214"/>
    </row>
    <row r="13215" spans="1:1" x14ac:dyDescent="0.25">
      <c r="A13215"/>
    </row>
    <row r="13216" spans="1:1" x14ac:dyDescent="0.25">
      <c r="A13216"/>
    </row>
    <row r="13217" spans="1:1" x14ac:dyDescent="0.25">
      <c r="A13217"/>
    </row>
    <row r="13218" spans="1:1" x14ac:dyDescent="0.25">
      <c r="A13218"/>
    </row>
    <row r="13219" spans="1:1" x14ac:dyDescent="0.25">
      <c r="A13219"/>
    </row>
    <row r="13220" spans="1:1" x14ac:dyDescent="0.25">
      <c r="A13220"/>
    </row>
    <row r="13221" spans="1:1" x14ac:dyDescent="0.25">
      <c r="A13221"/>
    </row>
    <row r="13222" spans="1:1" x14ac:dyDescent="0.25">
      <c r="A13222"/>
    </row>
    <row r="13223" spans="1:1" x14ac:dyDescent="0.25">
      <c r="A13223"/>
    </row>
    <row r="13224" spans="1:1" x14ac:dyDescent="0.25">
      <c r="A13224"/>
    </row>
    <row r="13225" spans="1:1" x14ac:dyDescent="0.25">
      <c r="A13225"/>
    </row>
    <row r="13226" spans="1:1" x14ac:dyDescent="0.25">
      <c r="A13226"/>
    </row>
    <row r="13227" spans="1:1" x14ac:dyDescent="0.25">
      <c r="A13227"/>
    </row>
    <row r="13228" spans="1:1" x14ac:dyDescent="0.25">
      <c r="A13228"/>
    </row>
    <row r="13229" spans="1:1" x14ac:dyDescent="0.25">
      <c r="A13229"/>
    </row>
    <row r="13230" spans="1:1" x14ac:dyDescent="0.25">
      <c r="A13230"/>
    </row>
    <row r="13231" spans="1:1" x14ac:dyDescent="0.25">
      <c r="A13231"/>
    </row>
    <row r="13232" spans="1:1" x14ac:dyDescent="0.25">
      <c r="A13232"/>
    </row>
    <row r="13233" spans="1:1" x14ac:dyDescent="0.25">
      <c r="A13233"/>
    </row>
    <row r="13234" spans="1:1" x14ac:dyDescent="0.25">
      <c r="A13234"/>
    </row>
    <row r="13235" spans="1:1" x14ac:dyDescent="0.25">
      <c r="A13235"/>
    </row>
    <row r="13236" spans="1:1" x14ac:dyDescent="0.25">
      <c r="A13236"/>
    </row>
    <row r="13237" spans="1:1" x14ac:dyDescent="0.25">
      <c r="A13237"/>
    </row>
    <row r="13238" spans="1:1" x14ac:dyDescent="0.25">
      <c r="A13238"/>
    </row>
    <row r="13239" spans="1:1" x14ac:dyDescent="0.25">
      <c r="A13239"/>
    </row>
    <row r="13240" spans="1:1" x14ac:dyDescent="0.25">
      <c r="A13240"/>
    </row>
    <row r="13241" spans="1:1" x14ac:dyDescent="0.25">
      <c r="A13241"/>
    </row>
    <row r="13242" spans="1:1" x14ac:dyDescent="0.25">
      <c r="A13242"/>
    </row>
    <row r="13243" spans="1:1" x14ac:dyDescent="0.25">
      <c r="A13243"/>
    </row>
    <row r="13244" spans="1:1" x14ac:dyDescent="0.25">
      <c r="A13244"/>
    </row>
    <row r="13245" spans="1:1" x14ac:dyDescent="0.25">
      <c r="A13245"/>
    </row>
    <row r="13246" spans="1:1" x14ac:dyDescent="0.25">
      <c r="A13246"/>
    </row>
    <row r="13247" spans="1:1" x14ac:dyDescent="0.25">
      <c r="A13247"/>
    </row>
    <row r="13248" spans="1:1" x14ac:dyDescent="0.25">
      <c r="A13248"/>
    </row>
    <row r="13249" spans="1:1" x14ac:dyDescent="0.25">
      <c r="A13249"/>
    </row>
    <row r="13250" spans="1:1" x14ac:dyDescent="0.25">
      <c r="A13250"/>
    </row>
    <row r="13251" spans="1:1" x14ac:dyDescent="0.25">
      <c r="A13251"/>
    </row>
    <row r="13252" spans="1:1" x14ac:dyDescent="0.25">
      <c r="A13252"/>
    </row>
    <row r="13253" spans="1:1" x14ac:dyDescent="0.25">
      <c r="A13253"/>
    </row>
    <row r="13254" spans="1:1" x14ac:dyDescent="0.25">
      <c r="A13254"/>
    </row>
    <row r="13255" spans="1:1" x14ac:dyDescent="0.25">
      <c r="A13255"/>
    </row>
    <row r="13256" spans="1:1" x14ac:dyDescent="0.25">
      <c r="A13256"/>
    </row>
    <row r="13257" spans="1:1" x14ac:dyDescent="0.25">
      <c r="A13257"/>
    </row>
    <row r="13258" spans="1:1" x14ac:dyDescent="0.25">
      <c r="A13258"/>
    </row>
    <row r="13259" spans="1:1" x14ac:dyDescent="0.25">
      <c r="A13259"/>
    </row>
    <row r="13260" spans="1:1" x14ac:dyDescent="0.25">
      <c r="A13260"/>
    </row>
    <row r="13261" spans="1:1" x14ac:dyDescent="0.25">
      <c r="A13261"/>
    </row>
    <row r="13262" spans="1:1" x14ac:dyDescent="0.25">
      <c r="A13262"/>
    </row>
    <row r="13263" spans="1:1" x14ac:dyDescent="0.25">
      <c r="A13263"/>
    </row>
    <row r="13264" spans="1:1" x14ac:dyDescent="0.25">
      <c r="A13264"/>
    </row>
    <row r="13265" spans="1:1" x14ac:dyDescent="0.25">
      <c r="A13265"/>
    </row>
    <row r="13266" spans="1:1" x14ac:dyDescent="0.25">
      <c r="A13266"/>
    </row>
    <row r="13267" spans="1:1" x14ac:dyDescent="0.25">
      <c r="A13267"/>
    </row>
    <row r="13268" spans="1:1" x14ac:dyDescent="0.25">
      <c r="A13268"/>
    </row>
    <row r="13269" spans="1:1" x14ac:dyDescent="0.25">
      <c r="A13269"/>
    </row>
    <row r="13270" spans="1:1" x14ac:dyDescent="0.25">
      <c r="A13270"/>
    </row>
    <row r="13271" spans="1:1" x14ac:dyDescent="0.25">
      <c r="A13271"/>
    </row>
    <row r="13272" spans="1:1" x14ac:dyDescent="0.25">
      <c r="A13272"/>
    </row>
    <row r="13273" spans="1:1" x14ac:dyDescent="0.25">
      <c r="A13273"/>
    </row>
    <row r="13274" spans="1:1" x14ac:dyDescent="0.25">
      <c r="A13274"/>
    </row>
    <row r="13275" spans="1:1" x14ac:dyDescent="0.25">
      <c r="A13275"/>
    </row>
    <row r="13276" spans="1:1" x14ac:dyDescent="0.25">
      <c r="A13276"/>
    </row>
    <row r="13277" spans="1:1" x14ac:dyDescent="0.25">
      <c r="A13277"/>
    </row>
    <row r="13278" spans="1:1" x14ac:dyDescent="0.25">
      <c r="A13278"/>
    </row>
    <row r="13279" spans="1:1" x14ac:dyDescent="0.25">
      <c r="A13279"/>
    </row>
    <row r="13280" spans="1:1" x14ac:dyDescent="0.25">
      <c r="A13280"/>
    </row>
    <row r="13281" spans="1:1" x14ac:dyDescent="0.25">
      <c r="A13281"/>
    </row>
    <row r="13282" spans="1:1" x14ac:dyDescent="0.25">
      <c r="A13282"/>
    </row>
    <row r="13283" spans="1:1" x14ac:dyDescent="0.25">
      <c r="A13283"/>
    </row>
    <row r="13284" spans="1:1" x14ac:dyDescent="0.25">
      <c r="A13284"/>
    </row>
    <row r="13285" spans="1:1" x14ac:dyDescent="0.25">
      <c r="A13285"/>
    </row>
    <row r="13286" spans="1:1" x14ac:dyDescent="0.25">
      <c r="A13286"/>
    </row>
    <row r="13287" spans="1:1" x14ac:dyDescent="0.25">
      <c r="A13287"/>
    </row>
    <row r="13288" spans="1:1" x14ac:dyDescent="0.25">
      <c r="A13288"/>
    </row>
    <row r="13289" spans="1:1" x14ac:dyDescent="0.25">
      <c r="A13289"/>
    </row>
    <row r="13290" spans="1:1" x14ac:dyDescent="0.25">
      <c r="A13290"/>
    </row>
    <row r="13291" spans="1:1" x14ac:dyDescent="0.25">
      <c r="A13291"/>
    </row>
    <row r="13292" spans="1:1" x14ac:dyDescent="0.25">
      <c r="A13292"/>
    </row>
    <row r="13293" spans="1:1" x14ac:dyDescent="0.25">
      <c r="A13293"/>
    </row>
    <row r="13294" spans="1:1" x14ac:dyDescent="0.25">
      <c r="A13294"/>
    </row>
    <row r="13295" spans="1:1" x14ac:dyDescent="0.25">
      <c r="A13295"/>
    </row>
    <row r="13296" spans="1:1" x14ac:dyDescent="0.25">
      <c r="A13296"/>
    </row>
    <row r="13297" spans="1:1" x14ac:dyDescent="0.25">
      <c r="A13297"/>
    </row>
    <row r="13298" spans="1:1" x14ac:dyDescent="0.25">
      <c r="A13298"/>
    </row>
    <row r="13299" spans="1:1" x14ac:dyDescent="0.25">
      <c r="A13299"/>
    </row>
    <row r="13300" spans="1:1" x14ac:dyDescent="0.25">
      <c r="A13300"/>
    </row>
    <row r="13301" spans="1:1" x14ac:dyDescent="0.25">
      <c r="A13301"/>
    </row>
    <row r="13302" spans="1:1" x14ac:dyDescent="0.25">
      <c r="A13302"/>
    </row>
    <row r="13303" spans="1:1" x14ac:dyDescent="0.25">
      <c r="A13303"/>
    </row>
    <row r="13304" spans="1:1" x14ac:dyDescent="0.25">
      <c r="A13304"/>
    </row>
    <row r="13305" spans="1:1" x14ac:dyDescent="0.25">
      <c r="A13305"/>
    </row>
    <row r="13306" spans="1:1" x14ac:dyDescent="0.25">
      <c r="A13306"/>
    </row>
    <row r="13307" spans="1:1" x14ac:dyDescent="0.25">
      <c r="A13307"/>
    </row>
    <row r="13308" spans="1:1" x14ac:dyDescent="0.25">
      <c r="A13308"/>
    </row>
    <row r="13309" spans="1:1" x14ac:dyDescent="0.25">
      <c r="A13309"/>
    </row>
    <row r="13310" spans="1:1" x14ac:dyDescent="0.25">
      <c r="A13310"/>
    </row>
    <row r="13311" spans="1:1" x14ac:dyDescent="0.25">
      <c r="A13311"/>
    </row>
    <row r="13312" spans="1:1" x14ac:dyDescent="0.25">
      <c r="A13312"/>
    </row>
    <row r="13313" spans="1:1" x14ac:dyDescent="0.25">
      <c r="A13313"/>
    </row>
    <row r="13314" spans="1:1" x14ac:dyDescent="0.25">
      <c r="A13314"/>
    </row>
    <row r="13315" spans="1:1" x14ac:dyDescent="0.25">
      <c r="A13315"/>
    </row>
    <row r="13316" spans="1:1" x14ac:dyDescent="0.25">
      <c r="A13316"/>
    </row>
    <row r="13317" spans="1:1" x14ac:dyDescent="0.25">
      <c r="A13317"/>
    </row>
    <row r="13318" spans="1:1" x14ac:dyDescent="0.25">
      <c r="A13318"/>
    </row>
    <row r="13319" spans="1:1" x14ac:dyDescent="0.25">
      <c r="A13319"/>
    </row>
    <row r="13320" spans="1:1" x14ac:dyDescent="0.25">
      <c r="A13320"/>
    </row>
    <row r="13321" spans="1:1" x14ac:dyDescent="0.25">
      <c r="A13321"/>
    </row>
    <row r="13322" spans="1:1" x14ac:dyDescent="0.25">
      <c r="A13322"/>
    </row>
    <row r="13323" spans="1:1" x14ac:dyDescent="0.25">
      <c r="A13323"/>
    </row>
    <row r="13324" spans="1:1" x14ac:dyDescent="0.25">
      <c r="A13324"/>
    </row>
    <row r="13325" spans="1:1" x14ac:dyDescent="0.25">
      <c r="A13325"/>
    </row>
    <row r="13326" spans="1:1" x14ac:dyDescent="0.25">
      <c r="A13326"/>
    </row>
    <row r="13327" spans="1:1" x14ac:dyDescent="0.25">
      <c r="A13327"/>
    </row>
    <row r="13328" spans="1:1" x14ac:dyDescent="0.25">
      <c r="A13328"/>
    </row>
    <row r="13329" spans="1:1" x14ac:dyDescent="0.25">
      <c r="A13329"/>
    </row>
    <row r="13330" spans="1:1" x14ac:dyDescent="0.25">
      <c r="A13330"/>
    </row>
    <row r="13331" spans="1:1" x14ac:dyDescent="0.25">
      <c r="A13331"/>
    </row>
    <row r="13332" spans="1:1" x14ac:dyDescent="0.25">
      <c r="A13332"/>
    </row>
    <row r="13333" spans="1:1" x14ac:dyDescent="0.25">
      <c r="A13333"/>
    </row>
    <row r="13334" spans="1:1" x14ac:dyDescent="0.25">
      <c r="A13334"/>
    </row>
    <row r="13335" spans="1:1" x14ac:dyDescent="0.25">
      <c r="A13335"/>
    </row>
    <row r="13336" spans="1:1" x14ac:dyDescent="0.25">
      <c r="A13336"/>
    </row>
    <row r="13337" spans="1:1" x14ac:dyDescent="0.25">
      <c r="A13337"/>
    </row>
    <row r="13338" spans="1:1" x14ac:dyDescent="0.25">
      <c r="A13338"/>
    </row>
    <row r="13339" spans="1:1" x14ac:dyDescent="0.25">
      <c r="A13339"/>
    </row>
    <row r="13340" spans="1:1" x14ac:dyDescent="0.25">
      <c r="A13340"/>
    </row>
    <row r="13341" spans="1:1" x14ac:dyDescent="0.25">
      <c r="A13341"/>
    </row>
    <row r="13342" spans="1:1" x14ac:dyDescent="0.25">
      <c r="A13342"/>
    </row>
    <row r="13343" spans="1:1" x14ac:dyDescent="0.25">
      <c r="A13343"/>
    </row>
    <row r="13344" spans="1:1" x14ac:dyDescent="0.25">
      <c r="A13344"/>
    </row>
    <row r="13345" spans="1:1" x14ac:dyDescent="0.25">
      <c r="A13345"/>
    </row>
    <row r="13346" spans="1:1" x14ac:dyDescent="0.25">
      <c r="A13346"/>
    </row>
    <row r="13347" spans="1:1" x14ac:dyDescent="0.25">
      <c r="A13347"/>
    </row>
    <row r="13348" spans="1:1" x14ac:dyDescent="0.25">
      <c r="A13348"/>
    </row>
    <row r="13349" spans="1:1" x14ac:dyDescent="0.25">
      <c r="A13349"/>
    </row>
    <row r="13350" spans="1:1" x14ac:dyDescent="0.25">
      <c r="A13350"/>
    </row>
    <row r="13351" spans="1:1" x14ac:dyDescent="0.25">
      <c r="A13351"/>
    </row>
    <row r="13352" spans="1:1" x14ac:dyDescent="0.25">
      <c r="A13352"/>
    </row>
    <row r="13353" spans="1:1" x14ac:dyDescent="0.25">
      <c r="A13353"/>
    </row>
    <row r="13354" spans="1:1" x14ac:dyDescent="0.25">
      <c r="A13354"/>
    </row>
    <row r="13355" spans="1:1" x14ac:dyDescent="0.25">
      <c r="A13355"/>
    </row>
    <row r="13356" spans="1:1" x14ac:dyDescent="0.25">
      <c r="A13356"/>
    </row>
    <row r="13357" spans="1:1" x14ac:dyDescent="0.25">
      <c r="A13357"/>
    </row>
    <row r="13358" spans="1:1" x14ac:dyDescent="0.25">
      <c r="A13358"/>
    </row>
    <row r="13359" spans="1:1" x14ac:dyDescent="0.25">
      <c r="A13359"/>
    </row>
    <row r="13360" spans="1:1" x14ac:dyDescent="0.25">
      <c r="A13360"/>
    </row>
    <row r="13361" spans="1:1" x14ac:dyDescent="0.25">
      <c r="A13361"/>
    </row>
    <row r="13362" spans="1:1" x14ac:dyDescent="0.25">
      <c r="A13362"/>
    </row>
    <row r="13363" spans="1:1" x14ac:dyDescent="0.25">
      <c r="A13363"/>
    </row>
    <row r="13364" spans="1:1" x14ac:dyDescent="0.25">
      <c r="A13364"/>
    </row>
    <row r="13365" spans="1:1" x14ac:dyDescent="0.25">
      <c r="A13365"/>
    </row>
    <row r="13366" spans="1:1" x14ac:dyDescent="0.25">
      <c r="A13366"/>
    </row>
    <row r="13367" spans="1:1" x14ac:dyDescent="0.25">
      <c r="A13367"/>
    </row>
    <row r="13368" spans="1:1" x14ac:dyDescent="0.25">
      <c r="A13368"/>
    </row>
    <row r="13369" spans="1:1" x14ac:dyDescent="0.25">
      <c r="A13369"/>
    </row>
    <row r="13370" spans="1:1" x14ac:dyDescent="0.25">
      <c r="A13370"/>
    </row>
    <row r="13371" spans="1:1" x14ac:dyDescent="0.25">
      <c r="A13371"/>
    </row>
    <row r="13372" spans="1:1" x14ac:dyDescent="0.25">
      <c r="A13372"/>
    </row>
    <row r="13373" spans="1:1" x14ac:dyDescent="0.25">
      <c r="A13373"/>
    </row>
    <row r="13374" spans="1:1" x14ac:dyDescent="0.25">
      <c r="A13374"/>
    </row>
    <row r="13375" spans="1:1" x14ac:dyDescent="0.25">
      <c r="A13375"/>
    </row>
    <row r="13376" spans="1:1" x14ac:dyDescent="0.25">
      <c r="A13376"/>
    </row>
    <row r="13377" spans="1:1" x14ac:dyDescent="0.25">
      <c r="A13377"/>
    </row>
    <row r="13378" spans="1:1" x14ac:dyDescent="0.25">
      <c r="A13378"/>
    </row>
    <row r="13379" spans="1:1" x14ac:dyDescent="0.25">
      <c r="A13379"/>
    </row>
    <row r="13380" spans="1:1" x14ac:dyDescent="0.25">
      <c r="A13380"/>
    </row>
    <row r="13381" spans="1:1" x14ac:dyDescent="0.25">
      <c r="A13381"/>
    </row>
    <row r="13382" spans="1:1" x14ac:dyDescent="0.25">
      <c r="A13382"/>
    </row>
    <row r="13383" spans="1:1" x14ac:dyDescent="0.25">
      <c r="A13383"/>
    </row>
    <row r="13384" spans="1:1" x14ac:dyDescent="0.25">
      <c r="A13384"/>
    </row>
    <row r="13385" spans="1:1" x14ac:dyDescent="0.25">
      <c r="A13385"/>
    </row>
    <row r="13386" spans="1:1" x14ac:dyDescent="0.25">
      <c r="A13386"/>
    </row>
    <row r="13387" spans="1:1" x14ac:dyDescent="0.25">
      <c r="A13387"/>
    </row>
    <row r="13388" spans="1:1" x14ac:dyDescent="0.25">
      <c r="A13388"/>
    </row>
    <row r="13389" spans="1:1" x14ac:dyDescent="0.25">
      <c r="A13389"/>
    </row>
    <row r="13390" spans="1:1" x14ac:dyDescent="0.25">
      <c r="A13390"/>
    </row>
    <row r="13391" spans="1:1" x14ac:dyDescent="0.25">
      <c r="A13391"/>
    </row>
    <row r="13392" spans="1:1" x14ac:dyDescent="0.25">
      <c r="A13392"/>
    </row>
    <row r="13393" spans="1:1" x14ac:dyDescent="0.25">
      <c r="A13393"/>
    </row>
    <row r="13394" spans="1:1" x14ac:dyDescent="0.25">
      <c r="A13394"/>
    </row>
    <row r="13395" spans="1:1" x14ac:dyDescent="0.25">
      <c r="A13395"/>
    </row>
    <row r="13396" spans="1:1" x14ac:dyDescent="0.25">
      <c r="A13396"/>
    </row>
    <row r="13397" spans="1:1" x14ac:dyDescent="0.25">
      <c r="A13397"/>
    </row>
    <row r="13398" spans="1:1" x14ac:dyDescent="0.25">
      <c r="A13398"/>
    </row>
    <row r="13399" spans="1:1" x14ac:dyDescent="0.25">
      <c r="A13399"/>
    </row>
    <row r="13400" spans="1:1" x14ac:dyDescent="0.25">
      <c r="A13400"/>
    </row>
    <row r="13401" spans="1:1" x14ac:dyDescent="0.25">
      <c r="A13401"/>
    </row>
    <row r="13402" spans="1:1" x14ac:dyDescent="0.25">
      <c r="A13402"/>
    </row>
    <row r="13403" spans="1:1" x14ac:dyDescent="0.25">
      <c r="A13403"/>
    </row>
    <row r="13404" spans="1:1" x14ac:dyDescent="0.25">
      <c r="A13404"/>
    </row>
    <row r="13405" spans="1:1" x14ac:dyDescent="0.25">
      <c r="A13405"/>
    </row>
    <row r="13406" spans="1:1" x14ac:dyDescent="0.25">
      <c r="A13406"/>
    </row>
    <row r="13407" spans="1:1" x14ac:dyDescent="0.25">
      <c r="A13407"/>
    </row>
    <row r="13408" spans="1:1" x14ac:dyDescent="0.25">
      <c r="A13408"/>
    </row>
    <row r="13409" spans="1:1" x14ac:dyDescent="0.25">
      <c r="A13409"/>
    </row>
    <row r="13410" spans="1:1" x14ac:dyDescent="0.25">
      <c r="A13410"/>
    </row>
    <row r="13411" spans="1:1" x14ac:dyDescent="0.25">
      <c r="A13411"/>
    </row>
    <row r="13412" spans="1:1" x14ac:dyDescent="0.25">
      <c r="A13412"/>
    </row>
    <row r="13413" spans="1:1" x14ac:dyDescent="0.25">
      <c r="A13413"/>
    </row>
    <row r="13414" spans="1:1" x14ac:dyDescent="0.25">
      <c r="A13414"/>
    </row>
    <row r="13415" spans="1:1" x14ac:dyDescent="0.25">
      <c r="A13415"/>
    </row>
    <row r="13416" spans="1:1" x14ac:dyDescent="0.25">
      <c r="A13416"/>
    </row>
    <row r="13417" spans="1:1" x14ac:dyDescent="0.25">
      <c r="A13417"/>
    </row>
    <row r="13418" spans="1:1" x14ac:dyDescent="0.25">
      <c r="A13418"/>
    </row>
    <row r="13419" spans="1:1" x14ac:dyDescent="0.25">
      <c r="A13419"/>
    </row>
    <row r="13420" spans="1:1" x14ac:dyDescent="0.25">
      <c r="A13420"/>
    </row>
    <row r="13421" spans="1:1" x14ac:dyDescent="0.25">
      <c r="A13421"/>
    </row>
    <row r="13422" spans="1:1" x14ac:dyDescent="0.25">
      <c r="A13422"/>
    </row>
    <row r="13423" spans="1:1" x14ac:dyDescent="0.25">
      <c r="A13423"/>
    </row>
    <row r="13424" spans="1:1" x14ac:dyDescent="0.25">
      <c r="A13424"/>
    </row>
    <row r="13425" spans="1:1" x14ac:dyDescent="0.25">
      <c r="A13425"/>
    </row>
    <row r="13426" spans="1:1" x14ac:dyDescent="0.25">
      <c r="A13426"/>
    </row>
    <row r="13427" spans="1:1" x14ac:dyDescent="0.25">
      <c r="A13427"/>
    </row>
    <row r="13428" spans="1:1" x14ac:dyDescent="0.25">
      <c r="A13428"/>
    </row>
    <row r="13429" spans="1:1" x14ac:dyDescent="0.25">
      <c r="A13429"/>
    </row>
    <row r="13430" spans="1:1" x14ac:dyDescent="0.25">
      <c r="A13430"/>
    </row>
    <row r="13431" spans="1:1" x14ac:dyDescent="0.25">
      <c r="A13431"/>
    </row>
    <row r="13432" spans="1:1" x14ac:dyDescent="0.25">
      <c r="A13432"/>
    </row>
    <row r="13433" spans="1:1" x14ac:dyDescent="0.25">
      <c r="A13433"/>
    </row>
    <row r="13434" spans="1:1" x14ac:dyDescent="0.25">
      <c r="A13434"/>
    </row>
    <row r="13435" spans="1:1" x14ac:dyDescent="0.25">
      <c r="A13435"/>
    </row>
    <row r="13436" spans="1:1" x14ac:dyDescent="0.25">
      <c r="A13436"/>
    </row>
    <row r="13437" spans="1:1" x14ac:dyDescent="0.25">
      <c r="A13437"/>
    </row>
    <row r="13438" spans="1:1" x14ac:dyDescent="0.25">
      <c r="A13438"/>
    </row>
    <row r="13439" spans="1:1" x14ac:dyDescent="0.25">
      <c r="A13439"/>
    </row>
    <row r="13440" spans="1:1" x14ac:dyDescent="0.25">
      <c r="A13440"/>
    </row>
    <row r="13441" spans="1:1" x14ac:dyDescent="0.25">
      <c r="A13441"/>
    </row>
    <row r="13442" spans="1:1" x14ac:dyDescent="0.25">
      <c r="A13442"/>
    </row>
    <row r="13443" spans="1:1" x14ac:dyDescent="0.25">
      <c r="A13443"/>
    </row>
    <row r="13444" spans="1:1" x14ac:dyDescent="0.25">
      <c r="A13444"/>
    </row>
    <row r="13445" spans="1:1" x14ac:dyDescent="0.25">
      <c r="A13445"/>
    </row>
    <row r="13446" spans="1:1" x14ac:dyDescent="0.25">
      <c r="A13446"/>
    </row>
    <row r="13447" spans="1:1" x14ac:dyDescent="0.25">
      <c r="A13447"/>
    </row>
    <row r="13448" spans="1:1" x14ac:dyDescent="0.25">
      <c r="A13448"/>
    </row>
    <row r="13449" spans="1:1" x14ac:dyDescent="0.25">
      <c r="A13449"/>
    </row>
    <row r="13450" spans="1:1" x14ac:dyDescent="0.25">
      <c r="A13450"/>
    </row>
    <row r="13451" spans="1:1" x14ac:dyDescent="0.25">
      <c r="A13451"/>
    </row>
    <row r="13452" spans="1:1" x14ac:dyDescent="0.25">
      <c r="A13452"/>
    </row>
    <row r="13453" spans="1:1" x14ac:dyDescent="0.25">
      <c r="A13453"/>
    </row>
    <row r="13454" spans="1:1" x14ac:dyDescent="0.25">
      <c r="A13454"/>
    </row>
    <row r="13455" spans="1:1" x14ac:dyDescent="0.25">
      <c r="A13455"/>
    </row>
    <row r="13456" spans="1:1" x14ac:dyDescent="0.25">
      <c r="A13456"/>
    </row>
    <row r="13457" spans="1:1" x14ac:dyDescent="0.25">
      <c r="A13457"/>
    </row>
    <row r="13458" spans="1:1" x14ac:dyDescent="0.25">
      <c r="A13458"/>
    </row>
    <row r="13459" spans="1:1" x14ac:dyDescent="0.25">
      <c r="A13459"/>
    </row>
    <row r="13460" spans="1:1" x14ac:dyDescent="0.25">
      <c r="A13460"/>
    </row>
    <row r="13461" spans="1:1" x14ac:dyDescent="0.25">
      <c r="A13461"/>
    </row>
    <row r="13462" spans="1:1" x14ac:dyDescent="0.25">
      <c r="A13462"/>
    </row>
    <row r="13463" spans="1:1" x14ac:dyDescent="0.25">
      <c r="A13463"/>
    </row>
    <row r="13464" spans="1:1" x14ac:dyDescent="0.25">
      <c r="A13464"/>
    </row>
    <row r="13465" spans="1:1" x14ac:dyDescent="0.25">
      <c r="A13465"/>
    </row>
    <row r="13466" spans="1:1" x14ac:dyDescent="0.25">
      <c r="A13466"/>
    </row>
    <row r="13467" spans="1:1" x14ac:dyDescent="0.25">
      <c r="A13467"/>
    </row>
    <row r="13468" spans="1:1" x14ac:dyDescent="0.25">
      <c r="A13468"/>
    </row>
    <row r="13469" spans="1:1" x14ac:dyDescent="0.25">
      <c r="A13469"/>
    </row>
    <row r="13470" spans="1:1" x14ac:dyDescent="0.25">
      <c r="A13470"/>
    </row>
    <row r="13471" spans="1:1" x14ac:dyDescent="0.25">
      <c r="A13471"/>
    </row>
    <row r="13472" spans="1:1" x14ac:dyDescent="0.25">
      <c r="A13472"/>
    </row>
    <row r="13473" spans="1:1" x14ac:dyDescent="0.25">
      <c r="A13473"/>
    </row>
    <row r="13474" spans="1:1" x14ac:dyDescent="0.25">
      <c r="A13474"/>
    </row>
    <row r="13475" spans="1:1" x14ac:dyDescent="0.25">
      <c r="A13475"/>
    </row>
    <row r="13476" spans="1:1" x14ac:dyDescent="0.25">
      <c r="A13476"/>
    </row>
    <row r="13477" spans="1:1" x14ac:dyDescent="0.25">
      <c r="A13477"/>
    </row>
    <row r="13478" spans="1:1" x14ac:dyDescent="0.25">
      <c r="A13478"/>
    </row>
    <row r="13479" spans="1:1" x14ac:dyDescent="0.25">
      <c r="A13479"/>
    </row>
    <row r="13480" spans="1:1" x14ac:dyDescent="0.25">
      <c r="A13480"/>
    </row>
    <row r="13481" spans="1:1" x14ac:dyDescent="0.25">
      <c r="A13481"/>
    </row>
    <row r="13482" spans="1:1" x14ac:dyDescent="0.25">
      <c r="A13482"/>
    </row>
    <row r="13483" spans="1:1" x14ac:dyDescent="0.25">
      <c r="A13483"/>
    </row>
    <row r="13484" spans="1:1" x14ac:dyDescent="0.25">
      <c r="A13484"/>
    </row>
    <row r="13485" spans="1:1" x14ac:dyDescent="0.25">
      <c r="A13485"/>
    </row>
    <row r="13486" spans="1:1" x14ac:dyDescent="0.25">
      <c r="A13486"/>
    </row>
    <row r="13487" spans="1:1" x14ac:dyDescent="0.25">
      <c r="A13487"/>
    </row>
    <row r="13488" spans="1:1" x14ac:dyDescent="0.25">
      <c r="A13488"/>
    </row>
    <row r="13489" spans="1:1" x14ac:dyDescent="0.25">
      <c r="A13489"/>
    </row>
    <row r="13490" spans="1:1" x14ac:dyDescent="0.25">
      <c r="A13490"/>
    </row>
    <row r="13491" spans="1:1" x14ac:dyDescent="0.25">
      <c r="A13491"/>
    </row>
    <row r="13492" spans="1:1" x14ac:dyDescent="0.25">
      <c r="A13492"/>
    </row>
    <row r="13493" spans="1:1" x14ac:dyDescent="0.25">
      <c r="A13493"/>
    </row>
    <row r="13494" spans="1:1" x14ac:dyDescent="0.25">
      <c r="A13494"/>
    </row>
    <row r="13495" spans="1:1" x14ac:dyDescent="0.25">
      <c r="A13495"/>
    </row>
    <row r="13496" spans="1:1" x14ac:dyDescent="0.25">
      <c r="A13496"/>
    </row>
    <row r="13497" spans="1:1" x14ac:dyDescent="0.25">
      <c r="A13497"/>
    </row>
    <row r="13498" spans="1:1" x14ac:dyDescent="0.25">
      <c r="A13498"/>
    </row>
    <row r="13499" spans="1:1" x14ac:dyDescent="0.25">
      <c r="A13499"/>
    </row>
    <row r="13500" spans="1:1" x14ac:dyDescent="0.25">
      <c r="A13500"/>
    </row>
    <row r="13501" spans="1:1" x14ac:dyDescent="0.25">
      <c r="A13501"/>
    </row>
    <row r="13502" spans="1:1" x14ac:dyDescent="0.25">
      <c r="A13502"/>
    </row>
    <row r="13503" spans="1:1" x14ac:dyDescent="0.25">
      <c r="A13503"/>
    </row>
    <row r="13504" spans="1:1" x14ac:dyDescent="0.25">
      <c r="A13504"/>
    </row>
    <row r="13505" spans="1:1" x14ac:dyDescent="0.25">
      <c r="A13505"/>
    </row>
    <row r="13506" spans="1:1" x14ac:dyDescent="0.25">
      <c r="A13506"/>
    </row>
    <row r="13507" spans="1:1" x14ac:dyDescent="0.25">
      <c r="A13507"/>
    </row>
    <row r="13508" spans="1:1" x14ac:dyDescent="0.25">
      <c r="A13508"/>
    </row>
    <row r="13509" spans="1:1" x14ac:dyDescent="0.25">
      <c r="A13509"/>
    </row>
    <row r="13510" spans="1:1" x14ac:dyDescent="0.25">
      <c r="A13510"/>
    </row>
    <row r="13511" spans="1:1" x14ac:dyDescent="0.25">
      <c r="A13511"/>
    </row>
    <row r="13512" spans="1:1" x14ac:dyDescent="0.25">
      <c r="A13512"/>
    </row>
    <row r="13513" spans="1:1" x14ac:dyDescent="0.25">
      <c r="A13513"/>
    </row>
    <row r="13514" spans="1:1" x14ac:dyDescent="0.25">
      <c r="A13514"/>
    </row>
    <row r="13515" spans="1:1" x14ac:dyDescent="0.25">
      <c r="A13515"/>
    </row>
    <row r="13516" spans="1:1" x14ac:dyDescent="0.25">
      <c r="A13516"/>
    </row>
    <row r="13517" spans="1:1" x14ac:dyDescent="0.25">
      <c r="A13517"/>
    </row>
    <row r="13518" spans="1:1" x14ac:dyDescent="0.25">
      <c r="A13518"/>
    </row>
    <row r="13519" spans="1:1" x14ac:dyDescent="0.25">
      <c r="A13519"/>
    </row>
    <row r="13520" spans="1:1" x14ac:dyDescent="0.25">
      <c r="A13520"/>
    </row>
    <row r="13521" spans="1:1" x14ac:dyDescent="0.25">
      <c r="A13521"/>
    </row>
    <row r="13522" spans="1:1" x14ac:dyDescent="0.25">
      <c r="A13522"/>
    </row>
    <row r="13523" spans="1:1" x14ac:dyDescent="0.25">
      <c r="A13523"/>
    </row>
    <row r="13524" spans="1:1" x14ac:dyDescent="0.25">
      <c r="A13524"/>
    </row>
    <row r="13525" spans="1:1" x14ac:dyDescent="0.25">
      <c r="A13525"/>
    </row>
    <row r="13526" spans="1:1" x14ac:dyDescent="0.25">
      <c r="A13526"/>
    </row>
    <row r="13527" spans="1:1" x14ac:dyDescent="0.25">
      <c r="A13527"/>
    </row>
    <row r="13528" spans="1:1" x14ac:dyDescent="0.25">
      <c r="A13528"/>
    </row>
    <row r="13529" spans="1:1" x14ac:dyDescent="0.25">
      <c r="A13529"/>
    </row>
    <row r="13530" spans="1:1" x14ac:dyDescent="0.25">
      <c r="A13530"/>
    </row>
    <row r="13531" spans="1:1" x14ac:dyDescent="0.25">
      <c r="A13531"/>
    </row>
    <row r="13532" spans="1:1" x14ac:dyDescent="0.25">
      <c r="A13532"/>
    </row>
    <row r="13533" spans="1:1" x14ac:dyDescent="0.25">
      <c r="A13533"/>
    </row>
    <row r="13534" spans="1:1" x14ac:dyDescent="0.25">
      <c r="A13534"/>
    </row>
    <row r="13535" spans="1:1" x14ac:dyDescent="0.25">
      <c r="A13535"/>
    </row>
    <row r="13536" spans="1:1" x14ac:dyDescent="0.25">
      <c r="A13536"/>
    </row>
    <row r="13537" spans="1:1" x14ac:dyDescent="0.25">
      <c r="A13537"/>
    </row>
    <row r="13538" spans="1:1" x14ac:dyDescent="0.25">
      <c r="A13538"/>
    </row>
    <row r="13539" spans="1:1" x14ac:dyDescent="0.25">
      <c r="A13539"/>
    </row>
    <row r="13540" spans="1:1" x14ac:dyDescent="0.25">
      <c r="A13540"/>
    </row>
    <row r="13541" spans="1:1" x14ac:dyDescent="0.25">
      <c r="A13541"/>
    </row>
    <row r="13542" spans="1:1" x14ac:dyDescent="0.25">
      <c r="A13542"/>
    </row>
    <row r="13543" spans="1:1" x14ac:dyDescent="0.25">
      <c r="A13543"/>
    </row>
    <row r="13544" spans="1:1" x14ac:dyDescent="0.25">
      <c r="A13544"/>
    </row>
    <row r="13545" spans="1:1" x14ac:dyDescent="0.25">
      <c r="A13545"/>
    </row>
    <row r="13546" spans="1:1" x14ac:dyDescent="0.25">
      <c r="A13546"/>
    </row>
    <row r="13547" spans="1:1" x14ac:dyDescent="0.25">
      <c r="A13547"/>
    </row>
    <row r="13548" spans="1:1" x14ac:dyDescent="0.25">
      <c r="A13548"/>
    </row>
    <row r="13549" spans="1:1" x14ac:dyDescent="0.25">
      <c r="A13549"/>
    </row>
    <row r="13550" spans="1:1" x14ac:dyDescent="0.25">
      <c r="A13550"/>
    </row>
    <row r="13551" spans="1:1" x14ac:dyDescent="0.25">
      <c r="A13551"/>
    </row>
    <row r="13552" spans="1:1" x14ac:dyDescent="0.25">
      <c r="A13552"/>
    </row>
    <row r="13553" spans="1:1" x14ac:dyDescent="0.25">
      <c r="A13553"/>
    </row>
    <row r="13554" spans="1:1" x14ac:dyDescent="0.25">
      <c r="A13554"/>
    </row>
    <row r="13555" spans="1:1" x14ac:dyDescent="0.25">
      <c r="A13555"/>
    </row>
    <row r="13556" spans="1:1" x14ac:dyDescent="0.25">
      <c r="A13556"/>
    </row>
    <row r="13557" spans="1:1" x14ac:dyDescent="0.25">
      <c r="A13557"/>
    </row>
    <row r="13558" spans="1:1" x14ac:dyDescent="0.25">
      <c r="A13558"/>
    </row>
    <row r="13559" spans="1:1" x14ac:dyDescent="0.25">
      <c r="A13559"/>
    </row>
    <row r="13560" spans="1:1" x14ac:dyDescent="0.25">
      <c r="A13560"/>
    </row>
    <row r="13561" spans="1:1" x14ac:dyDescent="0.25">
      <c r="A13561"/>
    </row>
    <row r="13562" spans="1:1" x14ac:dyDescent="0.25">
      <c r="A13562"/>
    </row>
    <row r="13563" spans="1:1" x14ac:dyDescent="0.25">
      <c r="A13563"/>
    </row>
    <row r="13564" spans="1:1" x14ac:dyDescent="0.25">
      <c r="A13564"/>
    </row>
    <row r="13565" spans="1:1" x14ac:dyDescent="0.25">
      <c r="A13565"/>
    </row>
    <row r="13566" spans="1:1" x14ac:dyDescent="0.25">
      <c r="A13566"/>
    </row>
    <row r="13567" spans="1:1" x14ac:dyDescent="0.25">
      <c r="A13567"/>
    </row>
    <row r="13568" spans="1:1" x14ac:dyDescent="0.25">
      <c r="A13568"/>
    </row>
    <row r="13569" spans="1:1" x14ac:dyDescent="0.25">
      <c r="A13569"/>
    </row>
    <row r="13570" spans="1:1" x14ac:dyDescent="0.25">
      <c r="A13570"/>
    </row>
    <row r="13571" spans="1:1" x14ac:dyDescent="0.25">
      <c r="A13571"/>
    </row>
    <row r="13572" spans="1:1" x14ac:dyDescent="0.25">
      <c r="A13572"/>
    </row>
    <row r="13573" spans="1:1" x14ac:dyDescent="0.25">
      <c r="A13573"/>
    </row>
    <row r="13574" spans="1:1" x14ac:dyDescent="0.25">
      <c r="A13574"/>
    </row>
    <row r="13575" spans="1:1" x14ac:dyDescent="0.25">
      <c r="A13575"/>
    </row>
    <row r="13576" spans="1:1" x14ac:dyDescent="0.25">
      <c r="A13576"/>
    </row>
    <row r="13577" spans="1:1" x14ac:dyDescent="0.25">
      <c r="A13577"/>
    </row>
    <row r="13578" spans="1:1" x14ac:dyDescent="0.25">
      <c r="A13578"/>
    </row>
    <row r="13579" spans="1:1" x14ac:dyDescent="0.25">
      <c r="A13579"/>
    </row>
    <row r="13580" spans="1:1" x14ac:dyDescent="0.25">
      <c r="A13580"/>
    </row>
    <row r="13581" spans="1:1" x14ac:dyDescent="0.25">
      <c r="A13581"/>
    </row>
    <row r="13582" spans="1:1" x14ac:dyDescent="0.25">
      <c r="A13582"/>
    </row>
    <row r="13583" spans="1:1" x14ac:dyDescent="0.25">
      <c r="A13583"/>
    </row>
    <row r="13584" spans="1:1" x14ac:dyDescent="0.25">
      <c r="A13584"/>
    </row>
    <row r="13585" spans="1:1" x14ac:dyDescent="0.25">
      <c r="A13585"/>
    </row>
    <row r="13586" spans="1:1" x14ac:dyDescent="0.25">
      <c r="A13586"/>
    </row>
    <row r="13587" spans="1:1" x14ac:dyDescent="0.25">
      <c r="A13587"/>
    </row>
    <row r="13588" spans="1:1" x14ac:dyDescent="0.25">
      <c r="A13588"/>
    </row>
    <row r="13589" spans="1:1" x14ac:dyDescent="0.25">
      <c r="A13589"/>
    </row>
    <row r="13590" spans="1:1" x14ac:dyDescent="0.25">
      <c r="A13590"/>
    </row>
    <row r="13591" spans="1:1" x14ac:dyDescent="0.25">
      <c r="A13591"/>
    </row>
    <row r="13592" spans="1:1" x14ac:dyDescent="0.25">
      <c r="A13592"/>
    </row>
    <row r="13593" spans="1:1" x14ac:dyDescent="0.25">
      <c r="A13593"/>
    </row>
    <row r="13594" spans="1:1" x14ac:dyDescent="0.25">
      <c r="A13594"/>
    </row>
    <row r="13595" spans="1:1" x14ac:dyDescent="0.25">
      <c r="A13595"/>
    </row>
    <row r="13596" spans="1:1" x14ac:dyDescent="0.25">
      <c r="A13596"/>
    </row>
    <row r="13597" spans="1:1" x14ac:dyDescent="0.25">
      <c r="A13597"/>
    </row>
    <row r="13598" spans="1:1" x14ac:dyDescent="0.25">
      <c r="A13598"/>
    </row>
    <row r="13599" spans="1:1" x14ac:dyDescent="0.25">
      <c r="A13599"/>
    </row>
    <row r="13600" spans="1:1" x14ac:dyDescent="0.25">
      <c r="A13600"/>
    </row>
    <row r="13601" spans="1:1" x14ac:dyDescent="0.25">
      <c r="A13601"/>
    </row>
    <row r="13602" spans="1:1" x14ac:dyDescent="0.25">
      <c r="A13602"/>
    </row>
    <row r="13603" spans="1:1" x14ac:dyDescent="0.25">
      <c r="A13603"/>
    </row>
    <row r="13604" spans="1:1" x14ac:dyDescent="0.25">
      <c r="A13604"/>
    </row>
    <row r="13605" spans="1:1" x14ac:dyDescent="0.25">
      <c r="A13605"/>
    </row>
    <row r="13606" spans="1:1" x14ac:dyDescent="0.25">
      <c r="A13606"/>
    </row>
    <row r="13607" spans="1:1" x14ac:dyDescent="0.25">
      <c r="A13607"/>
    </row>
    <row r="13608" spans="1:1" x14ac:dyDescent="0.25">
      <c r="A13608"/>
    </row>
    <row r="13609" spans="1:1" x14ac:dyDescent="0.25">
      <c r="A13609"/>
    </row>
    <row r="13610" spans="1:1" x14ac:dyDescent="0.25">
      <c r="A13610"/>
    </row>
    <row r="13611" spans="1:1" x14ac:dyDescent="0.25">
      <c r="A13611"/>
    </row>
    <row r="13612" spans="1:1" x14ac:dyDescent="0.25">
      <c r="A13612"/>
    </row>
    <row r="13613" spans="1:1" x14ac:dyDescent="0.25">
      <c r="A13613"/>
    </row>
    <row r="13614" spans="1:1" x14ac:dyDescent="0.25">
      <c r="A13614"/>
    </row>
    <row r="13615" spans="1:1" x14ac:dyDescent="0.25">
      <c r="A13615"/>
    </row>
    <row r="13616" spans="1:1" x14ac:dyDescent="0.25">
      <c r="A13616"/>
    </row>
    <row r="13617" spans="1:1" x14ac:dyDescent="0.25">
      <c r="A13617"/>
    </row>
    <row r="13618" spans="1:1" x14ac:dyDescent="0.25">
      <c r="A13618"/>
    </row>
    <row r="13619" spans="1:1" x14ac:dyDescent="0.25">
      <c r="A13619"/>
    </row>
    <row r="13620" spans="1:1" x14ac:dyDescent="0.25">
      <c r="A13620"/>
    </row>
    <row r="13621" spans="1:1" x14ac:dyDescent="0.25">
      <c r="A13621"/>
    </row>
    <row r="13622" spans="1:1" x14ac:dyDescent="0.25">
      <c r="A13622"/>
    </row>
    <row r="13623" spans="1:1" x14ac:dyDescent="0.25">
      <c r="A13623"/>
    </row>
    <row r="13624" spans="1:1" x14ac:dyDescent="0.25">
      <c r="A13624"/>
    </row>
    <row r="13625" spans="1:1" x14ac:dyDescent="0.25">
      <c r="A13625"/>
    </row>
    <row r="13626" spans="1:1" x14ac:dyDescent="0.25">
      <c r="A13626"/>
    </row>
    <row r="13627" spans="1:1" x14ac:dyDescent="0.25">
      <c r="A13627"/>
    </row>
    <row r="13628" spans="1:1" x14ac:dyDescent="0.25">
      <c r="A13628"/>
    </row>
    <row r="13629" spans="1:1" x14ac:dyDescent="0.25">
      <c r="A13629"/>
    </row>
    <row r="13630" spans="1:1" x14ac:dyDescent="0.25">
      <c r="A13630"/>
    </row>
    <row r="13631" spans="1:1" x14ac:dyDescent="0.25">
      <c r="A13631"/>
    </row>
    <row r="13632" spans="1:1" x14ac:dyDescent="0.25">
      <c r="A13632"/>
    </row>
    <row r="13633" spans="1:1" x14ac:dyDescent="0.25">
      <c r="A13633"/>
    </row>
    <row r="13634" spans="1:1" x14ac:dyDescent="0.25">
      <c r="A13634"/>
    </row>
    <row r="13635" spans="1:1" x14ac:dyDescent="0.25">
      <c r="A13635"/>
    </row>
    <row r="13636" spans="1:1" x14ac:dyDescent="0.25">
      <c r="A13636"/>
    </row>
    <row r="13637" spans="1:1" x14ac:dyDescent="0.25">
      <c r="A13637"/>
    </row>
    <row r="13638" spans="1:1" x14ac:dyDescent="0.25">
      <c r="A13638"/>
    </row>
    <row r="13639" spans="1:1" x14ac:dyDescent="0.25">
      <c r="A13639"/>
    </row>
    <row r="13640" spans="1:1" x14ac:dyDescent="0.25">
      <c r="A13640"/>
    </row>
    <row r="13641" spans="1:1" x14ac:dyDescent="0.25">
      <c r="A13641"/>
    </row>
    <row r="13642" spans="1:1" x14ac:dyDescent="0.25">
      <c r="A13642"/>
    </row>
    <row r="13643" spans="1:1" x14ac:dyDescent="0.25">
      <c r="A13643"/>
    </row>
    <row r="13644" spans="1:1" x14ac:dyDescent="0.25">
      <c r="A13644"/>
    </row>
    <row r="13645" spans="1:1" x14ac:dyDescent="0.25">
      <c r="A13645"/>
    </row>
    <row r="13646" spans="1:1" x14ac:dyDescent="0.25">
      <c r="A13646"/>
    </row>
    <row r="13647" spans="1:1" x14ac:dyDescent="0.25">
      <c r="A13647"/>
    </row>
    <row r="13648" spans="1:1" x14ac:dyDescent="0.25">
      <c r="A13648"/>
    </row>
    <row r="13649" spans="1:1" x14ac:dyDescent="0.25">
      <c r="A13649"/>
    </row>
    <row r="13650" spans="1:1" x14ac:dyDescent="0.25">
      <c r="A13650"/>
    </row>
    <row r="13651" spans="1:1" x14ac:dyDescent="0.25">
      <c r="A13651"/>
    </row>
    <row r="13652" spans="1:1" x14ac:dyDescent="0.25">
      <c r="A13652"/>
    </row>
    <row r="13653" spans="1:1" x14ac:dyDescent="0.25">
      <c r="A13653"/>
    </row>
    <row r="13654" spans="1:1" x14ac:dyDescent="0.25">
      <c r="A13654"/>
    </row>
    <row r="13655" spans="1:1" x14ac:dyDescent="0.25">
      <c r="A13655"/>
    </row>
    <row r="13656" spans="1:1" x14ac:dyDescent="0.25">
      <c r="A13656"/>
    </row>
    <row r="13657" spans="1:1" x14ac:dyDescent="0.25">
      <c r="A13657"/>
    </row>
    <row r="13658" spans="1:1" x14ac:dyDescent="0.25">
      <c r="A13658"/>
    </row>
    <row r="13659" spans="1:1" x14ac:dyDescent="0.25">
      <c r="A13659"/>
    </row>
    <row r="13660" spans="1:1" x14ac:dyDescent="0.25">
      <c r="A13660"/>
    </row>
    <row r="13661" spans="1:1" x14ac:dyDescent="0.25">
      <c r="A13661"/>
    </row>
    <row r="13662" spans="1:1" x14ac:dyDescent="0.25">
      <c r="A13662"/>
    </row>
    <row r="13663" spans="1:1" x14ac:dyDescent="0.25">
      <c r="A13663"/>
    </row>
    <row r="13664" spans="1:1" x14ac:dyDescent="0.25">
      <c r="A13664"/>
    </row>
    <row r="13665" spans="1:1" x14ac:dyDescent="0.25">
      <c r="A13665"/>
    </row>
    <row r="13666" spans="1:1" x14ac:dyDescent="0.25">
      <c r="A13666"/>
    </row>
    <row r="13667" spans="1:1" x14ac:dyDescent="0.25">
      <c r="A13667"/>
    </row>
    <row r="13668" spans="1:1" x14ac:dyDescent="0.25">
      <c r="A13668"/>
    </row>
    <row r="13669" spans="1:1" x14ac:dyDescent="0.25">
      <c r="A13669"/>
    </row>
    <row r="13670" spans="1:1" x14ac:dyDescent="0.25">
      <c r="A13670"/>
    </row>
    <row r="13671" spans="1:1" x14ac:dyDescent="0.25">
      <c r="A13671"/>
    </row>
    <row r="13672" spans="1:1" x14ac:dyDescent="0.25">
      <c r="A13672"/>
    </row>
    <row r="13673" spans="1:1" x14ac:dyDescent="0.25">
      <c r="A13673"/>
    </row>
    <row r="13674" spans="1:1" x14ac:dyDescent="0.25">
      <c r="A13674"/>
    </row>
    <row r="13675" spans="1:1" x14ac:dyDescent="0.25">
      <c r="A13675"/>
    </row>
    <row r="13676" spans="1:1" x14ac:dyDescent="0.25">
      <c r="A13676"/>
    </row>
    <row r="13677" spans="1:1" x14ac:dyDescent="0.25">
      <c r="A13677"/>
    </row>
    <row r="13678" spans="1:1" x14ac:dyDescent="0.25">
      <c r="A13678"/>
    </row>
    <row r="13679" spans="1:1" x14ac:dyDescent="0.25">
      <c r="A13679"/>
    </row>
    <row r="13680" spans="1:1" x14ac:dyDescent="0.25">
      <c r="A13680"/>
    </row>
    <row r="13681" spans="1:1" x14ac:dyDescent="0.25">
      <c r="A13681"/>
    </row>
    <row r="13682" spans="1:1" x14ac:dyDescent="0.25">
      <c r="A13682"/>
    </row>
    <row r="13683" spans="1:1" x14ac:dyDescent="0.25">
      <c r="A13683"/>
    </row>
    <row r="13684" spans="1:1" x14ac:dyDescent="0.25">
      <c r="A13684"/>
    </row>
    <row r="13685" spans="1:1" x14ac:dyDescent="0.25">
      <c r="A13685"/>
    </row>
    <row r="13686" spans="1:1" x14ac:dyDescent="0.25">
      <c r="A13686"/>
    </row>
    <row r="13687" spans="1:1" x14ac:dyDescent="0.25">
      <c r="A13687"/>
    </row>
    <row r="13688" spans="1:1" x14ac:dyDescent="0.25">
      <c r="A13688"/>
    </row>
    <row r="13689" spans="1:1" x14ac:dyDescent="0.25">
      <c r="A13689"/>
    </row>
    <row r="13690" spans="1:1" x14ac:dyDescent="0.25">
      <c r="A13690"/>
    </row>
    <row r="13691" spans="1:1" x14ac:dyDescent="0.25">
      <c r="A13691"/>
    </row>
    <row r="13692" spans="1:1" x14ac:dyDescent="0.25">
      <c r="A13692"/>
    </row>
    <row r="13693" spans="1:1" x14ac:dyDescent="0.25">
      <c r="A13693"/>
    </row>
    <row r="13694" spans="1:1" x14ac:dyDescent="0.25">
      <c r="A13694"/>
    </row>
    <row r="13695" spans="1:1" x14ac:dyDescent="0.25">
      <c r="A13695"/>
    </row>
    <row r="13696" spans="1:1" x14ac:dyDescent="0.25">
      <c r="A13696"/>
    </row>
    <row r="13697" spans="1:1" x14ac:dyDescent="0.25">
      <c r="A13697"/>
    </row>
    <row r="13698" spans="1:1" x14ac:dyDescent="0.25">
      <c r="A13698"/>
    </row>
    <row r="13699" spans="1:1" x14ac:dyDescent="0.25">
      <c r="A13699"/>
    </row>
    <row r="13700" spans="1:1" x14ac:dyDescent="0.25">
      <c r="A13700"/>
    </row>
    <row r="13701" spans="1:1" x14ac:dyDescent="0.25">
      <c r="A13701"/>
    </row>
    <row r="13702" spans="1:1" x14ac:dyDescent="0.25">
      <c r="A13702"/>
    </row>
    <row r="13703" spans="1:1" x14ac:dyDescent="0.25">
      <c r="A13703"/>
    </row>
    <row r="13704" spans="1:1" x14ac:dyDescent="0.25">
      <c r="A13704"/>
    </row>
    <row r="13705" spans="1:1" x14ac:dyDescent="0.25">
      <c r="A13705"/>
    </row>
    <row r="13706" spans="1:1" x14ac:dyDescent="0.25">
      <c r="A13706"/>
    </row>
    <row r="13707" spans="1:1" x14ac:dyDescent="0.25">
      <c r="A13707"/>
    </row>
    <row r="13708" spans="1:1" x14ac:dyDescent="0.25">
      <c r="A13708"/>
    </row>
    <row r="13709" spans="1:1" x14ac:dyDescent="0.25">
      <c r="A13709"/>
    </row>
    <row r="13710" spans="1:1" x14ac:dyDescent="0.25">
      <c r="A13710"/>
    </row>
    <row r="13711" spans="1:1" x14ac:dyDescent="0.25">
      <c r="A13711"/>
    </row>
    <row r="13712" spans="1:1" x14ac:dyDescent="0.25">
      <c r="A13712"/>
    </row>
    <row r="13713" spans="1:1" x14ac:dyDescent="0.25">
      <c r="A13713"/>
    </row>
    <row r="13714" spans="1:1" x14ac:dyDescent="0.25">
      <c r="A13714"/>
    </row>
    <row r="13715" spans="1:1" x14ac:dyDescent="0.25">
      <c r="A13715"/>
    </row>
    <row r="13716" spans="1:1" x14ac:dyDescent="0.25">
      <c r="A13716"/>
    </row>
    <row r="13717" spans="1:1" x14ac:dyDescent="0.25">
      <c r="A13717"/>
    </row>
    <row r="13718" spans="1:1" x14ac:dyDescent="0.25">
      <c r="A13718"/>
    </row>
    <row r="13719" spans="1:1" x14ac:dyDescent="0.25">
      <c r="A13719"/>
    </row>
    <row r="13720" spans="1:1" x14ac:dyDescent="0.25">
      <c r="A13720"/>
    </row>
    <row r="13721" spans="1:1" x14ac:dyDescent="0.25">
      <c r="A13721"/>
    </row>
    <row r="13722" spans="1:1" x14ac:dyDescent="0.25">
      <c r="A13722"/>
    </row>
    <row r="13723" spans="1:1" x14ac:dyDescent="0.25">
      <c r="A13723"/>
    </row>
    <row r="13724" spans="1:1" x14ac:dyDescent="0.25">
      <c r="A13724"/>
    </row>
    <row r="13725" spans="1:1" x14ac:dyDescent="0.25">
      <c r="A13725"/>
    </row>
    <row r="13726" spans="1:1" x14ac:dyDescent="0.25">
      <c r="A13726"/>
    </row>
    <row r="13727" spans="1:1" x14ac:dyDescent="0.25">
      <c r="A13727"/>
    </row>
    <row r="13728" spans="1:1" x14ac:dyDescent="0.25">
      <c r="A13728"/>
    </row>
    <row r="13729" spans="1:1" x14ac:dyDescent="0.25">
      <c r="A13729"/>
    </row>
    <row r="13730" spans="1:1" x14ac:dyDescent="0.25">
      <c r="A13730"/>
    </row>
    <row r="13731" spans="1:1" x14ac:dyDescent="0.25">
      <c r="A13731"/>
    </row>
    <row r="13732" spans="1:1" x14ac:dyDescent="0.25">
      <c r="A13732"/>
    </row>
    <row r="13733" spans="1:1" x14ac:dyDescent="0.25">
      <c r="A13733"/>
    </row>
    <row r="13734" spans="1:1" x14ac:dyDescent="0.25">
      <c r="A13734"/>
    </row>
    <row r="13735" spans="1:1" x14ac:dyDescent="0.25">
      <c r="A13735"/>
    </row>
    <row r="13736" spans="1:1" x14ac:dyDescent="0.25">
      <c r="A13736"/>
    </row>
    <row r="13737" spans="1:1" x14ac:dyDescent="0.25">
      <c r="A13737"/>
    </row>
    <row r="13738" spans="1:1" x14ac:dyDescent="0.25">
      <c r="A13738"/>
    </row>
    <row r="13739" spans="1:1" x14ac:dyDescent="0.25">
      <c r="A13739"/>
    </row>
    <row r="13740" spans="1:1" x14ac:dyDescent="0.25">
      <c r="A13740"/>
    </row>
    <row r="13741" spans="1:1" x14ac:dyDescent="0.25">
      <c r="A13741"/>
    </row>
    <row r="13742" spans="1:1" x14ac:dyDescent="0.25">
      <c r="A13742"/>
    </row>
    <row r="13743" spans="1:1" x14ac:dyDescent="0.25">
      <c r="A13743"/>
    </row>
    <row r="13744" spans="1:1" x14ac:dyDescent="0.25">
      <c r="A13744"/>
    </row>
    <row r="13745" spans="1:1" x14ac:dyDescent="0.25">
      <c r="A13745"/>
    </row>
    <row r="13746" spans="1:1" x14ac:dyDescent="0.25">
      <c r="A13746"/>
    </row>
    <row r="13747" spans="1:1" x14ac:dyDescent="0.25">
      <c r="A13747"/>
    </row>
    <row r="13748" spans="1:1" x14ac:dyDescent="0.25">
      <c r="A13748"/>
    </row>
    <row r="13749" spans="1:1" x14ac:dyDescent="0.25">
      <c r="A13749"/>
    </row>
    <row r="13750" spans="1:1" x14ac:dyDescent="0.25">
      <c r="A13750"/>
    </row>
    <row r="13751" spans="1:1" x14ac:dyDescent="0.25">
      <c r="A13751"/>
    </row>
    <row r="13752" spans="1:1" x14ac:dyDescent="0.25">
      <c r="A13752"/>
    </row>
    <row r="13753" spans="1:1" x14ac:dyDescent="0.25">
      <c r="A13753"/>
    </row>
    <row r="13754" spans="1:1" x14ac:dyDescent="0.25">
      <c r="A13754"/>
    </row>
    <row r="13755" spans="1:1" x14ac:dyDescent="0.25">
      <c r="A13755"/>
    </row>
    <row r="13756" spans="1:1" x14ac:dyDescent="0.25">
      <c r="A13756"/>
    </row>
    <row r="13757" spans="1:1" x14ac:dyDescent="0.25">
      <c r="A13757"/>
    </row>
    <row r="13758" spans="1:1" x14ac:dyDescent="0.25">
      <c r="A13758"/>
    </row>
    <row r="13759" spans="1:1" x14ac:dyDescent="0.25">
      <c r="A13759"/>
    </row>
    <row r="13760" spans="1:1" x14ac:dyDescent="0.25">
      <c r="A13760"/>
    </row>
    <row r="13761" spans="1:1" x14ac:dyDescent="0.25">
      <c r="A13761"/>
    </row>
    <row r="13762" spans="1:1" x14ac:dyDescent="0.25">
      <c r="A13762"/>
    </row>
    <row r="13763" spans="1:1" x14ac:dyDescent="0.25">
      <c r="A13763"/>
    </row>
    <row r="13764" spans="1:1" x14ac:dyDescent="0.25">
      <c r="A13764"/>
    </row>
    <row r="13765" spans="1:1" x14ac:dyDescent="0.25">
      <c r="A13765"/>
    </row>
    <row r="13766" spans="1:1" x14ac:dyDescent="0.25">
      <c r="A13766"/>
    </row>
    <row r="13767" spans="1:1" x14ac:dyDescent="0.25">
      <c r="A13767"/>
    </row>
    <row r="13768" spans="1:1" x14ac:dyDescent="0.25">
      <c r="A13768"/>
    </row>
    <row r="13769" spans="1:1" x14ac:dyDescent="0.25">
      <c r="A13769"/>
    </row>
    <row r="13770" spans="1:1" x14ac:dyDescent="0.25">
      <c r="A13770"/>
    </row>
    <row r="13771" spans="1:1" x14ac:dyDescent="0.25">
      <c r="A13771"/>
    </row>
    <row r="13772" spans="1:1" x14ac:dyDescent="0.25">
      <c r="A13772"/>
    </row>
    <row r="13773" spans="1:1" x14ac:dyDescent="0.25">
      <c r="A13773"/>
    </row>
    <row r="13774" spans="1:1" x14ac:dyDescent="0.25">
      <c r="A13774"/>
    </row>
    <row r="13775" spans="1:1" x14ac:dyDescent="0.25">
      <c r="A13775"/>
    </row>
    <row r="13776" spans="1:1" x14ac:dyDescent="0.25">
      <c r="A13776"/>
    </row>
    <row r="13777" spans="1:1" x14ac:dyDescent="0.25">
      <c r="A13777"/>
    </row>
    <row r="13778" spans="1:1" x14ac:dyDescent="0.25">
      <c r="A13778"/>
    </row>
    <row r="13779" spans="1:1" x14ac:dyDescent="0.25">
      <c r="A13779"/>
    </row>
    <row r="13780" spans="1:1" x14ac:dyDescent="0.25">
      <c r="A13780"/>
    </row>
    <row r="13781" spans="1:1" x14ac:dyDescent="0.25">
      <c r="A13781"/>
    </row>
    <row r="13782" spans="1:1" x14ac:dyDescent="0.25">
      <c r="A13782"/>
    </row>
    <row r="13783" spans="1:1" x14ac:dyDescent="0.25">
      <c r="A13783"/>
    </row>
    <row r="13784" spans="1:1" x14ac:dyDescent="0.25">
      <c r="A13784"/>
    </row>
    <row r="13785" spans="1:1" x14ac:dyDescent="0.25">
      <c r="A13785"/>
    </row>
    <row r="13786" spans="1:1" x14ac:dyDescent="0.25">
      <c r="A13786"/>
    </row>
    <row r="13787" spans="1:1" x14ac:dyDescent="0.25">
      <c r="A13787"/>
    </row>
    <row r="13788" spans="1:1" x14ac:dyDescent="0.25">
      <c r="A13788"/>
    </row>
    <row r="13789" spans="1:1" x14ac:dyDescent="0.25">
      <c r="A13789"/>
    </row>
    <row r="13790" spans="1:1" x14ac:dyDescent="0.25">
      <c r="A13790"/>
    </row>
    <row r="13791" spans="1:1" x14ac:dyDescent="0.25">
      <c r="A13791"/>
    </row>
    <row r="13792" spans="1:1" x14ac:dyDescent="0.25">
      <c r="A13792"/>
    </row>
    <row r="13793" spans="1:1" x14ac:dyDescent="0.25">
      <c r="A13793"/>
    </row>
    <row r="13794" spans="1:1" x14ac:dyDescent="0.25">
      <c r="A13794"/>
    </row>
    <row r="13795" spans="1:1" x14ac:dyDescent="0.25">
      <c r="A13795"/>
    </row>
    <row r="13796" spans="1:1" x14ac:dyDescent="0.25">
      <c r="A13796"/>
    </row>
    <row r="13797" spans="1:1" x14ac:dyDescent="0.25">
      <c r="A13797"/>
    </row>
    <row r="13798" spans="1:1" x14ac:dyDescent="0.25">
      <c r="A13798"/>
    </row>
    <row r="13799" spans="1:1" x14ac:dyDescent="0.25">
      <c r="A13799"/>
    </row>
    <row r="13800" spans="1:1" x14ac:dyDescent="0.25">
      <c r="A13800"/>
    </row>
    <row r="13801" spans="1:1" x14ac:dyDescent="0.25">
      <c r="A13801"/>
    </row>
    <row r="13802" spans="1:1" x14ac:dyDescent="0.25">
      <c r="A13802"/>
    </row>
    <row r="13803" spans="1:1" x14ac:dyDescent="0.25">
      <c r="A13803"/>
    </row>
    <row r="13804" spans="1:1" x14ac:dyDescent="0.25">
      <c r="A13804"/>
    </row>
    <row r="13805" spans="1:1" x14ac:dyDescent="0.25">
      <c r="A13805"/>
    </row>
    <row r="13806" spans="1:1" x14ac:dyDescent="0.25">
      <c r="A13806"/>
    </row>
    <row r="13807" spans="1:1" x14ac:dyDescent="0.25">
      <c r="A13807"/>
    </row>
    <row r="13808" spans="1:1" x14ac:dyDescent="0.25">
      <c r="A13808"/>
    </row>
    <row r="13809" spans="1:1" x14ac:dyDescent="0.25">
      <c r="A13809"/>
    </row>
    <row r="13810" spans="1:1" x14ac:dyDescent="0.25">
      <c r="A13810"/>
    </row>
    <row r="13811" spans="1:1" x14ac:dyDescent="0.25">
      <c r="A13811"/>
    </row>
    <row r="13812" spans="1:1" x14ac:dyDescent="0.25">
      <c r="A13812"/>
    </row>
    <row r="13813" spans="1:1" x14ac:dyDescent="0.25">
      <c r="A13813"/>
    </row>
    <row r="13814" spans="1:1" x14ac:dyDescent="0.25">
      <c r="A13814"/>
    </row>
    <row r="13815" spans="1:1" x14ac:dyDescent="0.25">
      <c r="A13815"/>
    </row>
    <row r="13816" spans="1:1" x14ac:dyDescent="0.25">
      <c r="A13816"/>
    </row>
    <row r="13817" spans="1:1" x14ac:dyDescent="0.25">
      <c r="A13817"/>
    </row>
    <row r="13818" spans="1:1" x14ac:dyDescent="0.25">
      <c r="A13818"/>
    </row>
    <row r="13819" spans="1:1" x14ac:dyDescent="0.25">
      <c r="A13819"/>
    </row>
    <row r="13820" spans="1:1" x14ac:dyDescent="0.25">
      <c r="A13820"/>
    </row>
    <row r="13821" spans="1:1" x14ac:dyDescent="0.25">
      <c r="A13821"/>
    </row>
    <row r="13822" spans="1:1" x14ac:dyDescent="0.25">
      <c r="A13822"/>
    </row>
    <row r="13823" spans="1:1" x14ac:dyDescent="0.25">
      <c r="A13823"/>
    </row>
    <row r="13824" spans="1:1" x14ac:dyDescent="0.25">
      <c r="A13824"/>
    </row>
    <row r="13825" spans="1:1" x14ac:dyDescent="0.25">
      <c r="A13825"/>
    </row>
    <row r="13826" spans="1:1" x14ac:dyDescent="0.25">
      <c r="A13826"/>
    </row>
    <row r="13827" spans="1:1" x14ac:dyDescent="0.25">
      <c r="A13827"/>
    </row>
    <row r="13828" spans="1:1" x14ac:dyDescent="0.25">
      <c r="A13828"/>
    </row>
    <row r="13829" spans="1:1" x14ac:dyDescent="0.25">
      <c r="A13829"/>
    </row>
    <row r="13830" spans="1:1" x14ac:dyDescent="0.25">
      <c r="A13830"/>
    </row>
    <row r="13831" spans="1:1" x14ac:dyDescent="0.25">
      <c r="A13831"/>
    </row>
    <row r="13832" spans="1:1" x14ac:dyDescent="0.25">
      <c r="A13832"/>
    </row>
    <row r="13833" spans="1:1" x14ac:dyDescent="0.25">
      <c r="A13833"/>
    </row>
    <row r="13834" spans="1:1" x14ac:dyDescent="0.25">
      <c r="A13834"/>
    </row>
    <row r="13835" spans="1:1" x14ac:dyDescent="0.25">
      <c r="A13835"/>
    </row>
    <row r="13836" spans="1:1" x14ac:dyDescent="0.25">
      <c r="A13836"/>
    </row>
    <row r="13837" spans="1:1" x14ac:dyDescent="0.25">
      <c r="A13837"/>
    </row>
    <row r="13838" spans="1:1" x14ac:dyDescent="0.25">
      <c r="A13838"/>
    </row>
    <row r="13839" spans="1:1" x14ac:dyDescent="0.25">
      <c r="A13839"/>
    </row>
    <row r="13840" spans="1:1" x14ac:dyDescent="0.25">
      <c r="A13840"/>
    </row>
    <row r="13841" spans="1:1" x14ac:dyDescent="0.25">
      <c r="A13841"/>
    </row>
    <row r="13842" spans="1:1" x14ac:dyDescent="0.25">
      <c r="A13842"/>
    </row>
    <row r="13843" spans="1:1" x14ac:dyDescent="0.25">
      <c r="A13843"/>
    </row>
    <row r="13844" spans="1:1" x14ac:dyDescent="0.25">
      <c r="A13844"/>
    </row>
    <row r="13845" spans="1:1" x14ac:dyDescent="0.25">
      <c r="A13845"/>
    </row>
    <row r="13846" spans="1:1" x14ac:dyDescent="0.25">
      <c r="A13846"/>
    </row>
    <row r="13847" spans="1:1" x14ac:dyDescent="0.25">
      <c r="A13847"/>
    </row>
    <row r="13848" spans="1:1" x14ac:dyDescent="0.25">
      <c r="A13848"/>
    </row>
    <row r="13849" spans="1:1" x14ac:dyDescent="0.25">
      <c r="A13849"/>
    </row>
    <row r="13850" spans="1:1" x14ac:dyDescent="0.25">
      <c r="A13850"/>
    </row>
    <row r="13851" spans="1:1" x14ac:dyDescent="0.25">
      <c r="A13851"/>
    </row>
    <row r="13852" spans="1:1" x14ac:dyDescent="0.25">
      <c r="A13852"/>
    </row>
    <row r="13853" spans="1:1" x14ac:dyDescent="0.25">
      <c r="A13853"/>
    </row>
    <row r="13854" spans="1:1" x14ac:dyDescent="0.25">
      <c r="A13854"/>
    </row>
    <row r="13855" spans="1:1" x14ac:dyDescent="0.25">
      <c r="A13855"/>
    </row>
    <row r="13856" spans="1:1" x14ac:dyDescent="0.25">
      <c r="A13856"/>
    </row>
    <row r="13857" spans="1:1" x14ac:dyDescent="0.25">
      <c r="A13857"/>
    </row>
    <row r="13858" spans="1:1" x14ac:dyDescent="0.25">
      <c r="A13858"/>
    </row>
    <row r="13859" spans="1:1" x14ac:dyDescent="0.25">
      <c r="A13859"/>
    </row>
    <row r="13860" spans="1:1" x14ac:dyDescent="0.25">
      <c r="A13860"/>
    </row>
    <row r="13861" spans="1:1" x14ac:dyDescent="0.25">
      <c r="A13861"/>
    </row>
    <row r="13862" spans="1:1" x14ac:dyDescent="0.25">
      <c r="A13862"/>
    </row>
    <row r="13863" spans="1:1" x14ac:dyDescent="0.25">
      <c r="A13863"/>
    </row>
    <row r="13864" spans="1:1" x14ac:dyDescent="0.25">
      <c r="A13864"/>
    </row>
    <row r="13865" spans="1:1" x14ac:dyDescent="0.25">
      <c r="A13865"/>
    </row>
    <row r="13866" spans="1:1" x14ac:dyDescent="0.25">
      <c r="A13866"/>
    </row>
    <row r="13867" spans="1:1" x14ac:dyDescent="0.25">
      <c r="A13867"/>
    </row>
    <row r="13868" spans="1:1" x14ac:dyDescent="0.25">
      <c r="A13868"/>
    </row>
    <row r="13869" spans="1:1" x14ac:dyDescent="0.25">
      <c r="A13869"/>
    </row>
    <row r="13870" spans="1:1" x14ac:dyDescent="0.25">
      <c r="A13870"/>
    </row>
    <row r="13871" spans="1:1" x14ac:dyDescent="0.25">
      <c r="A13871"/>
    </row>
    <row r="13872" spans="1:1" x14ac:dyDescent="0.25">
      <c r="A13872"/>
    </row>
    <row r="13873" spans="1:1" x14ac:dyDescent="0.25">
      <c r="A13873"/>
    </row>
    <row r="13874" spans="1:1" x14ac:dyDescent="0.25">
      <c r="A13874"/>
    </row>
    <row r="13875" spans="1:1" x14ac:dyDescent="0.25">
      <c r="A13875"/>
    </row>
    <row r="13876" spans="1:1" x14ac:dyDescent="0.25">
      <c r="A13876"/>
    </row>
    <row r="13877" spans="1:1" x14ac:dyDescent="0.25">
      <c r="A13877"/>
    </row>
    <row r="13878" spans="1:1" x14ac:dyDescent="0.25">
      <c r="A13878"/>
    </row>
    <row r="13879" spans="1:1" x14ac:dyDescent="0.25">
      <c r="A13879"/>
    </row>
    <row r="13880" spans="1:1" x14ac:dyDescent="0.25">
      <c r="A13880"/>
    </row>
    <row r="13881" spans="1:1" x14ac:dyDescent="0.25">
      <c r="A13881"/>
    </row>
    <row r="13882" spans="1:1" x14ac:dyDescent="0.25">
      <c r="A13882"/>
    </row>
    <row r="13883" spans="1:1" x14ac:dyDescent="0.25">
      <c r="A13883"/>
    </row>
    <row r="13884" spans="1:1" x14ac:dyDescent="0.25">
      <c r="A13884"/>
    </row>
    <row r="13885" spans="1:1" x14ac:dyDescent="0.25">
      <c r="A13885"/>
    </row>
    <row r="13886" spans="1:1" x14ac:dyDescent="0.25">
      <c r="A13886"/>
    </row>
    <row r="13887" spans="1:1" x14ac:dyDescent="0.25">
      <c r="A13887"/>
    </row>
    <row r="13888" spans="1:1" x14ac:dyDescent="0.25">
      <c r="A13888"/>
    </row>
    <row r="13889" spans="1:1" x14ac:dyDescent="0.25">
      <c r="A13889"/>
    </row>
    <row r="13890" spans="1:1" x14ac:dyDescent="0.25">
      <c r="A13890"/>
    </row>
    <row r="13891" spans="1:1" x14ac:dyDescent="0.25">
      <c r="A13891"/>
    </row>
    <row r="13892" spans="1:1" x14ac:dyDescent="0.25">
      <c r="A13892"/>
    </row>
    <row r="13893" spans="1:1" x14ac:dyDescent="0.25">
      <c r="A13893"/>
    </row>
    <row r="13894" spans="1:1" x14ac:dyDescent="0.25">
      <c r="A13894"/>
    </row>
    <row r="13895" spans="1:1" x14ac:dyDescent="0.25">
      <c r="A13895"/>
    </row>
    <row r="13896" spans="1:1" x14ac:dyDescent="0.25">
      <c r="A13896"/>
    </row>
    <row r="13897" spans="1:1" x14ac:dyDescent="0.25">
      <c r="A13897"/>
    </row>
    <row r="13898" spans="1:1" x14ac:dyDescent="0.25">
      <c r="A13898"/>
    </row>
    <row r="13899" spans="1:1" x14ac:dyDescent="0.25">
      <c r="A13899"/>
    </row>
    <row r="13900" spans="1:1" x14ac:dyDescent="0.25">
      <c r="A13900"/>
    </row>
    <row r="13901" spans="1:1" x14ac:dyDescent="0.25">
      <c r="A13901"/>
    </row>
    <row r="13902" spans="1:1" x14ac:dyDescent="0.25">
      <c r="A13902"/>
    </row>
    <row r="13903" spans="1:1" x14ac:dyDescent="0.25">
      <c r="A13903"/>
    </row>
    <row r="13904" spans="1:1" x14ac:dyDescent="0.25">
      <c r="A13904"/>
    </row>
    <row r="13905" spans="1:1" x14ac:dyDescent="0.25">
      <c r="A13905"/>
    </row>
    <row r="13906" spans="1:1" x14ac:dyDescent="0.25">
      <c r="A13906"/>
    </row>
    <row r="13907" spans="1:1" x14ac:dyDescent="0.25">
      <c r="A13907"/>
    </row>
    <row r="13908" spans="1:1" x14ac:dyDescent="0.25">
      <c r="A13908"/>
    </row>
    <row r="13909" spans="1:1" x14ac:dyDescent="0.25">
      <c r="A13909"/>
    </row>
    <row r="13910" spans="1:1" x14ac:dyDescent="0.25">
      <c r="A13910"/>
    </row>
    <row r="13911" spans="1:1" x14ac:dyDescent="0.25">
      <c r="A13911"/>
    </row>
    <row r="13912" spans="1:1" x14ac:dyDescent="0.25">
      <c r="A13912"/>
    </row>
    <row r="13913" spans="1:1" x14ac:dyDescent="0.25">
      <c r="A13913"/>
    </row>
    <row r="13914" spans="1:1" x14ac:dyDescent="0.25">
      <c r="A13914"/>
    </row>
    <row r="13915" spans="1:1" x14ac:dyDescent="0.25">
      <c r="A13915"/>
    </row>
    <row r="13916" spans="1:1" x14ac:dyDescent="0.25">
      <c r="A13916"/>
    </row>
    <row r="13917" spans="1:1" x14ac:dyDescent="0.25">
      <c r="A13917"/>
    </row>
    <row r="13918" spans="1:1" x14ac:dyDescent="0.25">
      <c r="A13918"/>
    </row>
    <row r="13919" spans="1:1" x14ac:dyDescent="0.25">
      <c r="A13919"/>
    </row>
    <row r="13920" spans="1:1" x14ac:dyDescent="0.25">
      <c r="A13920"/>
    </row>
    <row r="13921" spans="1:1" x14ac:dyDescent="0.25">
      <c r="A13921"/>
    </row>
    <row r="13922" spans="1:1" x14ac:dyDescent="0.25">
      <c r="A13922"/>
    </row>
    <row r="13923" spans="1:1" x14ac:dyDescent="0.25">
      <c r="A13923"/>
    </row>
    <row r="13924" spans="1:1" x14ac:dyDescent="0.25">
      <c r="A13924"/>
    </row>
    <row r="13925" spans="1:1" x14ac:dyDescent="0.25">
      <c r="A13925"/>
    </row>
    <row r="13926" spans="1:1" x14ac:dyDescent="0.25">
      <c r="A13926"/>
    </row>
    <row r="13927" spans="1:1" x14ac:dyDescent="0.25">
      <c r="A13927"/>
    </row>
    <row r="13928" spans="1:1" x14ac:dyDescent="0.25">
      <c r="A13928"/>
    </row>
    <row r="13929" spans="1:1" x14ac:dyDescent="0.25">
      <c r="A13929"/>
    </row>
    <row r="13930" spans="1:1" x14ac:dyDescent="0.25">
      <c r="A13930"/>
    </row>
    <row r="13931" spans="1:1" x14ac:dyDescent="0.25">
      <c r="A13931"/>
    </row>
    <row r="13932" spans="1:1" x14ac:dyDescent="0.25">
      <c r="A13932"/>
    </row>
    <row r="13933" spans="1:1" x14ac:dyDescent="0.25">
      <c r="A13933"/>
    </row>
    <row r="13934" spans="1:1" x14ac:dyDescent="0.25">
      <c r="A13934"/>
    </row>
    <row r="13935" spans="1:1" x14ac:dyDescent="0.25">
      <c r="A13935"/>
    </row>
    <row r="13936" spans="1:1" x14ac:dyDescent="0.25">
      <c r="A13936"/>
    </row>
    <row r="13937" spans="1:1" x14ac:dyDescent="0.25">
      <c r="A13937"/>
    </row>
    <row r="13938" spans="1:1" x14ac:dyDescent="0.25">
      <c r="A13938"/>
    </row>
    <row r="13939" spans="1:1" x14ac:dyDescent="0.25">
      <c r="A13939"/>
    </row>
    <row r="13940" spans="1:1" x14ac:dyDescent="0.25">
      <c r="A13940"/>
    </row>
    <row r="13941" spans="1:1" x14ac:dyDescent="0.25">
      <c r="A13941"/>
    </row>
    <row r="13942" spans="1:1" x14ac:dyDescent="0.25">
      <c r="A13942"/>
    </row>
    <row r="13943" spans="1:1" x14ac:dyDescent="0.25">
      <c r="A13943"/>
    </row>
    <row r="13944" spans="1:1" x14ac:dyDescent="0.25">
      <c r="A13944"/>
    </row>
    <row r="13945" spans="1:1" x14ac:dyDescent="0.25">
      <c r="A13945"/>
    </row>
    <row r="13946" spans="1:1" x14ac:dyDescent="0.25">
      <c r="A13946"/>
    </row>
    <row r="13947" spans="1:1" x14ac:dyDescent="0.25">
      <c r="A13947"/>
    </row>
    <row r="13948" spans="1:1" x14ac:dyDescent="0.25">
      <c r="A13948"/>
    </row>
    <row r="13949" spans="1:1" x14ac:dyDescent="0.25">
      <c r="A13949"/>
    </row>
    <row r="13950" spans="1:1" x14ac:dyDescent="0.25">
      <c r="A13950"/>
    </row>
    <row r="13951" spans="1:1" x14ac:dyDescent="0.25">
      <c r="A13951"/>
    </row>
    <row r="13952" spans="1:1" x14ac:dyDescent="0.25">
      <c r="A13952"/>
    </row>
    <row r="13953" spans="1:1" x14ac:dyDescent="0.25">
      <c r="A13953"/>
    </row>
    <row r="13954" spans="1:1" x14ac:dyDescent="0.25">
      <c r="A13954"/>
    </row>
    <row r="13955" spans="1:1" x14ac:dyDescent="0.25">
      <c r="A13955"/>
    </row>
    <row r="13956" spans="1:1" x14ac:dyDescent="0.25">
      <c r="A13956"/>
    </row>
    <row r="13957" spans="1:1" x14ac:dyDescent="0.25">
      <c r="A13957"/>
    </row>
    <row r="13958" spans="1:1" x14ac:dyDescent="0.25">
      <c r="A13958"/>
    </row>
    <row r="13959" spans="1:1" x14ac:dyDescent="0.25">
      <c r="A13959"/>
    </row>
    <row r="13960" spans="1:1" x14ac:dyDescent="0.25">
      <c r="A13960"/>
    </row>
    <row r="13961" spans="1:1" x14ac:dyDescent="0.25">
      <c r="A13961"/>
    </row>
    <row r="13962" spans="1:1" x14ac:dyDescent="0.25">
      <c r="A13962"/>
    </row>
    <row r="13963" spans="1:1" x14ac:dyDescent="0.25">
      <c r="A13963"/>
    </row>
    <row r="13964" spans="1:1" x14ac:dyDescent="0.25">
      <c r="A13964"/>
    </row>
    <row r="13965" spans="1:1" x14ac:dyDescent="0.25">
      <c r="A13965"/>
    </row>
    <row r="13966" spans="1:1" x14ac:dyDescent="0.25">
      <c r="A13966"/>
    </row>
    <row r="13967" spans="1:1" x14ac:dyDescent="0.25">
      <c r="A13967"/>
    </row>
    <row r="13968" spans="1:1" x14ac:dyDescent="0.25">
      <c r="A13968"/>
    </row>
    <row r="13969" spans="1:1" x14ac:dyDescent="0.25">
      <c r="A13969"/>
    </row>
    <row r="13970" spans="1:1" x14ac:dyDescent="0.25">
      <c r="A13970"/>
    </row>
    <row r="13971" spans="1:1" x14ac:dyDescent="0.25">
      <c r="A13971"/>
    </row>
    <row r="13972" spans="1:1" x14ac:dyDescent="0.25">
      <c r="A13972"/>
    </row>
    <row r="13973" spans="1:1" x14ac:dyDescent="0.25">
      <c r="A13973"/>
    </row>
    <row r="13974" spans="1:1" x14ac:dyDescent="0.25">
      <c r="A13974"/>
    </row>
    <row r="13975" spans="1:1" x14ac:dyDescent="0.25">
      <c r="A13975"/>
    </row>
    <row r="13976" spans="1:1" x14ac:dyDescent="0.25">
      <c r="A13976"/>
    </row>
    <row r="13977" spans="1:1" x14ac:dyDescent="0.25">
      <c r="A13977"/>
    </row>
    <row r="13978" spans="1:1" x14ac:dyDescent="0.25">
      <c r="A13978"/>
    </row>
    <row r="13979" spans="1:1" x14ac:dyDescent="0.25">
      <c r="A13979"/>
    </row>
    <row r="13980" spans="1:1" x14ac:dyDescent="0.25">
      <c r="A13980"/>
    </row>
    <row r="13981" spans="1:1" x14ac:dyDescent="0.25">
      <c r="A13981"/>
    </row>
    <row r="13982" spans="1:1" x14ac:dyDescent="0.25">
      <c r="A13982"/>
    </row>
    <row r="13983" spans="1:1" x14ac:dyDescent="0.25">
      <c r="A13983"/>
    </row>
    <row r="13984" spans="1:1" x14ac:dyDescent="0.25">
      <c r="A13984"/>
    </row>
    <row r="13985" spans="1:1" x14ac:dyDescent="0.25">
      <c r="A13985"/>
    </row>
    <row r="13986" spans="1:1" x14ac:dyDescent="0.25">
      <c r="A13986"/>
    </row>
    <row r="13987" spans="1:1" x14ac:dyDescent="0.25">
      <c r="A13987"/>
    </row>
    <row r="13988" spans="1:1" x14ac:dyDescent="0.25">
      <c r="A13988"/>
    </row>
    <row r="13989" spans="1:1" x14ac:dyDescent="0.25">
      <c r="A13989"/>
    </row>
    <row r="13990" spans="1:1" x14ac:dyDescent="0.25">
      <c r="A13990"/>
    </row>
    <row r="13991" spans="1:1" x14ac:dyDescent="0.25">
      <c r="A13991"/>
    </row>
    <row r="13992" spans="1:1" x14ac:dyDescent="0.25">
      <c r="A13992"/>
    </row>
    <row r="13993" spans="1:1" x14ac:dyDescent="0.25">
      <c r="A13993"/>
    </row>
    <row r="13994" spans="1:1" x14ac:dyDescent="0.25">
      <c r="A13994"/>
    </row>
    <row r="13995" spans="1:1" x14ac:dyDescent="0.25">
      <c r="A13995"/>
    </row>
    <row r="13996" spans="1:1" x14ac:dyDescent="0.25">
      <c r="A13996"/>
    </row>
    <row r="13997" spans="1:1" x14ac:dyDescent="0.25">
      <c r="A13997"/>
    </row>
    <row r="13998" spans="1:1" x14ac:dyDescent="0.25">
      <c r="A13998"/>
    </row>
    <row r="13999" spans="1:1" x14ac:dyDescent="0.25">
      <c r="A13999"/>
    </row>
    <row r="14000" spans="1:1" x14ac:dyDescent="0.25">
      <c r="A14000"/>
    </row>
    <row r="14001" spans="1:1" x14ac:dyDescent="0.25">
      <c r="A14001"/>
    </row>
    <row r="14002" spans="1:1" x14ac:dyDescent="0.25">
      <c r="A14002"/>
    </row>
    <row r="14003" spans="1:1" x14ac:dyDescent="0.25">
      <c r="A14003"/>
    </row>
    <row r="14004" spans="1:1" x14ac:dyDescent="0.25">
      <c r="A14004"/>
    </row>
    <row r="14005" spans="1:1" x14ac:dyDescent="0.25">
      <c r="A14005"/>
    </row>
    <row r="14006" spans="1:1" x14ac:dyDescent="0.25">
      <c r="A14006"/>
    </row>
    <row r="14007" spans="1:1" x14ac:dyDescent="0.25">
      <c r="A14007"/>
    </row>
    <row r="14008" spans="1:1" x14ac:dyDescent="0.25">
      <c r="A14008"/>
    </row>
    <row r="14009" spans="1:1" x14ac:dyDescent="0.25">
      <c r="A14009"/>
    </row>
    <row r="14010" spans="1:1" x14ac:dyDescent="0.25">
      <c r="A14010"/>
    </row>
    <row r="14011" spans="1:1" x14ac:dyDescent="0.25">
      <c r="A14011"/>
    </row>
    <row r="14012" spans="1:1" x14ac:dyDescent="0.25">
      <c r="A14012"/>
    </row>
    <row r="14013" spans="1:1" x14ac:dyDescent="0.25">
      <c r="A14013"/>
    </row>
    <row r="14014" spans="1:1" x14ac:dyDescent="0.25">
      <c r="A14014"/>
    </row>
    <row r="14015" spans="1:1" x14ac:dyDescent="0.25">
      <c r="A14015"/>
    </row>
    <row r="14016" spans="1:1" x14ac:dyDescent="0.25">
      <c r="A14016"/>
    </row>
    <row r="14017" spans="1:1" x14ac:dyDescent="0.25">
      <c r="A14017"/>
    </row>
    <row r="14018" spans="1:1" x14ac:dyDescent="0.25">
      <c r="A14018"/>
    </row>
    <row r="14019" spans="1:1" x14ac:dyDescent="0.25">
      <c r="A14019"/>
    </row>
    <row r="14020" spans="1:1" x14ac:dyDescent="0.25">
      <c r="A14020"/>
    </row>
    <row r="14021" spans="1:1" x14ac:dyDescent="0.25">
      <c r="A14021"/>
    </row>
    <row r="14022" spans="1:1" x14ac:dyDescent="0.25">
      <c r="A14022"/>
    </row>
    <row r="14023" spans="1:1" x14ac:dyDescent="0.25">
      <c r="A14023"/>
    </row>
    <row r="14024" spans="1:1" x14ac:dyDescent="0.25">
      <c r="A14024"/>
    </row>
    <row r="14025" spans="1:1" x14ac:dyDescent="0.25">
      <c r="A14025"/>
    </row>
    <row r="14026" spans="1:1" x14ac:dyDescent="0.25">
      <c r="A14026"/>
    </row>
    <row r="14027" spans="1:1" x14ac:dyDescent="0.25">
      <c r="A14027"/>
    </row>
    <row r="14028" spans="1:1" x14ac:dyDescent="0.25">
      <c r="A14028"/>
    </row>
    <row r="14029" spans="1:1" x14ac:dyDescent="0.25">
      <c r="A14029"/>
    </row>
    <row r="14030" spans="1:1" x14ac:dyDescent="0.25">
      <c r="A14030"/>
    </row>
    <row r="14031" spans="1:1" x14ac:dyDescent="0.25">
      <c r="A14031"/>
    </row>
    <row r="14032" spans="1:1" x14ac:dyDescent="0.25">
      <c r="A14032"/>
    </row>
    <row r="14033" spans="1:1" x14ac:dyDescent="0.25">
      <c r="A14033"/>
    </row>
    <row r="14034" spans="1:1" x14ac:dyDescent="0.25">
      <c r="A14034"/>
    </row>
    <row r="14035" spans="1:1" x14ac:dyDescent="0.25">
      <c r="A14035"/>
    </row>
    <row r="14036" spans="1:1" x14ac:dyDescent="0.25">
      <c r="A14036"/>
    </row>
    <row r="14037" spans="1:1" x14ac:dyDescent="0.25">
      <c r="A14037"/>
    </row>
    <row r="14038" spans="1:1" x14ac:dyDescent="0.25">
      <c r="A14038"/>
    </row>
    <row r="14039" spans="1:1" x14ac:dyDescent="0.25">
      <c r="A14039"/>
    </row>
    <row r="14040" spans="1:1" x14ac:dyDescent="0.25">
      <c r="A14040"/>
    </row>
    <row r="14041" spans="1:1" x14ac:dyDescent="0.25">
      <c r="A14041"/>
    </row>
    <row r="14042" spans="1:1" x14ac:dyDescent="0.25">
      <c r="A14042"/>
    </row>
    <row r="14043" spans="1:1" x14ac:dyDescent="0.25">
      <c r="A14043"/>
    </row>
    <row r="14044" spans="1:1" x14ac:dyDescent="0.25">
      <c r="A14044"/>
    </row>
    <row r="14045" spans="1:1" x14ac:dyDescent="0.25">
      <c r="A14045"/>
    </row>
    <row r="14046" spans="1:1" x14ac:dyDescent="0.25">
      <c r="A14046"/>
    </row>
    <row r="14047" spans="1:1" x14ac:dyDescent="0.25">
      <c r="A14047"/>
    </row>
    <row r="14048" spans="1:1" x14ac:dyDescent="0.25">
      <c r="A14048"/>
    </row>
    <row r="14049" spans="1:1" x14ac:dyDescent="0.25">
      <c r="A14049"/>
    </row>
    <row r="14050" spans="1:1" x14ac:dyDescent="0.25">
      <c r="A14050"/>
    </row>
    <row r="14051" spans="1:1" x14ac:dyDescent="0.25">
      <c r="A14051"/>
    </row>
    <row r="14052" spans="1:1" x14ac:dyDescent="0.25">
      <c r="A14052"/>
    </row>
    <row r="14053" spans="1:1" x14ac:dyDescent="0.25">
      <c r="A14053"/>
    </row>
    <row r="14054" spans="1:1" x14ac:dyDescent="0.25">
      <c r="A14054"/>
    </row>
    <row r="14055" spans="1:1" x14ac:dyDescent="0.25">
      <c r="A14055"/>
    </row>
    <row r="14056" spans="1:1" x14ac:dyDescent="0.25">
      <c r="A14056"/>
    </row>
    <row r="14057" spans="1:1" x14ac:dyDescent="0.25">
      <c r="A14057"/>
    </row>
    <row r="14058" spans="1:1" x14ac:dyDescent="0.25">
      <c r="A14058"/>
    </row>
    <row r="14059" spans="1:1" x14ac:dyDescent="0.25">
      <c r="A14059"/>
    </row>
    <row r="14060" spans="1:1" x14ac:dyDescent="0.25">
      <c r="A14060"/>
    </row>
    <row r="14061" spans="1:1" x14ac:dyDescent="0.25">
      <c r="A14061"/>
    </row>
    <row r="14062" spans="1:1" x14ac:dyDescent="0.25">
      <c r="A14062"/>
    </row>
    <row r="14063" spans="1:1" x14ac:dyDescent="0.25">
      <c r="A14063"/>
    </row>
    <row r="14064" spans="1:1" x14ac:dyDescent="0.25">
      <c r="A14064"/>
    </row>
    <row r="14065" spans="1:1" x14ac:dyDescent="0.25">
      <c r="A14065"/>
    </row>
    <row r="14066" spans="1:1" x14ac:dyDescent="0.25">
      <c r="A14066"/>
    </row>
    <row r="14067" spans="1:1" x14ac:dyDescent="0.25">
      <c r="A14067"/>
    </row>
    <row r="14068" spans="1:1" x14ac:dyDescent="0.25">
      <c r="A14068"/>
    </row>
    <row r="14069" spans="1:1" x14ac:dyDescent="0.25">
      <c r="A14069"/>
    </row>
    <row r="14070" spans="1:1" x14ac:dyDescent="0.25">
      <c r="A14070"/>
    </row>
    <row r="14071" spans="1:1" x14ac:dyDescent="0.25">
      <c r="A14071"/>
    </row>
    <row r="14072" spans="1:1" x14ac:dyDescent="0.25">
      <c r="A14072"/>
    </row>
    <row r="14073" spans="1:1" x14ac:dyDescent="0.25">
      <c r="A14073"/>
    </row>
    <row r="14074" spans="1:1" x14ac:dyDescent="0.25">
      <c r="A14074"/>
    </row>
    <row r="14075" spans="1:1" x14ac:dyDescent="0.25">
      <c r="A14075"/>
    </row>
    <row r="14076" spans="1:1" x14ac:dyDescent="0.25">
      <c r="A14076"/>
    </row>
    <row r="14077" spans="1:1" x14ac:dyDescent="0.25">
      <c r="A14077"/>
    </row>
    <row r="14078" spans="1:1" x14ac:dyDescent="0.25">
      <c r="A14078"/>
    </row>
    <row r="14079" spans="1:1" x14ac:dyDescent="0.25">
      <c r="A14079"/>
    </row>
    <row r="14080" spans="1:1" x14ac:dyDescent="0.25">
      <c r="A14080"/>
    </row>
    <row r="14081" spans="1:1" x14ac:dyDescent="0.25">
      <c r="A14081"/>
    </row>
    <row r="14082" spans="1:1" x14ac:dyDescent="0.25">
      <c r="A14082"/>
    </row>
    <row r="14083" spans="1:1" x14ac:dyDescent="0.25">
      <c r="A14083"/>
    </row>
    <row r="14084" spans="1:1" x14ac:dyDescent="0.25">
      <c r="A14084"/>
    </row>
    <row r="14085" spans="1:1" x14ac:dyDescent="0.25">
      <c r="A14085"/>
    </row>
    <row r="14086" spans="1:1" x14ac:dyDescent="0.25">
      <c r="A14086"/>
    </row>
    <row r="14087" spans="1:1" x14ac:dyDescent="0.25">
      <c r="A14087"/>
    </row>
    <row r="14088" spans="1:1" x14ac:dyDescent="0.25">
      <c r="A14088"/>
    </row>
    <row r="14089" spans="1:1" x14ac:dyDescent="0.25">
      <c r="A14089"/>
    </row>
    <row r="14090" spans="1:1" x14ac:dyDescent="0.25">
      <c r="A14090"/>
    </row>
    <row r="14091" spans="1:1" x14ac:dyDescent="0.25">
      <c r="A14091"/>
    </row>
    <row r="14092" spans="1:1" x14ac:dyDescent="0.25">
      <c r="A14092"/>
    </row>
    <row r="14093" spans="1:1" x14ac:dyDescent="0.25">
      <c r="A14093"/>
    </row>
    <row r="14094" spans="1:1" x14ac:dyDescent="0.25">
      <c r="A14094"/>
    </row>
    <row r="14095" spans="1:1" x14ac:dyDescent="0.25">
      <c r="A14095"/>
    </row>
    <row r="14096" spans="1:1" x14ac:dyDescent="0.25">
      <c r="A14096"/>
    </row>
    <row r="14097" spans="1:1" x14ac:dyDescent="0.25">
      <c r="A14097"/>
    </row>
    <row r="14098" spans="1:1" x14ac:dyDescent="0.25">
      <c r="A14098"/>
    </row>
    <row r="14099" spans="1:1" x14ac:dyDescent="0.25">
      <c r="A14099"/>
    </row>
    <row r="14100" spans="1:1" x14ac:dyDescent="0.25">
      <c r="A14100"/>
    </row>
    <row r="14101" spans="1:1" x14ac:dyDescent="0.25">
      <c r="A14101"/>
    </row>
    <row r="14102" spans="1:1" x14ac:dyDescent="0.25">
      <c r="A14102"/>
    </row>
    <row r="14103" spans="1:1" x14ac:dyDescent="0.25">
      <c r="A14103"/>
    </row>
    <row r="14104" spans="1:1" x14ac:dyDescent="0.25">
      <c r="A14104"/>
    </row>
    <row r="14105" spans="1:1" x14ac:dyDescent="0.25">
      <c r="A14105"/>
    </row>
    <row r="14106" spans="1:1" x14ac:dyDescent="0.25">
      <c r="A14106"/>
    </row>
    <row r="14107" spans="1:1" x14ac:dyDescent="0.25">
      <c r="A14107"/>
    </row>
    <row r="14108" spans="1:1" x14ac:dyDescent="0.25">
      <c r="A14108"/>
    </row>
    <row r="14109" spans="1:1" x14ac:dyDescent="0.25">
      <c r="A14109"/>
    </row>
    <row r="14110" spans="1:1" x14ac:dyDescent="0.25">
      <c r="A14110"/>
    </row>
    <row r="14111" spans="1:1" x14ac:dyDescent="0.25">
      <c r="A14111"/>
    </row>
    <row r="14112" spans="1:1" x14ac:dyDescent="0.25">
      <c r="A14112"/>
    </row>
    <row r="14113" spans="1:1" x14ac:dyDescent="0.25">
      <c r="A14113"/>
    </row>
    <row r="14114" spans="1:1" x14ac:dyDescent="0.25">
      <c r="A14114"/>
    </row>
    <row r="14115" spans="1:1" x14ac:dyDescent="0.25">
      <c r="A14115"/>
    </row>
    <row r="14116" spans="1:1" x14ac:dyDescent="0.25">
      <c r="A14116"/>
    </row>
    <row r="14117" spans="1:1" x14ac:dyDescent="0.25">
      <c r="A14117"/>
    </row>
    <row r="14118" spans="1:1" x14ac:dyDescent="0.25">
      <c r="A14118"/>
    </row>
    <row r="14119" spans="1:1" x14ac:dyDescent="0.25">
      <c r="A14119"/>
    </row>
    <row r="14120" spans="1:1" x14ac:dyDescent="0.25">
      <c r="A14120"/>
    </row>
    <row r="14121" spans="1:1" x14ac:dyDescent="0.25">
      <c r="A14121"/>
    </row>
    <row r="14122" spans="1:1" x14ac:dyDescent="0.25">
      <c r="A14122"/>
    </row>
    <row r="14123" spans="1:1" x14ac:dyDescent="0.25">
      <c r="A14123"/>
    </row>
    <row r="14124" spans="1:1" x14ac:dyDescent="0.25">
      <c r="A14124"/>
    </row>
    <row r="14125" spans="1:1" x14ac:dyDescent="0.25">
      <c r="A14125"/>
    </row>
    <row r="14126" spans="1:1" x14ac:dyDescent="0.25">
      <c r="A14126"/>
    </row>
    <row r="14127" spans="1:1" x14ac:dyDescent="0.25">
      <c r="A14127"/>
    </row>
    <row r="14128" spans="1:1" x14ac:dyDescent="0.25">
      <c r="A14128"/>
    </row>
    <row r="14129" spans="1:1" x14ac:dyDescent="0.25">
      <c r="A14129"/>
    </row>
    <row r="14130" spans="1:1" x14ac:dyDescent="0.25">
      <c r="A14130"/>
    </row>
    <row r="14131" spans="1:1" x14ac:dyDescent="0.25">
      <c r="A14131"/>
    </row>
    <row r="14132" spans="1:1" x14ac:dyDescent="0.25">
      <c r="A14132"/>
    </row>
    <row r="14133" spans="1:1" x14ac:dyDescent="0.25">
      <c r="A14133"/>
    </row>
    <row r="14134" spans="1:1" x14ac:dyDescent="0.25">
      <c r="A14134"/>
    </row>
    <row r="14135" spans="1:1" x14ac:dyDescent="0.25">
      <c r="A14135"/>
    </row>
    <row r="14136" spans="1:1" x14ac:dyDescent="0.25">
      <c r="A14136"/>
    </row>
    <row r="14137" spans="1:1" x14ac:dyDescent="0.25">
      <c r="A14137"/>
    </row>
    <row r="14138" spans="1:1" x14ac:dyDescent="0.25">
      <c r="A14138"/>
    </row>
    <row r="14139" spans="1:1" x14ac:dyDescent="0.25">
      <c r="A14139"/>
    </row>
    <row r="14140" spans="1:1" x14ac:dyDescent="0.25">
      <c r="A14140"/>
    </row>
    <row r="14141" spans="1:1" x14ac:dyDescent="0.25">
      <c r="A14141"/>
    </row>
    <row r="14142" spans="1:1" x14ac:dyDescent="0.25">
      <c r="A14142"/>
    </row>
    <row r="14143" spans="1:1" x14ac:dyDescent="0.25">
      <c r="A14143"/>
    </row>
    <row r="14144" spans="1:1" x14ac:dyDescent="0.25">
      <c r="A14144"/>
    </row>
    <row r="14145" spans="1:1" x14ac:dyDescent="0.25">
      <c r="A14145"/>
    </row>
    <row r="14146" spans="1:1" x14ac:dyDescent="0.25">
      <c r="A14146"/>
    </row>
    <row r="14147" spans="1:1" x14ac:dyDescent="0.25">
      <c r="A14147"/>
    </row>
    <row r="14148" spans="1:1" x14ac:dyDescent="0.25">
      <c r="A14148"/>
    </row>
    <row r="14149" spans="1:1" x14ac:dyDescent="0.25">
      <c r="A14149"/>
    </row>
    <row r="14150" spans="1:1" x14ac:dyDescent="0.25">
      <c r="A14150"/>
    </row>
    <row r="14151" spans="1:1" x14ac:dyDescent="0.25">
      <c r="A14151"/>
    </row>
    <row r="14152" spans="1:1" x14ac:dyDescent="0.25">
      <c r="A14152"/>
    </row>
    <row r="14153" spans="1:1" x14ac:dyDescent="0.25">
      <c r="A14153"/>
    </row>
    <row r="14154" spans="1:1" x14ac:dyDescent="0.25">
      <c r="A14154"/>
    </row>
    <row r="14155" spans="1:1" x14ac:dyDescent="0.25">
      <c r="A14155"/>
    </row>
    <row r="14156" spans="1:1" x14ac:dyDescent="0.25">
      <c r="A14156"/>
    </row>
    <row r="14157" spans="1:1" x14ac:dyDescent="0.25">
      <c r="A14157"/>
    </row>
    <row r="14158" spans="1:1" x14ac:dyDescent="0.25">
      <c r="A14158"/>
    </row>
    <row r="14159" spans="1:1" x14ac:dyDescent="0.25">
      <c r="A14159"/>
    </row>
    <row r="14160" spans="1:1" x14ac:dyDescent="0.25">
      <c r="A14160"/>
    </row>
    <row r="14161" spans="1:1" x14ac:dyDescent="0.25">
      <c r="A14161"/>
    </row>
    <row r="14162" spans="1:1" x14ac:dyDescent="0.25">
      <c r="A14162"/>
    </row>
    <row r="14163" spans="1:1" x14ac:dyDescent="0.25">
      <c r="A14163"/>
    </row>
    <row r="14164" spans="1:1" x14ac:dyDescent="0.25">
      <c r="A14164"/>
    </row>
    <row r="14165" spans="1:1" x14ac:dyDescent="0.25">
      <c r="A14165"/>
    </row>
    <row r="14166" spans="1:1" x14ac:dyDescent="0.25">
      <c r="A14166"/>
    </row>
    <row r="14167" spans="1:1" x14ac:dyDescent="0.25">
      <c r="A14167"/>
    </row>
    <row r="14168" spans="1:1" x14ac:dyDescent="0.25">
      <c r="A14168"/>
    </row>
    <row r="14169" spans="1:1" x14ac:dyDescent="0.25">
      <c r="A14169"/>
    </row>
    <row r="14170" spans="1:1" x14ac:dyDescent="0.25">
      <c r="A14170"/>
    </row>
    <row r="14171" spans="1:1" x14ac:dyDescent="0.25">
      <c r="A14171"/>
    </row>
    <row r="14172" spans="1:1" x14ac:dyDescent="0.25">
      <c r="A14172"/>
    </row>
    <row r="14173" spans="1:1" x14ac:dyDescent="0.25">
      <c r="A14173"/>
    </row>
    <row r="14174" spans="1:1" x14ac:dyDescent="0.25">
      <c r="A14174"/>
    </row>
    <row r="14175" spans="1:1" x14ac:dyDescent="0.25">
      <c r="A14175"/>
    </row>
    <row r="14176" spans="1:1" x14ac:dyDescent="0.25">
      <c r="A14176"/>
    </row>
    <row r="14177" spans="1:1" x14ac:dyDescent="0.25">
      <c r="A14177"/>
    </row>
    <row r="14178" spans="1:1" x14ac:dyDescent="0.25">
      <c r="A14178"/>
    </row>
    <row r="14179" spans="1:1" x14ac:dyDescent="0.25">
      <c r="A14179"/>
    </row>
    <row r="14180" spans="1:1" x14ac:dyDescent="0.25">
      <c r="A14180"/>
    </row>
    <row r="14181" spans="1:1" x14ac:dyDescent="0.25">
      <c r="A14181"/>
    </row>
    <row r="14182" spans="1:1" x14ac:dyDescent="0.25">
      <c r="A14182"/>
    </row>
    <row r="14183" spans="1:1" x14ac:dyDescent="0.25">
      <c r="A14183"/>
    </row>
    <row r="14184" spans="1:1" x14ac:dyDescent="0.25">
      <c r="A14184"/>
    </row>
    <row r="14185" spans="1:1" x14ac:dyDescent="0.25">
      <c r="A14185"/>
    </row>
    <row r="14186" spans="1:1" x14ac:dyDescent="0.25">
      <c r="A14186"/>
    </row>
    <row r="14187" spans="1:1" x14ac:dyDescent="0.25">
      <c r="A14187"/>
    </row>
    <row r="14188" spans="1:1" x14ac:dyDescent="0.25">
      <c r="A14188"/>
    </row>
    <row r="14189" spans="1:1" x14ac:dyDescent="0.25">
      <c r="A14189"/>
    </row>
    <row r="14190" spans="1:1" x14ac:dyDescent="0.25">
      <c r="A14190"/>
    </row>
    <row r="14191" spans="1:1" x14ac:dyDescent="0.25">
      <c r="A14191"/>
    </row>
    <row r="14192" spans="1:1" x14ac:dyDescent="0.25">
      <c r="A14192"/>
    </row>
    <row r="14193" spans="1:1" x14ac:dyDescent="0.25">
      <c r="A14193"/>
    </row>
    <row r="14194" spans="1:1" x14ac:dyDescent="0.25">
      <c r="A14194"/>
    </row>
    <row r="14195" spans="1:1" x14ac:dyDescent="0.25">
      <c r="A14195"/>
    </row>
    <row r="14196" spans="1:1" x14ac:dyDescent="0.25">
      <c r="A14196"/>
    </row>
    <row r="14197" spans="1:1" x14ac:dyDescent="0.25">
      <c r="A14197"/>
    </row>
    <row r="14198" spans="1:1" x14ac:dyDescent="0.25">
      <c r="A14198"/>
    </row>
    <row r="14199" spans="1:1" x14ac:dyDescent="0.25">
      <c r="A14199"/>
    </row>
    <row r="14200" spans="1:1" x14ac:dyDescent="0.25">
      <c r="A14200"/>
    </row>
    <row r="14201" spans="1:1" x14ac:dyDescent="0.25">
      <c r="A14201"/>
    </row>
    <row r="14202" spans="1:1" x14ac:dyDescent="0.25">
      <c r="A14202"/>
    </row>
    <row r="14203" spans="1:1" x14ac:dyDescent="0.25">
      <c r="A14203"/>
    </row>
    <row r="14204" spans="1:1" x14ac:dyDescent="0.25">
      <c r="A14204"/>
    </row>
    <row r="14205" spans="1:1" x14ac:dyDescent="0.25">
      <c r="A14205"/>
    </row>
    <row r="14206" spans="1:1" x14ac:dyDescent="0.25">
      <c r="A14206"/>
    </row>
    <row r="14207" spans="1:1" x14ac:dyDescent="0.25">
      <c r="A14207"/>
    </row>
    <row r="14208" spans="1:1" x14ac:dyDescent="0.25">
      <c r="A14208"/>
    </row>
    <row r="14209" spans="1:1" x14ac:dyDescent="0.25">
      <c r="A14209"/>
    </row>
    <row r="14210" spans="1:1" x14ac:dyDescent="0.25">
      <c r="A14210"/>
    </row>
    <row r="14211" spans="1:1" x14ac:dyDescent="0.25">
      <c r="A14211"/>
    </row>
    <row r="14212" spans="1:1" x14ac:dyDescent="0.25">
      <c r="A14212"/>
    </row>
    <row r="14213" spans="1:1" x14ac:dyDescent="0.25">
      <c r="A14213"/>
    </row>
    <row r="14214" spans="1:1" x14ac:dyDescent="0.25">
      <c r="A14214"/>
    </row>
    <row r="14215" spans="1:1" x14ac:dyDescent="0.25">
      <c r="A14215"/>
    </row>
    <row r="14216" spans="1:1" x14ac:dyDescent="0.25">
      <c r="A14216"/>
    </row>
    <row r="14217" spans="1:1" x14ac:dyDescent="0.25">
      <c r="A14217"/>
    </row>
    <row r="14218" spans="1:1" x14ac:dyDescent="0.25">
      <c r="A14218"/>
    </row>
    <row r="14219" spans="1:1" x14ac:dyDescent="0.25">
      <c r="A14219"/>
    </row>
    <row r="14220" spans="1:1" x14ac:dyDescent="0.25">
      <c r="A14220"/>
    </row>
    <row r="14221" spans="1:1" x14ac:dyDescent="0.25">
      <c r="A14221"/>
    </row>
    <row r="14222" spans="1:1" x14ac:dyDescent="0.25">
      <c r="A14222"/>
    </row>
    <row r="14223" spans="1:1" x14ac:dyDescent="0.25">
      <c r="A14223"/>
    </row>
    <row r="14224" spans="1:1" x14ac:dyDescent="0.25">
      <c r="A14224"/>
    </row>
    <row r="14225" spans="1:1" x14ac:dyDescent="0.25">
      <c r="A14225"/>
    </row>
    <row r="14226" spans="1:1" x14ac:dyDescent="0.25">
      <c r="A14226"/>
    </row>
    <row r="14227" spans="1:1" x14ac:dyDescent="0.25">
      <c r="A14227"/>
    </row>
    <row r="14228" spans="1:1" x14ac:dyDescent="0.25">
      <c r="A14228"/>
    </row>
    <row r="14229" spans="1:1" x14ac:dyDescent="0.25">
      <c r="A14229"/>
    </row>
    <row r="14230" spans="1:1" x14ac:dyDescent="0.25">
      <c r="A14230"/>
    </row>
    <row r="14231" spans="1:1" x14ac:dyDescent="0.25">
      <c r="A14231"/>
    </row>
    <row r="14232" spans="1:1" x14ac:dyDescent="0.25">
      <c r="A14232"/>
    </row>
    <row r="14233" spans="1:1" x14ac:dyDescent="0.25">
      <c r="A14233"/>
    </row>
    <row r="14234" spans="1:1" x14ac:dyDescent="0.25">
      <c r="A14234"/>
    </row>
    <row r="14235" spans="1:1" x14ac:dyDescent="0.25">
      <c r="A14235"/>
    </row>
    <row r="14236" spans="1:1" x14ac:dyDescent="0.25">
      <c r="A14236"/>
    </row>
    <row r="14237" spans="1:1" x14ac:dyDescent="0.25">
      <c r="A14237"/>
    </row>
    <row r="14238" spans="1:1" x14ac:dyDescent="0.25">
      <c r="A14238"/>
    </row>
    <row r="14239" spans="1:1" x14ac:dyDescent="0.25">
      <c r="A14239"/>
    </row>
    <row r="14240" spans="1:1" x14ac:dyDescent="0.25">
      <c r="A14240"/>
    </row>
    <row r="14241" spans="1:1" x14ac:dyDescent="0.25">
      <c r="A14241"/>
    </row>
    <row r="14242" spans="1:1" x14ac:dyDescent="0.25">
      <c r="A14242"/>
    </row>
    <row r="14243" spans="1:1" x14ac:dyDescent="0.25">
      <c r="A14243"/>
    </row>
    <row r="14244" spans="1:1" x14ac:dyDescent="0.25">
      <c r="A14244"/>
    </row>
    <row r="14245" spans="1:1" x14ac:dyDescent="0.25">
      <c r="A14245"/>
    </row>
    <row r="14246" spans="1:1" x14ac:dyDescent="0.25">
      <c r="A14246"/>
    </row>
    <row r="14247" spans="1:1" x14ac:dyDescent="0.25">
      <c r="A14247"/>
    </row>
    <row r="14248" spans="1:1" x14ac:dyDescent="0.25">
      <c r="A14248"/>
    </row>
    <row r="14249" spans="1:1" x14ac:dyDescent="0.25">
      <c r="A14249"/>
    </row>
    <row r="14250" spans="1:1" x14ac:dyDescent="0.25">
      <c r="A14250"/>
    </row>
    <row r="14251" spans="1:1" x14ac:dyDescent="0.25">
      <c r="A14251"/>
    </row>
    <row r="14252" spans="1:1" x14ac:dyDescent="0.25">
      <c r="A14252"/>
    </row>
    <row r="14253" spans="1:1" x14ac:dyDescent="0.25">
      <c r="A14253"/>
    </row>
    <row r="14254" spans="1:1" x14ac:dyDescent="0.25">
      <c r="A14254"/>
    </row>
    <row r="14255" spans="1:1" x14ac:dyDescent="0.25">
      <c r="A14255"/>
    </row>
    <row r="14256" spans="1:1" x14ac:dyDescent="0.25">
      <c r="A14256"/>
    </row>
    <row r="14257" spans="1:1" x14ac:dyDescent="0.25">
      <c r="A14257"/>
    </row>
    <row r="14258" spans="1:1" x14ac:dyDescent="0.25">
      <c r="A14258"/>
    </row>
    <row r="14259" spans="1:1" x14ac:dyDescent="0.25">
      <c r="A14259"/>
    </row>
    <row r="14260" spans="1:1" x14ac:dyDescent="0.25">
      <c r="A14260"/>
    </row>
    <row r="14261" spans="1:1" x14ac:dyDescent="0.25">
      <c r="A14261"/>
    </row>
    <row r="14262" spans="1:1" x14ac:dyDescent="0.25">
      <c r="A14262"/>
    </row>
    <row r="14263" spans="1:1" x14ac:dyDescent="0.25">
      <c r="A14263"/>
    </row>
    <row r="14264" spans="1:1" x14ac:dyDescent="0.25">
      <c r="A14264"/>
    </row>
    <row r="14265" spans="1:1" x14ac:dyDescent="0.25">
      <c r="A14265"/>
    </row>
    <row r="14266" spans="1:1" x14ac:dyDescent="0.25">
      <c r="A14266"/>
    </row>
    <row r="14267" spans="1:1" x14ac:dyDescent="0.25">
      <c r="A14267"/>
    </row>
    <row r="14268" spans="1:1" x14ac:dyDescent="0.25">
      <c r="A14268"/>
    </row>
    <row r="14269" spans="1:1" x14ac:dyDescent="0.25">
      <c r="A14269"/>
    </row>
    <row r="14270" spans="1:1" x14ac:dyDescent="0.25">
      <c r="A14270"/>
    </row>
    <row r="14271" spans="1:1" x14ac:dyDescent="0.25">
      <c r="A14271"/>
    </row>
    <row r="14272" spans="1:1" x14ac:dyDescent="0.25">
      <c r="A14272"/>
    </row>
    <row r="14273" spans="1:1" x14ac:dyDescent="0.25">
      <c r="A14273"/>
    </row>
    <row r="14274" spans="1:1" x14ac:dyDescent="0.25">
      <c r="A14274"/>
    </row>
    <row r="14275" spans="1:1" x14ac:dyDescent="0.25">
      <c r="A14275"/>
    </row>
    <row r="14276" spans="1:1" x14ac:dyDescent="0.25">
      <c r="A14276"/>
    </row>
    <row r="14277" spans="1:1" x14ac:dyDescent="0.25">
      <c r="A14277"/>
    </row>
    <row r="14278" spans="1:1" x14ac:dyDescent="0.25">
      <c r="A14278"/>
    </row>
    <row r="14279" spans="1:1" x14ac:dyDescent="0.25">
      <c r="A14279"/>
    </row>
    <row r="14280" spans="1:1" x14ac:dyDescent="0.25">
      <c r="A14280"/>
    </row>
    <row r="14281" spans="1:1" x14ac:dyDescent="0.25">
      <c r="A14281"/>
    </row>
    <row r="14282" spans="1:1" x14ac:dyDescent="0.25">
      <c r="A14282"/>
    </row>
    <row r="14283" spans="1:1" x14ac:dyDescent="0.25">
      <c r="A14283"/>
    </row>
    <row r="14284" spans="1:1" x14ac:dyDescent="0.25">
      <c r="A14284"/>
    </row>
    <row r="14285" spans="1:1" x14ac:dyDescent="0.25">
      <c r="A14285"/>
    </row>
    <row r="14286" spans="1:1" x14ac:dyDescent="0.25">
      <c r="A14286"/>
    </row>
    <row r="14287" spans="1:1" x14ac:dyDescent="0.25">
      <c r="A14287"/>
    </row>
    <row r="14288" spans="1:1" x14ac:dyDescent="0.25">
      <c r="A14288"/>
    </row>
    <row r="14289" spans="1:1" x14ac:dyDescent="0.25">
      <c r="A14289"/>
    </row>
    <row r="14290" spans="1:1" x14ac:dyDescent="0.25">
      <c r="A14290"/>
    </row>
    <row r="14291" spans="1:1" x14ac:dyDescent="0.25">
      <c r="A14291"/>
    </row>
    <row r="14292" spans="1:1" x14ac:dyDescent="0.25">
      <c r="A14292"/>
    </row>
    <row r="14293" spans="1:1" x14ac:dyDescent="0.25">
      <c r="A14293"/>
    </row>
    <row r="14294" spans="1:1" x14ac:dyDescent="0.25">
      <c r="A14294"/>
    </row>
    <row r="14295" spans="1:1" x14ac:dyDescent="0.25">
      <c r="A14295"/>
    </row>
    <row r="14296" spans="1:1" x14ac:dyDescent="0.25">
      <c r="A14296"/>
    </row>
    <row r="14297" spans="1:1" x14ac:dyDescent="0.25">
      <c r="A14297"/>
    </row>
    <row r="14298" spans="1:1" x14ac:dyDescent="0.25">
      <c r="A14298"/>
    </row>
    <row r="14299" spans="1:1" x14ac:dyDescent="0.25">
      <c r="A14299"/>
    </row>
    <row r="14300" spans="1:1" x14ac:dyDescent="0.25">
      <c r="A14300"/>
    </row>
    <row r="14301" spans="1:1" x14ac:dyDescent="0.25">
      <c r="A14301"/>
    </row>
    <row r="14302" spans="1:1" x14ac:dyDescent="0.25">
      <c r="A14302"/>
    </row>
    <row r="14303" spans="1:1" x14ac:dyDescent="0.25">
      <c r="A14303"/>
    </row>
    <row r="14304" spans="1:1" x14ac:dyDescent="0.25">
      <c r="A14304"/>
    </row>
    <row r="14305" spans="1:1" x14ac:dyDescent="0.25">
      <c r="A14305"/>
    </row>
    <row r="14306" spans="1:1" x14ac:dyDescent="0.25">
      <c r="A14306"/>
    </row>
    <row r="14307" spans="1:1" x14ac:dyDescent="0.25">
      <c r="A14307"/>
    </row>
    <row r="14308" spans="1:1" x14ac:dyDescent="0.25">
      <c r="A14308"/>
    </row>
    <row r="14309" spans="1:1" x14ac:dyDescent="0.25">
      <c r="A14309"/>
    </row>
    <row r="14310" spans="1:1" x14ac:dyDescent="0.25">
      <c r="A14310"/>
    </row>
    <row r="14311" spans="1:1" x14ac:dyDescent="0.25">
      <c r="A14311"/>
    </row>
    <row r="14312" spans="1:1" x14ac:dyDescent="0.25">
      <c r="A14312"/>
    </row>
    <row r="14313" spans="1:1" x14ac:dyDescent="0.25">
      <c r="A14313"/>
    </row>
    <row r="14314" spans="1:1" x14ac:dyDescent="0.25">
      <c r="A14314"/>
    </row>
    <row r="14315" spans="1:1" x14ac:dyDescent="0.25">
      <c r="A14315"/>
    </row>
    <row r="14316" spans="1:1" x14ac:dyDescent="0.25">
      <c r="A14316"/>
    </row>
    <row r="14317" spans="1:1" x14ac:dyDescent="0.25">
      <c r="A14317"/>
    </row>
    <row r="14318" spans="1:1" x14ac:dyDescent="0.25">
      <c r="A14318"/>
    </row>
    <row r="14319" spans="1:1" x14ac:dyDescent="0.25">
      <c r="A14319"/>
    </row>
    <row r="14320" spans="1:1" x14ac:dyDescent="0.25">
      <c r="A14320"/>
    </row>
    <row r="14321" spans="1:1" x14ac:dyDescent="0.25">
      <c r="A14321"/>
    </row>
    <row r="14322" spans="1:1" x14ac:dyDescent="0.25">
      <c r="A14322"/>
    </row>
    <row r="14323" spans="1:1" x14ac:dyDescent="0.25">
      <c r="A14323"/>
    </row>
    <row r="14324" spans="1:1" x14ac:dyDescent="0.25">
      <c r="A14324"/>
    </row>
    <row r="14325" spans="1:1" x14ac:dyDescent="0.25">
      <c r="A14325"/>
    </row>
    <row r="14326" spans="1:1" x14ac:dyDescent="0.25">
      <c r="A14326"/>
    </row>
    <row r="14327" spans="1:1" x14ac:dyDescent="0.25">
      <c r="A14327"/>
    </row>
    <row r="14328" spans="1:1" x14ac:dyDescent="0.25">
      <c r="A14328"/>
    </row>
    <row r="14329" spans="1:1" x14ac:dyDescent="0.25">
      <c r="A14329"/>
    </row>
    <row r="14330" spans="1:1" x14ac:dyDescent="0.25">
      <c r="A14330"/>
    </row>
    <row r="14331" spans="1:1" x14ac:dyDescent="0.25">
      <c r="A14331"/>
    </row>
    <row r="14332" spans="1:1" x14ac:dyDescent="0.25">
      <c r="A14332"/>
    </row>
    <row r="14333" spans="1:1" x14ac:dyDescent="0.25">
      <c r="A14333"/>
    </row>
    <row r="14334" spans="1:1" x14ac:dyDescent="0.25">
      <c r="A14334"/>
    </row>
    <row r="14335" spans="1:1" x14ac:dyDescent="0.25">
      <c r="A14335"/>
    </row>
    <row r="14336" spans="1:1" x14ac:dyDescent="0.25">
      <c r="A14336"/>
    </row>
    <row r="14337" spans="1:1" x14ac:dyDescent="0.25">
      <c r="A14337"/>
    </row>
    <row r="14338" spans="1:1" x14ac:dyDescent="0.25">
      <c r="A14338"/>
    </row>
    <row r="14339" spans="1:1" x14ac:dyDescent="0.25">
      <c r="A14339"/>
    </row>
    <row r="14340" spans="1:1" x14ac:dyDescent="0.25">
      <c r="A14340"/>
    </row>
    <row r="14341" spans="1:1" x14ac:dyDescent="0.25">
      <c r="A14341"/>
    </row>
    <row r="14342" spans="1:1" x14ac:dyDescent="0.25">
      <c r="A14342"/>
    </row>
    <row r="14343" spans="1:1" x14ac:dyDescent="0.25">
      <c r="A14343"/>
    </row>
    <row r="14344" spans="1:1" x14ac:dyDescent="0.25">
      <c r="A14344"/>
    </row>
    <row r="14345" spans="1:1" x14ac:dyDescent="0.25">
      <c r="A14345"/>
    </row>
    <row r="14346" spans="1:1" x14ac:dyDescent="0.25">
      <c r="A14346"/>
    </row>
    <row r="14347" spans="1:1" x14ac:dyDescent="0.25">
      <c r="A14347"/>
    </row>
    <row r="14348" spans="1:1" x14ac:dyDescent="0.25">
      <c r="A14348"/>
    </row>
    <row r="14349" spans="1:1" x14ac:dyDescent="0.25">
      <c r="A14349"/>
    </row>
    <row r="14350" spans="1:1" x14ac:dyDescent="0.25">
      <c r="A14350"/>
    </row>
    <row r="14351" spans="1:1" x14ac:dyDescent="0.25">
      <c r="A14351"/>
    </row>
    <row r="14352" spans="1:1" x14ac:dyDescent="0.25">
      <c r="A14352"/>
    </row>
    <row r="14353" spans="1:1" x14ac:dyDescent="0.25">
      <c r="A14353"/>
    </row>
    <row r="14354" spans="1:1" x14ac:dyDescent="0.25">
      <c r="A14354"/>
    </row>
    <row r="14355" spans="1:1" x14ac:dyDescent="0.25">
      <c r="A14355"/>
    </row>
    <row r="14356" spans="1:1" x14ac:dyDescent="0.25">
      <c r="A14356"/>
    </row>
    <row r="14357" spans="1:1" x14ac:dyDescent="0.25">
      <c r="A14357"/>
    </row>
    <row r="14358" spans="1:1" x14ac:dyDescent="0.25">
      <c r="A14358"/>
    </row>
    <row r="14359" spans="1:1" x14ac:dyDescent="0.25">
      <c r="A14359"/>
    </row>
    <row r="14360" spans="1:1" x14ac:dyDescent="0.25">
      <c r="A14360"/>
    </row>
    <row r="14361" spans="1:1" x14ac:dyDescent="0.25">
      <c r="A14361"/>
    </row>
    <row r="14362" spans="1:1" x14ac:dyDescent="0.25">
      <c r="A14362"/>
    </row>
    <row r="14363" spans="1:1" x14ac:dyDescent="0.25">
      <c r="A14363"/>
    </row>
    <row r="14364" spans="1:1" x14ac:dyDescent="0.25">
      <c r="A14364"/>
    </row>
    <row r="14365" spans="1:1" x14ac:dyDescent="0.25">
      <c r="A14365"/>
    </row>
    <row r="14366" spans="1:1" x14ac:dyDescent="0.25">
      <c r="A14366"/>
    </row>
    <row r="14367" spans="1:1" x14ac:dyDescent="0.25">
      <c r="A14367"/>
    </row>
    <row r="14368" spans="1:1" x14ac:dyDescent="0.25">
      <c r="A14368"/>
    </row>
    <row r="14369" spans="1:1" x14ac:dyDescent="0.25">
      <c r="A14369"/>
    </row>
    <row r="14370" spans="1:1" x14ac:dyDescent="0.25">
      <c r="A14370"/>
    </row>
    <row r="14371" spans="1:1" x14ac:dyDescent="0.25">
      <c r="A14371"/>
    </row>
    <row r="14372" spans="1:1" x14ac:dyDescent="0.25">
      <c r="A14372"/>
    </row>
    <row r="14373" spans="1:1" x14ac:dyDescent="0.25">
      <c r="A14373"/>
    </row>
    <row r="14374" spans="1:1" x14ac:dyDescent="0.25">
      <c r="A14374"/>
    </row>
    <row r="14375" spans="1:1" x14ac:dyDescent="0.25">
      <c r="A14375"/>
    </row>
    <row r="14376" spans="1:1" x14ac:dyDescent="0.25">
      <c r="A14376"/>
    </row>
    <row r="14377" spans="1:1" x14ac:dyDescent="0.25">
      <c r="A14377"/>
    </row>
    <row r="14378" spans="1:1" x14ac:dyDescent="0.25">
      <c r="A14378"/>
    </row>
    <row r="14379" spans="1:1" x14ac:dyDescent="0.25">
      <c r="A14379"/>
    </row>
    <row r="14380" spans="1:1" x14ac:dyDescent="0.25">
      <c r="A14380"/>
    </row>
    <row r="14381" spans="1:1" x14ac:dyDescent="0.25">
      <c r="A14381"/>
    </row>
    <row r="14382" spans="1:1" x14ac:dyDescent="0.25">
      <c r="A14382"/>
    </row>
    <row r="14383" spans="1:1" x14ac:dyDescent="0.25">
      <c r="A14383"/>
    </row>
    <row r="14384" spans="1:1" x14ac:dyDescent="0.25">
      <c r="A14384"/>
    </row>
    <row r="14385" spans="1:1" x14ac:dyDescent="0.25">
      <c r="A14385"/>
    </row>
    <row r="14386" spans="1:1" x14ac:dyDescent="0.25">
      <c r="A14386"/>
    </row>
    <row r="14387" spans="1:1" x14ac:dyDescent="0.25">
      <c r="A14387"/>
    </row>
    <row r="14388" spans="1:1" x14ac:dyDescent="0.25">
      <c r="A14388"/>
    </row>
    <row r="14389" spans="1:1" x14ac:dyDescent="0.25">
      <c r="A14389"/>
    </row>
    <row r="14390" spans="1:1" x14ac:dyDescent="0.25">
      <c r="A14390"/>
    </row>
    <row r="14391" spans="1:1" x14ac:dyDescent="0.25">
      <c r="A14391"/>
    </row>
    <row r="14392" spans="1:1" x14ac:dyDescent="0.25">
      <c r="A14392"/>
    </row>
    <row r="14393" spans="1:1" x14ac:dyDescent="0.25">
      <c r="A14393"/>
    </row>
    <row r="14394" spans="1:1" x14ac:dyDescent="0.25">
      <c r="A14394"/>
    </row>
    <row r="14395" spans="1:1" x14ac:dyDescent="0.25">
      <c r="A14395"/>
    </row>
    <row r="14396" spans="1:1" x14ac:dyDescent="0.25">
      <c r="A14396"/>
    </row>
    <row r="14397" spans="1:1" x14ac:dyDescent="0.25">
      <c r="A14397"/>
    </row>
    <row r="14398" spans="1:1" x14ac:dyDescent="0.25">
      <c r="A14398"/>
    </row>
    <row r="14399" spans="1:1" x14ac:dyDescent="0.25">
      <c r="A14399"/>
    </row>
    <row r="14400" spans="1:1" x14ac:dyDescent="0.25">
      <c r="A14400"/>
    </row>
    <row r="14401" spans="1:1" x14ac:dyDescent="0.25">
      <c r="A14401"/>
    </row>
    <row r="14402" spans="1:1" x14ac:dyDescent="0.25">
      <c r="A14402"/>
    </row>
    <row r="14403" spans="1:1" x14ac:dyDescent="0.25">
      <c r="A14403"/>
    </row>
    <row r="14404" spans="1:1" x14ac:dyDescent="0.25">
      <c r="A14404"/>
    </row>
    <row r="14405" spans="1:1" x14ac:dyDescent="0.25">
      <c r="A14405"/>
    </row>
    <row r="14406" spans="1:1" x14ac:dyDescent="0.25">
      <c r="A14406"/>
    </row>
    <row r="14407" spans="1:1" x14ac:dyDescent="0.25">
      <c r="A14407"/>
    </row>
    <row r="14408" spans="1:1" x14ac:dyDescent="0.25">
      <c r="A14408"/>
    </row>
    <row r="14409" spans="1:1" x14ac:dyDescent="0.25">
      <c r="A14409"/>
    </row>
    <row r="14410" spans="1:1" x14ac:dyDescent="0.25">
      <c r="A14410"/>
    </row>
    <row r="14411" spans="1:1" x14ac:dyDescent="0.25">
      <c r="A14411"/>
    </row>
    <row r="14412" spans="1:1" x14ac:dyDescent="0.25">
      <c r="A14412"/>
    </row>
    <row r="14413" spans="1:1" x14ac:dyDescent="0.25">
      <c r="A14413"/>
    </row>
    <row r="14414" spans="1:1" x14ac:dyDescent="0.25">
      <c r="A14414"/>
    </row>
    <row r="14415" spans="1:1" x14ac:dyDescent="0.25">
      <c r="A14415"/>
    </row>
    <row r="14416" spans="1:1" x14ac:dyDescent="0.25">
      <c r="A14416"/>
    </row>
    <row r="14417" spans="1:1" x14ac:dyDescent="0.25">
      <c r="A14417"/>
    </row>
    <row r="14418" spans="1:1" x14ac:dyDescent="0.25">
      <c r="A14418"/>
    </row>
    <row r="14419" spans="1:1" x14ac:dyDescent="0.25">
      <c r="A14419"/>
    </row>
    <row r="14420" spans="1:1" x14ac:dyDescent="0.25">
      <c r="A14420"/>
    </row>
    <row r="14421" spans="1:1" x14ac:dyDescent="0.25">
      <c r="A14421"/>
    </row>
    <row r="14422" spans="1:1" x14ac:dyDescent="0.25">
      <c r="A14422"/>
    </row>
    <row r="14423" spans="1:1" x14ac:dyDescent="0.25">
      <c r="A14423"/>
    </row>
    <row r="14424" spans="1:1" x14ac:dyDescent="0.25">
      <c r="A14424"/>
    </row>
    <row r="14425" spans="1:1" x14ac:dyDescent="0.25">
      <c r="A14425"/>
    </row>
    <row r="14426" spans="1:1" x14ac:dyDescent="0.25">
      <c r="A14426"/>
    </row>
    <row r="14427" spans="1:1" x14ac:dyDescent="0.25">
      <c r="A14427"/>
    </row>
    <row r="14428" spans="1:1" x14ac:dyDescent="0.25">
      <c r="A14428"/>
    </row>
    <row r="14429" spans="1:1" x14ac:dyDescent="0.25">
      <c r="A14429"/>
    </row>
    <row r="14430" spans="1:1" x14ac:dyDescent="0.25">
      <c r="A14430"/>
    </row>
    <row r="14431" spans="1:1" x14ac:dyDescent="0.25">
      <c r="A14431"/>
    </row>
    <row r="14432" spans="1:1" x14ac:dyDescent="0.25">
      <c r="A14432"/>
    </row>
    <row r="14433" spans="1:1" x14ac:dyDescent="0.25">
      <c r="A14433"/>
    </row>
    <row r="14434" spans="1:1" x14ac:dyDescent="0.25">
      <c r="A14434"/>
    </row>
    <row r="14435" spans="1:1" x14ac:dyDescent="0.25">
      <c r="A14435"/>
    </row>
    <row r="14436" spans="1:1" x14ac:dyDescent="0.25">
      <c r="A14436"/>
    </row>
    <row r="14437" spans="1:1" x14ac:dyDescent="0.25">
      <c r="A14437"/>
    </row>
    <row r="14438" spans="1:1" x14ac:dyDescent="0.25">
      <c r="A14438"/>
    </row>
    <row r="14439" spans="1:1" x14ac:dyDescent="0.25">
      <c r="A14439"/>
    </row>
    <row r="14440" spans="1:1" x14ac:dyDescent="0.25">
      <c r="A14440"/>
    </row>
    <row r="14441" spans="1:1" x14ac:dyDescent="0.25">
      <c r="A14441"/>
    </row>
    <row r="14442" spans="1:1" x14ac:dyDescent="0.25">
      <c r="A14442"/>
    </row>
    <row r="14443" spans="1:1" x14ac:dyDescent="0.25">
      <c r="A14443"/>
    </row>
    <row r="14444" spans="1:1" x14ac:dyDescent="0.25">
      <c r="A14444"/>
    </row>
    <row r="14445" spans="1:1" x14ac:dyDescent="0.25">
      <c r="A14445"/>
    </row>
    <row r="14446" spans="1:1" x14ac:dyDescent="0.25">
      <c r="A14446"/>
    </row>
    <row r="14447" spans="1:1" x14ac:dyDescent="0.25">
      <c r="A14447"/>
    </row>
    <row r="14448" spans="1:1" x14ac:dyDescent="0.25">
      <c r="A14448"/>
    </row>
    <row r="14449" spans="1:1" x14ac:dyDescent="0.25">
      <c r="A14449"/>
    </row>
    <row r="14450" spans="1:1" x14ac:dyDescent="0.25">
      <c r="A14450"/>
    </row>
    <row r="14451" spans="1:1" x14ac:dyDescent="0.25">
      <c r="A14451"/>
    </row>
    <row r="14452" spans="1:1" x14ac:dyDescent="0.25">
      <c r="A14452"/>
    </row>
    <row r="14453" spans="1:1" x14ac:dyDescent="0.25">
      <c r="A14453"/>
    </row>
    <row r="14454" spans="1:1" x14ac:dyDescent="0.25">
      <c r="A14454"/>
    </row>
    <row r="14455" spans="1:1" x14ac:dyDescent="0.25">
      <c r="A14455"/>
    </row>
    <row r="14456" spans="1:1" x14ac:dyDescent="0.25">
      <c r="A14456"/>
    </row>
    <row r="14457" spans="1:1" x14ac:dyDescent="0.25">
      <c r="A14457"/>
    </row>
    <row r="14458" spans="1:1" x14ac:dyDescent="0.25">
      <c r="A14458"/>
    </row>
    <row r="14459" spans="1:1" x14ac:dyDescent="0.25">
      <c r="A14459"/>
    </row>
    <row r="14460" spans="1:1" x14ac:dyDescent="0.25">
      <c r="A14460"/>
    </row>
    <row r="14461" spans="1:1" x14ac:dyDescent="0.25">
      <c r="A14461"/>
    </row>
    <row r="14462" spans="1:1" x14ac:dyDescent="0.25">
      <c r="A14462"/>
    </row>
    <row r="14463" spans="1:1" x14ac:dyDescent="0.25">
      <c r="A14463"/>
    </row>
    <row r="14464" spans="1:1" x14ac:dyDescent="0.25">
      <c r="A14464"/>
    </row>
    <row r="14465" spans="1:1" x14ac:dyDescent="0.25">
      <c r="A14465"/>
    </row>
    <row r="14466" spans="1:1" x14ac:dyDescent="0.25">
      <c r="A14466"/>
    </row>
    <row r="14467" spans="1:1" x14ac:dyDescent="0.25">
      <c r="A14467"/>
    </row>
    <row r="14468" spans="1:1" x14ac:dyDescent="0.25">
      <c r="A14468"/>
    </row>
    <row r="14469" spans="1:1" x14ac:dyDescent="0.25">
      <c r="A14469"/>
    </row>
    <row r="14470" spans="1:1" x14ac:dyDescent="0.25">
      <c r="A14470"/>
    </row>
    <row r="14471" spans="1:1" x14ac:dyDescent="0.25">
      <c r="A14471"/>
    </row>
    <row r="14472" spans="1:1" x14ac:dyDescent="0.25">
      <c r="A14472"/>
    </row>
    <row r="14473" spans="1:1" x14ac:dyDescent="0.25">
      <c r="A14473"/>
    </row>
    <row r="14474" spans="1:1" x14ac:dyDescent="0.25">
      <c r="A14474"/>
    </row>
    <row r="14475" spans="1:1" x14ac:dyDescent="0.25">
      <c r="A14475"/>
    </row>
    <row r="14476" spans="1:1" x14ac:dyDescent="0.25">
      <c r="A14476"/>
    </row>
    <row r="14477" spans="1:1" x14ac:dyDescent="0.25">
      <c r="A14477"/>
    </row>
    <row r="14478" spans="1:1" x14ac:dyDescent="0.25">
      <c r="A14478"/>
    </row>
    <row r="14479" spans="1:1" x14ac:dyDescent="0.25">
      <c r="A14479"/>
    </row>
    <row r="14480" spans="1:1" x14ac:dyDescent="0.25">
      <c r="A14480"/>
    </row>
    <row r="14481" spans="1:1" x14ac:dyDescent="0.25">
      <c r="A14481"/>
    </row>
    <row r="14482" spans="1:1" x14ac:dyDescent="0.25">
      <c r="A14482"/>
    </row>
    <row r="14483" spans="1:1" x14ac:dyDescent="0.25">
      <c r="A14483"/>
    </row>
    <row r="14484" spans="1:1" x14ac:dyDescent="0.25">
      <c r="A14484"/>
    </row>
    <row r="14485" spans="1:1" x14ac:dyDescent="0.25">
      <c r="A14485"/>
    </row>
    <row r="14486" spans="1:1" x14ac:dyDescent="0.25">
      <c r="A14486"/>
    </row>
    <row r="14487" spans="1:1" x14ac:dyDescent="0.25">
      <c r="A14487"/>
    </row>
    <row r="14488" spans="1:1" x14ac:dyDescent="0.25">
      <c r="A14488"/>
    </row>
    <row r="14489" spans="1:1" x14ac:dyDescent="0.25">
      <c r="A14489"/>
    </row>
    <row r="14490" spans="1:1" x14ac:dyDescent="0.25">
      <c r="A14490"/>
    </row>
    <row r="14491" spans="1:1" x14ac:dyDescent="0.25">
      <c r="A14491"/>
    </row>
    <row r="14492" spans="1:1" x14ac:dyDescent="0.25">
      <c r="A14492"/>
    </row>
    <row r="14493" spans="1:1" x14ac:dyDescent="0.25">
      <c r="A14493"/>
    </row>
    <row r="14494" spans="1:1" x14ac:dyDescent="0.25">
      <c r="A14494"/>
    </row>
    <row r="14495" spans="1:1" x14ac:dyDescent="0.25">
      <c r="A14495"/>
    </row>
    <row r="14496" spans="1:1" x14ac:dyDescent="0.25">
      <c r="A14496"/>
    </row>
    <row r="14497" spans="1:1" x14ac:dyDescent="0.25">
      <c r="A14497"/>
    </row>
    <row r="14498" spans="1:1" x14ac:dyDescent="0.25">
      <c r="A14498"/>
    </row>
    <row r="14499" spans="1:1" x14ac:dyDescent="0.25">
      <c r="A14499"/>
    </row>
    <row r="14500" spans="1:1" x14ac:dyDescent="0.25">
      <c r="A14500"/>
    </row>
    <row r="14501" spans="1:1" x14ac:dyDescent="0.25">
      <c r="A14501"/>
    </row>
    <row r="14502" spans="1:1" x14ac:dyDescent="0.25">
      <c r="A14502"/>
    </row>
    <row r="14503" spans="1:1" x14ac:dyDescent="0.25">
      <c r="A14503"/>
    </row>
    <row r="14504" spans="1:1" x14ac:dyDescent="0.25">
      <c r="A14504"/>
    </row>
    <row r="14505" spans="1:1" x14ac:dyDescent="0.25">
      <c r="A14505"/>
    </row>
    <row r="14506" spans="1:1" x14ac:dyDescent="0.25">
      <c r="A14506"/>
    </row>
    <row r="14507" spans="1:1" x14ac:dyDescent="0.25">
      <c r="A14507"/>
    </row>
    <row r="14508" spans="1:1" x14ac:dyDescent="0.25">
      <c r="A14508"/>
    </row>
    <row r="14509" spans="1:1" x14ac:dyDescent="0.25">
      <c r="A14509"/>
    </row>
    <row r="14510" spans="1:1" x14ac:dyDescent="0.25">
      <c r="A14510"/>
    </row>
    <row r="14511" spans="1:1" x14ac:dyDescent="0.25">
      <c r="A14511"/>
    </row>
    <row r="14512" spans="1:1" x14ac:dyDescent="0.25">
      <c r="A14512"/>
    </row>
    <row r="14513" spans="1:1" x14ac:dyDescent="0.25">
      <c r="A14513"/>
    </row>
    <row r="14514" spans="1:1" x14ac:dyDescent="0.25">
      <c r="A14514"/>
    </row>
    <row r="14515" spans="1:1" x14ac:dyDescent="0.25">
      <c r="A14515"/>
    </row>
    <row r="14516" spans="1:1" x14ac:dyDescent="0.25">
      <c r="A14516"/>
    </row>
    <row r="14517" spans="1:1" x14ac:dyDescent="0.25">
      <c r="A14517"/>
    </row>
    <row r="14518" spans="1:1" x14ac:dyDescent="0.25">
      <c r="A14518"/>
    </row>
    <row r="14519" spans="1:1" x14ac:dyDescent="0.25">
      <c r="A14519"/>
    </row>
    <row r="14520" spans="1:1" x14ac:dyDescent="0.25">
      <c r="A14520"/>
    </row>
    <row r="14521" spans="1:1" x14ac:dyDescent="0.25">
      <c r="A14521"/>
    </row>
    <row r="14522" spans="1:1" x14ac:dyDescent="0.25">
      <c r="A14522"/>
    </row>
    <row r="14523" spans="1:1" x14ac:dyDescent="0.25">
      <c r="A14523"/>
    </row>
    <row r="14524" spans="1:1" x14ac:dyDescent="0.25">
      <c r="A14524"/>
    </row>
    <row r="14525" spans="1:1" x14ac:dyDescent="0.25">
      <c r="A14525"/>
    </row>
    <row r="14526" spans="1:1" x14ac:dyDescent="0.25">
      <c r="A14526"/>
    </row>
    <row r="14527" spans="1:1" x14ac:dyDescent="0.25">
      <c r="A14527"/>
    </row>
    <row r="14528" spans="1:1" x14ac:dyDescent="0.25">
      <c r="A14528"/>
    </row>
    <row r="14529" spans="1:1" x14ac:dyDescent="0.25">
      <c r="A14529"/>
    </row>
    <row r="14530" spans="1:1" x14ac:dyDescent="0.25">
      <c r="A14530"/>
    </row>
    <row r="14531" spans="1:1" x14ac:dyDescent="0.25">
      <c r="A14531"/>
    </row>
    <row r="14532" spans="1:1" x14ac:dyDescent="0.25">
      <c r="A14532"/>
    </row>
    <row r="14533" spans="1:1" x14ac:dyDescent="0.25">
      <c r="A14533"/>
    </row>
    <row r="14534" spans="1:1" x14ac:dyDescent="0.25">
      <c r="A14534"/>
    </row>
    <row r="14535" spans="1:1" x14ac:dyDescent="0.25">
      <c r="A14535"/>
    </row>
    <row r="14536" spans="1:1" x14ac:dyDescent="0.25">
      <c r="A14536"/>
    </row>
    <row r="14537" spans="1:1" x14ac:dyDescent="0.25">
      <c r="A14537"/>
    </row>
    <row r="14538" spans="1:1" x14ac:dyDescent="0.25">
      <c r="A14538"/>
    </row>
    <row r="14539" spans="1:1" x14ac:dyDescent="0.25">
      <c r="A14539"/>
    </row>
    <row r="14540" spans="1:1" x14ac:dyDescent="0.25">
      <c r="A14540"/>
    </row>
    <row r="14541" spans="1:1" x14ac:dyDescent="0.25">
      <c r="A14541"/>
    </row>
    <row r="14542" spans="1:1" x14ac:dyDescent="0.25">
      <c r="A14542"/>
    </row>
    <row r="14543" spans="1:1" x14ac:dyDescent="0.25">
      <c r="A14543"/>
    </row>
    <row r="14544" spans="1:1" x14ac:dyDescent="0.25">
      <c r="A14544"/>
    </row>
    <row r="14545" spans="1:1" x14ac:dyDescent="0.25">
      <c r="A14545"/>
    </row>
    <row r="14546" spans="1:1" x14ac:dyDescent="0.25">
      <c r="A14546"/>
    </row>
    <row r="14547" spans="1:1" x14ac:dyDescent="0.25">
      <c r="A14547"/>
    </row>
    <row r="14548" spans="1:1" x14ac:dyDescent="0.25">
      <c r="A14548"/>
    </row>
    <row r="14549" spans="1:1" x14ac:dyDescent="0.25">
      <c r="A14549"/>
    </row>
    <row r="14550" spans="1:1" x14ac:dyDescent="0.25">
      <c r="A14550"/>
    </row>
    <row r="14551" spans="1:1" x14ac:dyDescent="0.25">
      <c r="A14551"/>
    </row>
    <row r="14552" spans="1:1" x14ac:dyDescent="0.25">
      <c r="A14552"/>
    </row>
    <row r="14553" spans="1:1" x14ac:dyDescent="0.25">
      <c r="A14553"/>
    </row>
    <row r="14554" spans="1:1" x14ac:dyDescent="0.25">
      <c r="A14554"/>
    </row>
    <row r="14555" spans="1:1" x14ac:dyDescent="0.25">
      <c r="A14555"/>
    </row>
    <row r="14556" spans="1:1" x14ac:dyDescent="0.25">
      <c r="A14556"/>
    </row>
    <row r="14557" spans="1:1" x14ac:dyDescent="0.25">
      <c r="A14557"/>
    </row>
    <row r="14558" spans="1:1" x14ac:dyDescent="0.25">
      <c r="A14558"/>
    </row>
    <row r="14559" spans="1:1" x14ac:dyDescent="0.25">
      <c r="A14559"/>
    </row>
    <row r="14560" spans="1:1" x14ac:dyDescent="0.25">
      <c r="A14560"/>
    </row>
    <row r="14561" spans="1:1" x14ac:dyDescent="0.25">
      <c r="A14561"/>
    </row>
    <row r="14562" spans="1:1" x14ac:dyDescent="0.25">
      <c r="A14562"/>
    </row>
    <row r="14563" spans="1:1" x14ac:dyDescent="0.25">
      <c r="A14563"/>
    </row>
    <row r="14564" spans="1:1" x14ac:dyDescent="0.25">
      <c r="A14564"/>
    </row>
    <row r="14565" spans="1:1" x14ac:dyDescent="0.25">
      <c r="A14565"/>
    </row>
    <row r="14566" spans="1:1" x14ac:dyDescent="0.25">
      <c r="A14566"/>
    </row>
    <row r="14567" spans="1:1" x14ac:dyDescent="0.25">
      <c r="A14567"/>
    </row>
    <row r="14568" spans="1:1" x14ac:dyDescent="0.25">
      <c r="A14568"/>
    </row>
    <row r="14569" spans="1:1" x14ac:dyDescent="0.25">
      <c r="A14569"/>
    </row>
    <row r="14570" spans="1:1" x14ac:dyDescent="0.25">
      <c r="A14570"/>
    </row>
    <row r="14571" spans="1:1" x14ac:dyDescent="0.25">
      <c r="A14571"/>
    </row>
    <row r="14572" spans="1:1" x14ac:dyDescent="0.25">
      <c r="A14572"/>
    </row>
    <row r="14573" spans="1:1" x14ac:dyDescent="0.25">
      <c r="A14573"/>
    </row>
    <row r="14574" spans="1:1" x14ac:dyDescent="0.25">
      <c r="A14574"/>
    </row>
    <row r="14575" spans="1:1" x14ac:dyDescent="0.25">
      <c r="A14575"/>
    </row>
    <row r="14576" spans="1:1" x14ac:dyDescent="0.25">
      <c r="A14576"/>
    </row>
    <row r="14577" spans="1:1" x14ac:dyDescent="0.25">
      <c r="A14577"/>
    </row>
    <row r="14578" spans="1:1" x14ac:dyDescent="0.25">
      <c r="A14578"/>
    </row>
    <row r="14579" spans="1:1" x14ac:dyDescent="0.25">
      <c r="A14579"/>
    </row>
    <row r="14580" spans="1:1" x14ac:dyDescent="0.25">
      <c r="A14580"/>
    </row>
    <row r="14581" spans="1:1" x14ac:dyDescent="0.25">
      <c r="A14581"/>
    </row>
    <row r="14582" spans="1:1" x14ac:dyDescent="0.25">
      <c r="A14582"/>
    </row>
    <row r="14583" spans="1:1" x14ac:dyDescent="0.25">
      <c r="A14583"/>
    </row>
    <row r="14584" spans="1:1" x14ac:dyDescent="0.25">
      <c r="A14584"/>
    </row>
    <row r="14585" spans="1:1" x14ac:dyDescent="0.25">
      <c r="A14585"/>
    </row>
    <row r="14586" spans="1:1" x14ac:dyDescent="0.25">
      <c r="A14586"/>
    </row>
    <row r="14587" spans="1:1" x14ac:dyDescent="0.25">
      <c r="A14587"/>
    </row>
    <row r="14588" spans="1:1" x14ac:dyDescent="0.25">
      <c r="A14588"/>
    </row>
    <row r="14589" spans="1:1" x14ac:dyDescent="0.25">
      <c r="A14589"/>
    </row>
    <row r="14590" spans="1:1" x14ac:dyDescent="0.25">
      <c r="A14590"/>
    </row>
    <row r="14591" spans="1:1" x14ac:dyDescent="0.25">
      <c r="A14591"/>
    </row>
    <row r="14592" spans="1:1" x14ac:dyDescent="0.25">
      <c r="A14592"/>
    </row>
    <row r="14593" spans="1:1" x14ac:dyDescent="0.25">
      <c r="A14593"/>
    </row>
    <row r="14594" spans="1:1" x14ac:dyDescent="0.25">
      <c r="A14594"/>
    </row>
    <row r="14595" spans="1:1" x14ac:dyDescent="0.25">
      <c r="A14595"/>
    </row>
    <row r="14596" spans="1:1" x14ac:dyDescent="0.25">
      <c r="A14596"/>
    </row>
    <row r="14597" spans="1:1" x14ac:dyDescent="0.25">
      <c r="A14597"/>
    </row>
    <row r="14598" spans="1:1" x14ac:dyDescent="0.25">
      <c r="A14598"/>
    </row>
    <row r="14599" spans="1:1" x14ac:dyDescent="0.25">
      <c r="A14599"/>
    </row>
    <row r="14600" spans="1:1" x14ac:dyDescent="0.25">
      <c r="A14600"/>
    </row>
    <row r="14601" spans="1:1" x14ac:dyDescent="0.25">
      <c r="A14601"/>
    </row>
    <row r="14602" spans="1:1" x14ac:dyDescent="0.25">
      <c r="A14602"/>
    </row>
    <row r="14603" spans="1:1" x14ac:dyDescent="0.25">
      <c r="A14603"/>
    </row>
    <row r="14604" spans="1:1" x14ac:dyDescent="0.25">
      <c r="A14604"/>
    </row>
    <row r="14605" spans="1:1" x14ac:dyDescent="0.25">
      <c r="A14605"/>
    </row>
    <row r="14606" spans="1:1" x14ac:dyDescent="0.25">
      <c r="A14606"/>
    </row>
    <row r="14607" spans="1:1" x14ac:dyDescent="0.25">
      <c r="A14607"/>
    </row>
    <row r="14608" spans="1:1" x14ac:dyDescent="0.25">
      <c r="A14608"/>
    </row>
    <row r="14609" spans="1:1" x14ac:dyDescent="0.25">
      <c r="A14609"/>
    </row>
    <row r="14610" spans="1:1" x14ac:dyDescent="0.25">
      <c r="A14610"/>
    </row>
    <row r="14611" spans="1:1" x14ac:dyDescent="0.25">
      <c r="A14611"/>
    </row>
    <row r="14612" spans="1:1" x14ac:dyDescent="0.25">
      <c r="A14612"/>
    </row>
    <row r="14613" spans="1:1" x14ac:dyDescent="0.25">
      <c r="A14613"/>
    </row>
    <row r="14614" spans="1:1" x14ac:dyDescent="0.25">
      <c r="A14614"/>
    </row>
    <row r="14615" spans="1:1" x14ac:dyDescent="0.25">
      <c r="A14615"/>
    </row>
    <row r="14616" spans="1:1" x14ac:dyDescent="0.25">
      <c r="A14616"/>
    </row>
    <row r="14617" spans="1:1" x14ac:dyDescent="0.25">
      <c r="A14617"/>
    </row>
    <row r="14618" spans="1:1" x14ac:dyDescent="0.25">
      <c r="A14618"/>
    </row>
    <row r="14619" spans="1:1" x14ac:dyDescent="0.25">
      <c r="A14619"/>
    </row>
    <row r="14620" spans="1:1" x14ac:dyDescent="0.25">
      <c r="A14620"/>
    </row>
    <row r="14621" spans="1:1" x14ac:dyDescent="0.25">
      <c r="A14621"/>
    </row>
    <row r="14622" spans="1:1" x14ac:dyDescent="0.25">
      <c r="A14622"/>
    </row>
    <row r="14623" spans="1:1" x14ac:dyDescent="0.25">
      <c r="A14623"/>
    </row>
    <row r="14624" spans="1:1" x14ac:dyDescent="0.25">
      <c r="A14624"/>
    </row>
    <row r="14625" spans="1:1" x14ac:dyDescent="0.25">
      <c r="A14625"/>
    </row>
    <row r="14626" spans="1:1" x14ac:dyDescent="0.25">
      <c r="A14626"/>
    </row>
    <row r="14627" spans="1:1" x14ac:dyDescent="0.25">
      <c r="A14627"/>
    </row>
    <row r="14628" spans="1:1" x14ac:dyDescent="0.25">
      <c r="A14628"/>
    </row>
    <row r="14629" spans="1:1" x14ac:dyDescent="0.25">
      <c r="A14629"/>
    </row>
    <row r="14630" spans="1:1" x14ac:dyDescent="0.25">
      <c r="A14630"/>
    </row>
    <row r="14631" spans="1:1" x14ac:dyDescent="0.25">
      <c r="A14631"/>
    </row>
    <row r="14632" spans="1:1" x14ac:dyDescent="0.25">
      <c r="A14632"/>
    </row>
    <row r="14633" spans="1:1" x14ac:dyDescent="0.25">
      <c r="A14633"/>
    </row>
    <row r="14634" spans="1:1" x14ac:dyDescent="0.25">
      <c r="A14634"/>
    </row>
    <row r="14635" spans="1:1" x14ac:dyDescent="0.25">
      <c r="A14635"/>
    </row>
    <row r="14636" spans="1:1" x14ac:dyDescent="0.25">
      <c r="A14636"/>
    </row>
    <row r="14637" spans="1:1" x14ac:dyDescent="0.25">
      <c r="A14637"/>
    </row>
    <row r="14638" spans="1:1" x14ac:dyDescent="0.25">
      <c r="A14638"/>
    </row>
    <row r="14639" spans="1:1" x14ac:dyDescent="0.25">
      <c r="A14639"/>
    </row>
    <row r="14640" spans="1:1" x14ac:dyDescent="0.25">
      <c r="A14640"/>
    </row>
    <row r="14641" spans="1:1" x14ac:dyDescent="0.25">
      <c r="A14641"/>
    </row>
    <row r="14642" spans="1:1" x14ac:dyDescent="0.25">
      <c r="A14642"/>
    </row>
    <row r="14643" spans="1:1" x14ac:dyDescent="0.25">
      <c r="A14643"/>
    </row>
    <row r="14644" spans="1:1" x14ac:dyDescent="0.25">
      <c r="A14644"/>
    </row>
    <row r="14645" spans="1:1" x14ac:dyDescent="0.25">
      <c r="A14645"/>
    </row>
    <row r="14646" spans="1:1" x14ac:dyDescent="0.25">
      <c r="A14646"/>
    </row>
    <row r="14647" spans="1:1" x14ac:dyDescent="0.25">
      <c r="A14647"/>
    </row>
    <row r="14648" spans="1:1" x14ac:dyDescent="0.25">
      <c r="A14648"/>
    </row>
    <row r="14649" spans="1:1" x14ac:dyDescent="0.25">
      <c r="A14649"/>
    </row>
    <row r="14650" spans="1:1" x14ac:dyDescent="0.25">
      <c r="A14650"/>
    </row>
    <row r="14651" spans="1:1" x14ac:dyDescent="0.25">
      <c r="A14651"/>
    </row>
    <row r="14652" spans="1:1" x14ac:dyDescent="0.25">
      <c r="A14652"/>
    </row>
    <row r="14653" spans="1:1" x14ac:dyDescent="0.25">
      <c r="A14653"/>
    </row>
    <row r="14654" spans="1:1" x14ac:dyDescent="0.25">
      <c r="A14654"/>
    </row>
    <row r="14655" spans="1:1" x14ac:dyDescent="0.25">
      <c r="A14655"/>
    </row>
    <row r="14656" spans="1:1" x14ac:dyDescent="0.25">
      <c r="A14656"/>
    </row>
    <row r="14657" spans="1:1" x14ac:dyDescent="0.25">
      <c r="A14657"/>
    </row>
    <row r="14658" spans="1:1" x14ac:dyDescent="0.25">
      <c r="A14658"/>
    </row>
    <row r="14659" spans="1:1" x14ac:dyDescent="0.25">
      <c r="A14659"/>
    </row>
    <row r="14660" spans="1:1" x14ac:dyDescent="0.25">
      <c r="A14660"/>
    </row>
    <row r="14661" spans="1:1" x14ac:dyDescent="0.25">
      <c r="A14661"/>
    </row>
    <row r="14662" spans="1:1" x14ac:dyDescent="0.25">
      <c r="A14662"/>
    </row>
    <row r="14663" spans="1:1" x14ac:dyDescent="0.25">
      <c r="A14663"/>
    </row>
    <row r="14664" spans="1:1" x14ac:dyDescent="0.25">
      <c r="A14664"/>
    </row>
    <row r="14665" spans="1:1" x14ac:dyDescent="0.25">
      <c r="A14665"/>
    </row>
    <row r="14666" spans="1:1" x14ac:dyDescent="0.25">
      <c r="A14666"/>
    </row>
    <row r="14667" spans="1:1" x14ac:dyDescent="0.25">
      <c r="A14667"/>
    </row>
    <row r="14668" spans="1:1" x14ac:dyDescent="0.25">
      <c r="A14668"/>
    </row>
    <row r="14669" spans="1:1" x14ac:dyDescent="0.25">
      <c r="A14669"/>
    </row>
    <row r="14670" spans="1:1" x14ac:dyDescent="0.25">
      <c r="A14670"/>
    </row>
    <row r="14671" spans="1:1" x14ac:dyDescent="0.25">
      <c r="A14671"/>
    </row>
    <row r="14672" spans="1:1" x14ac:dyDescent="0.25">
      <c r="A14672"/>
    </row>
    <row r="14673" spans="1:1" x14ac:dyDescent="0.25">
      <c r="A14673"/>
    </row>
    <row r="14674" spans="1:1" x14ac:dyDescent="0.25">
      <c r="A14674"/>
    </row>
    <row r="14675" spans="1:1" x14ac:dyDescent="0.25">
      <c r="A14675"/>
    </row>
    <row r="14676" spans="1:1" x14ac:dyDescent="0.25">
      <c r="A14676"/>
    </row>
    <row r="14677" spans="1:1" x14ac:dyDescent="0.25">
      <c r="A14677"/>
    </row>
    <row r="14678" spans="1:1" x14ac:dyDescent="0.25">
      <c r="A14678"/>
    </row>
    <row r="14679" spans="1:1" x14ac:dyDescent="0.25">
      <c r="A14679"/>
    </row>
    <row r="14680" spans="1:1" x14ac:dyDescent="0.25">
      <c r="A14680"/>
    </row>
    <row r="14681" spans="1:1" x14ac:dyDescent="0.25">
      <c r="A14681"/>
    </row>
    <row r="14682" spans="1:1" x14ac:dyDescent="0.25">
      <c r="A14682"/>
    </row>
    <row r="14683" spans="1:1" x14ac:dyDescent="0.25">
      <c r="A14683"/>
    </row>
    <row r="14684" spans="1:1" x14ac:dyDescent="0.25">
      <c r="A14684"/>
    </row>
    <row r="14685" spans="1:1" x14ac:dyDescent="0.25">
      <c r="A14685"/>
    </row>
    <row r="14686" spans="1:1" x14ac:dyDescent="0.25">
      <c r="A14686"/>
    </row>
    <row r="14687" spans="1:1" x14ac:dyDescent="0.25">
      <c r="A14687"/>
    </row>
    <row r="14688" spans="1:1" x14ac:dyDescent="0.25">
      <c r="A14688"/>
    </row>
    <row r="14689" spans="1:1" x14ac:dyDescent="0.25">
      <c r="A14689"/>
    </row>
    <row r="14690" spans="1:1" x14ac:dyDescent="0.25">
      <c r="A14690"/>
    </row>
    <row r="14691" spans="1:1" x14ac:dyDescent="0.25">
      <c r="A14691"/>
    </row>
    <row r="14692" spans="1:1" x14ac:dyDescent="0.25">
      <c r="A14692"/>
    </row>
    <row r="14693" spans="1:1" x14ac:dyDescent="0.25">
      <c r="A14693"/>
    </row>
    <row r="14694" spans="1:1" x14ac:dyDescent="0.25">
      <c r="A14694"/>
    </row>
    <row r="14695" spans="1:1" x14ac:dyDescent="0.25">
      <c r="A14695"/>
    </row>
    <row r="14696" spans="1:1" x14ac:dyDescent="0.25">
      <c r="A14696"/>
    </row>
    <row r="14697" spans="1:1" x14ac:dyDescent="0.25">
      <c r="A14697"/>
    </row>
    <row r="14698" spans="1:1" x14ac:dyDescent="0.25">
      <c r="A14698"/>
    </row>
    <row r="14699" spans="1:1" x14ac:dyDescent="0.25">
      <c r="A14699"/>
    </row>
    <row r="14700" spans="1:1" x14ac:dyDescent="0.25">
      <c r="A14700"/>
    </row>
    <row r="14701" spans="1:1" x14ac:dyDescent="0.25">
      <c r="A14701"/>
    </row>
    <row r="14702" spans="1:1" x14ac:dyDescent="0.25">
      <c r="A14702"/>
    </row>
    <row r="14703" spans="1:1" x14ac:dyDescent="0.25">
      <c r="A14703"/>
    </row>
    <row r="14704" spans="1:1" x14ac:dyDescent="0.25">
      <c r="A14704"/>
    </row>
    <row r="14705" spans="1:1" x14ac:dyDescent="0.25">
      <c r="A14705"/>
    </row>
    <row r="14706" spans="1:1" x14ac:dyDescent="0.25">
      <c r="A14706"/>
    </row>
    <row r="14707" spans="1:1" x14ac:dyDescent="0.25">
      <c r="A14707"/>
    </row>
    <row r="14708" spans="1:1" x14ac:dyDescent="0.25">
      <c r="A14708"/>
    </row>
    <row r="14709" spans="1:1" x14ac:dyDescent="0.25">
      <c r="A14709"/>
    </row>
    <row r="14710" spans="1:1" x14ac:dyDescent="0.25">
      <c r="A14710"/>
    </row>
    <row r="14711" spans="1:1" x14ac:dyDescent="0.25">
      <c r="A14711"/>
    </row>
    <row r="14712" spans="1:1" x14ac:dyDescent="0.25">
      <c r="A14712"/>
    </row>
    <row r="14713" spans="1:1" x14ac:dyDescent="0.25">
      <c r="A14713"/>
    </row>
    <row r="14714" spans="1:1" x14ac:dyDescent="0.25">
      <c r="A14714"/>
    </row>
    <row r="14715" spans="1:1" x14ac:dyDescent="0.25">
      <c r="A14715"/>
    </row>
    <row r="14716" spans="1:1" x14ac:dyDescent="0.25">
      <c r="A14716"/>
    </row>
    <row r="14717" spans="1:1" x14ac:dyDescent="0.25">
      <c r="A14717"/>
    </row>
    <row r="14718" spans="1:1" x14ac:dyDescent="0.25">
      <c r="A14718"/>
    </row>
    <row r="14719" spans="1:1" x14ac:dyDescent="0.25">
      <c r="A14719"/>
    </row>
    <row r="14720" spans="1:1" x14ac:dyDescent="0.25">
      <c r="A14720"/>
    </row>
    <row r="14721" spans="1:1" x14ac:dyDescent="0.25">
      <c r="A14721"/>
    </row>
    <row r="14722" spans="1:1" x14ac:dyDescent="0.25">
      <c r="A14722"/>
    </row>
    <row r="14723" spans="1:1" x14ac:dyDescent="0.25">
      <c r="A14723"/>
    </row>
    <row r="14724" spans="1:1" x14ac:dyDescent="0.25">
      <c r="A14724"/>
    </row>
    <row r="14725" spans="1:1" x14ac:dyDescent="0.25">
      <c r="A14725"/>
    </row>
    <row r="14726" spans="1:1" x14ac:dyDescent="0.25">
      <c r="A14726"/>
    </row>
    <row r="14727" spans="1:1" x14ac:dyDescent="0.25">
      <c r="A14727"/>
    </row>
    <row r="14728" spans="1:1" x14ac:dyDescent="0.25">
      <c r="A14728"/>
    </row>
    <row r="14729" spans="1:1" x14ac:dyDescent="0.25">
      <c r="A14729"/>
    </row>
    <row r="14730" spans="1:1" x14ac:dyDescent="0.25">
      <c r="A14730"/>
    </row>
    <row r="14731" spans="1:1" x14ac:dyDescent="0.25">
      <c r="A14731"/>
    </row>
    <row r="14732" spans="1:1" x14ac:dyDescent="0.25">
      <c r="A14732"/>
    </row>
    <row r="14733" spans="1:1" x14ac:dyDescent="0.25">
      <c r="A14733"/>
    </row>
    <row r="14734" spans="1:1" x14ac:dyDescent="0.25">
      <c r="A14734"/>
    </row>
    <row r="14735" spans="1:1" x14ac:dyDescent="0.25">
      <c r="A14735"/>
    </row>
    <row r="14736" spans="1:1" x14ac:dyDescent="0.25">
      <c r="A14736"/>
    </row>
    <row r="14737" spans="1:1" x14ac:dyDescent="0.25">
      <c r="A14737"/>
    </row>
    <row r="14738" spans="1:1" x14ac:dyDescent="0.25">
      <c r="A14738"/>
    </row>
    <row r="14739" spans="1:1" x14ac:dyDescent="0.25">
      <c r="A14739"/>
    </row>
    <row r="14740" spans="1:1" x14ac:dyDescent="0.25">
      <c r="A14740"/>
    </row>
    <row r="14741" spans="1:1" x14ac:dyDescent="0.25">
      <c r="A14741"/>
    </row>
    <row r="14742" spans="1:1" x14ac:dyDescent="0.25">
      <c r="A14742"/>
    </row>
    <row r="14743" spans="1:1" x14ac:dyDescent="0.25">
      <c r="A14743"/>
    </row>
    <row r="14744" spans="1:1" x14ac:dyDescent="0.25">
      <c r="A14744"/>
    </row>
    <row r="14745" spans="1:1" x14ac:dyDescent="0.25">
      <c r="A14745"/>
    </row>
    <row r="14746" spans="1:1" x14ac:dyDescent="0.25">
      <c r="A14746"/>
    </row>
    <row r="14747" spans="1:1" x14ac:dyDescent="0.25">
      <c r="A14747"/>
    </row>
    <row r="14748" spans="1:1" x14ac:dyDescent="0.25">
      <c r="A14748"/>
    </row>
    <row r="14749" spans="1:1" x14ac:dyDescent="0.25">
      <c r="A14749"/>
    </row>
    <row r="14750" spans="1:1" x14ac:dyDescent="0.25">
      <c r="A14750"/>
    </row>
    <row r="14751" spans="1:1" x14ac:dyDescent="0.25">
      <c r="A14751"/>
    </row>
    <row r="14752" spans="1:1" x14ac:dyDescent="0.25">
      <c r="A14752"/>
    </row>
    <row r="14753" spans="1:1" x14ac:dyDescent="0.25">
      <c r="A14753"/>
    </row>
    <row r="14754" spans="1:1" x14ac:dyDescent="0.25">
      <c r="A14754"/>
    </row>
    <row r="14755" spans="1:1" x14ac:dyDescent="0.25">
      <c r="A14755"/>
    </row>
    <row r="14756" spans="1:1" x14ac:dyDescent="0.25">
      <c r="A14756"/>
    </row>
    <row r="14757" spans="1:1" x14ac:dyDescent="0.25">
      <c r="A14757"/>
    </row>
    <row r="14758" spans="1:1" x14ac:dyDescent="0.25">
      <c r="A14758"/>
    </row>
    <row r="14759" spans="1:1" x14ac:dyDescent="0.25">
      <c r="A14759"/>
    </row>
    <row r="14760" spans="1:1" x14ac:dyDescent="0.25">
      <c r="A14760"/>
    </row>
    <row r="14761" spans="1:1" x14ac:dyDescent="0.25">
      <c r="A14761"/>
    </row>
    <row r="14762" spans="1:1" x14ac:dyDescent="0.25">
      <c r="A14762"/>
    </row>
    <row r="14763" spans="1:1" x14ac:dyDescent="0.25">
      <c r="A14763"/>
    </row>
    <row r="14764" spans="1:1" x14ac:dyDescent="0.25">
      <c r="A14764"/>
    </row>
    <row r="14765" spans="1:1" x14ac:dyDescent="0.25">
      <c r="A14765"/>
    </row>
    <row r="14766" spans="1:1" x14ac:dyDescent="0.25">
      <c r="A14766"/>
    </row>
    <row r="14767" spans="1:1" x14ac:dyDescent="0.25">
      <c r="A14767"/>
    </row>
    <row r="14768" spans="1:1" x14ac:dyDescent="0.25">
      <c r="A14768"/>
    </row>
    <row r="14769" spans="1:1" x14ac:dyDescent="0.25">
      <c r="A14769"/>
    </row>
    <row r="14770" spans="1:1" x14ac:dyDescent="0.25">
      <c r="A14770"/>
    </row>
    <row r="14771" spans="1:1" x14ac:dyDescent="0.25">
      <c r="A14771"/>
    </row>
    <row r="14772" spans="1:1" x14ac:dyDescent="0.25">
      <c r="A14772"/>
    </row>
    <row r="14773" spans="1:1" x14ac:dyDescent="0.25">
      <c r="A14773"/>
    </row>
    <row r="14774" spans="1:1" x14ac:dyDescent="0.25">
      <c r="A14774"/>
    </row>
    <row r="14775" spans="1:1" x14ac:dyDescent="0.25">
      <c r="A14775"/>
    </row>
    <row r="14776" spans="1:1" x14ac:dyDescent="0.25">
      <c r="A14776"/>
    </row>
    <row r="14777" spans="1:1" x14ac:dyDescent="0.25">
      <c r="A14777"/>
    </row>
    <row r="14778" spans="1:1" x14ac:dyDescent="0.25">
      <c r="A14778"/>
    </row>
    <row r="14779" spans="1:1" x14ac:dyDescent="0.25">
      <c r="A14779"/>
    </row>
    <row r="14780" spans="1:1" x14ac:dyDescent="0.25">
      <c r="A14780"/>
    </row>
    <row r="14781" spans="1:1" x14ac:dyDescent="0.25">
      <c r="A14781"/>
    </row>
    <row r="14782" spans="1:1" x14ac:dyDescent="0.25">
      <c r="A14782"/>
    </row>
    <row r="14783" spans="1:1" x14ac:dyDescent="0.25">
      <c r="A14783"/>
    </row>
    <row r="14784" spans="1:1" x14ac:dyDescent="0.25">
      <c r="A14784"/>
    </row>
    <row r="14785" spans="1:1" x14ac:dyDescent="0.25">
      <c r="A14785"/>
    </row>
    <row r="14786" spans="1:1" x14ac:dyDescent="0.25">
      <c r="A14786"/>
    </row>
    <row r="14787" spans="1:1" x14ac:dyDescent="0.25">
      <c r="A14787"/>
    </row>
    <row r="14788" spans="1:1" x14ac:dyDescent="0.25">
      <c r="A14788"/>
    </row>
    <row r="14789" spans="1:1" x14ac:dyDescent="0.25">
      <c r="A14789"/>
    </row>
    <row r="14790" spans="1:1" x14ac:dyDescent="0.25">
      <c r="A14790"/>
    </row>
    <row r="14791" spans="1:1" x14ac:dyDescent="0.25">
      <c r="A14791"/>
    </row>
    <row r="14792" spans="1:1" x14ac:dyDescent="0.25">
      <c r="A14792"/>
    </row>
    <row r="14793" spans="1:1" x14ac:dyDescent="0.25">
      <c r="A14793"/>
    </row>
    <row r="14794" spans="1:1" x14ac:dyDescent="0.25">
      <c r="A14794"/>
    </row>
    <row r="14795" spans="1:1" x14ac:dyDescent="0.25">
      <c r="A14795"/>
    </row>
    <row r="14796" spans="1:1" x14ac:dyDescent="0.25">
      <c r="A14796"/>
    </row>
    <row r="14797" spans="1:1" x14ac:dyDescent="0.25">
      <c r="A14797"/>
    </row>
    <row r="14798" spans="1:1" x14ac:dyDescent="0.25">
      <c r="A14798"/>
    </row>
    <row r="14799" spans="1:1" x14ac:dyDescent="0.25">
      <c r="A14799"/>
    </row>
    <row r="14800" spans="1:1" x14ac:dyDescent="0.25">
      <c r="A14800"/>
    </row>
    <row r="14801" spans="1:1" x14ac:dyDescent="0.25">
      <c r="A14801"/>
    </row>
    <row r="14802" spans="1:1" x14ac:dyDescent="0.25">
      <c r="A14802"/>
    </row>
    <row r="14803" spans="1:1" x14ac:dyDescent="0.25">
      <c r="A14803"/>
    </row>
    <row r="14804" spans="1:1" x14ac:dyDescent="0.25">
      <c r="A14804"/>
    </row>
    <row r="14805" spans="1:1" x14ac:dyDescent="0.25">
      <c r="A14805"/>
    </row>
    <row r="14806" spans="1:1" x14ac:dyDescent="0.25">
      <c r="A14806"/>
    </row>
    <row r="14807" spans="1:1" x14ac:dyDescent="0.25">
      <c r="A14807"/>
    </row>
    <row r="14808" spans="1:1" x14ac:dyDescent="0.25">
      <c r="A14808"/>
    </row>
    <row r="14809" spans="1:1" x14ac:dyDescent="0.25">
      <c r="A14809"/>
    </row>
    <row r="14810" spans="1:1" x14ac:dyDescent="0.25">
      <c r="A14810"/>
    </row>
    <row r="14811" spans="1:1" x14ac:dyDescent="0.25">
      <c r="A14811"/>
    </row>
    <row r="14812" spans="1:1" x14ac:dyDescent="0.25">
      <c r="A14812"/>
    </row>
    <row r="14813" spans="1:1" x14ac:dyDescent="0.25">
      <c r="A14813"/>
    </row>
    <row r="14814" spans="1:1" x14ac:dyDescent="0.25">
      <c r="A14814"/>
    </row>
    <row r="14815" spans="1:1" x14ac:dyDescent="0.25">
      <c r="A14815"/>
    </row>
    <row r="14816" spans="1:1" x14ac:dyDescent="0.25">
      <c r="A14816"/>
    </row>
    <row r="14817" spans="1:1" x14ac:dyDescent="0.25">
      <c r="A14817"/>
    </row>
    <row r="14818" spans="1:1" x14ac:dyDescent="0.25">
      <c r="A14818"/>
    </row>
    <row r="14819" spans="1:1" x14ac:dyDescent="0.25">
      <c r="A14819"/>
    </row>
    <row r="14820" spans="1:1" x14ac:dyDescent="0.25">
      <c r="A14820"/>
    </row>
    <row r="14821" spans="1:1" x14ac:dyDescent="0.25">
      <c r="A14821"/>
    </row>
    <row r="14822" spans="1:1" x14ac:dyDescent="0.25">
      <c r="A14822"/>
    </row>
    <row r="14823" spans="1:1" x14ac:dyDescent="0.25">
      <c r="A14823"/>
    </row>
    <row r="14824" spans="1:1" x14ac:dyDescent="0.25">
      <c r="A14824"/>
    </row>
    <row r="14825" spans="1:1" x14ac:dyDescent="0.25">
      <c r="A14825"/>
    </row>
    <row r="14826" spans="1:1" x14ac:dyDescent="0.25">
      <c r="A14826"/>
    </row>
    <row r="14827" spans="1:1" x14ac:dyDescent="0.25">
      <c r="A14827"/>
    </row>
    <row r="14828" spans="1:1" x14ac:dyDescent="0.25">
      <c r="A14828"/>
    </row>
    <row r="14829" spans="1:1" x14ac:dyDescent="0.25">
      <c r="A14829"/>
    </row>
    <row r="14830" spans="1:1" x14ac:dyDescent="0.25">
      <c r="A14830"/>
    </row>
    <row r="14831" spans="1:1" x14ac:dyDescent="0.25">
      <c r="A14831"/>
    </row>
    <row r="14832" spans="1:1" x14ac:dyDescent="0.25">
      <c r="A14832"/>
    </row>
    <row r="14833" spans="1:1" x14ac:dyDescent="0.25">
      <c r="A14833"/>
    </row>
    <row r="14834" spans="1:1" x14ac:dyDescent="0.25">
      <c r="A14834"/>
    </row>
    <row r="14835" spans="1:1" x14ac:dyDescent="0.25">
      <c r="A14835"/>
    </row>
    <row r="14836" spans="1:1" x14ac:dyDescent="0.25">
      <c r="A14836"/>
    </row>
    <row r="14837" spans="1:1" x14ac:dyDescent="0.25">
      <c r="A14837"/>
    </row>
    <row r="14838" spans="1:1" x14ac:dyDescent="0.25">
      <c r="A14838"/>
    </row>
    <row r="14839" spans="1:1" x14ac:dyDescent="0.25">
      <c r="A14839"/>
    </row>
    <row r="14840" spans="1:1" x14ac:dyDescent="0.25">
      <c r="A14840"/>
    </row>
    <row r="14841" spans="1:1" x14ac:dyDescent="0.25">
      <c r="A14841"/>
    </row>
    <row r="14842" spans="1:1" x14ac:dyDescent="0.25">
      <c r="A14842"/>
    </row>
    <row r="14843" spans="1:1" x14ac:dyDescent="0.25">
      <c r="A14843"/>
    </row>
    <row r="14844" spans="1:1" x14ac:dyDescent="0.25">
      <c r="A14844"/>
    </row>
    <row r="14845" spans="1:1" x14ac:dyDescent="0.25">
      <c r="A14845"/>
    </row>
    <row r="14846" spans="1:1" x14ac:dyDescent="0.25">
      <c r="A14846"/>
    </row>
    <row r="14847" spans="1:1" x14ac:dyDescent="0.25">
      <c r="A14847"/>
    </row>
    <row r="14848" spans="1:1" x14ac:dyDescent="0.25">
      <c r="A14848"/>
    </row>
    <row r="14849" spans="1:1" x14ac:dyDescent="0.25">
      <c r="A14849"/>
    </row>
    <row r="14850" spans="1:1" x14ac:dyDescent="0.25">
      <c r="A14850"/>
    </row>
    <row r="14851" spans="1:1" x14ac:dyDescent="0.25">
      <c r="A14851"/>
    </row>
    <row r="14852" spans="1:1" x14ac:dyDescent="0.25">
      <c r="A14852"/>
    </row>
    <row r="14853" spans="1:1" x14ac:dyDescent="0.25">
      <c r="A14853"/>
    </row>
    <row r="14854" spans="1:1" x14ac:dyDescent="0.25">
      <c r="A14854"/>
    </row>
    <row r="14855" spans="1:1" x14ac:dyDescent="0.25">
      <c r="A14855"/>
    </row>
    <row r="14856" spans="1:1" x14ac:dyDescent="0.25">
      <c r="A14856"/>
    </row>
    <row r="14857" spans="1:1" x14ac:dyDescent="0.25">
      <c r="A14857"/>
    </row>
    <row r="14858" spans="1:1" x14ac:dyDescent="0.25">
      <c r="A14858"/>
    </row>
    <row r="14859" spans="1:1" x14ac:dyDescent="0.25">
      <c r="A14859"/>
    </row>
    <row r="14860" spans="1:1" x14ac:dyDescent="0.25">
      <c r="A14860"/>
    </row>
    <row r="14861" spans="1:1" x14ac:dyDescent="0.25">
      <c r="A14861"/>
    </row>
    <row r="14862" spans="1:1" x14ac:dyDescent="0.25">
      <c r="A14862"/>
    </row>
    <row r="14863" spans="1:1" x14ac:dyDescent="0.25">
      <c r="A14863"/>
    </row>
    <row r="14864" spans="1:1" x14ac:dyDescent="0.25">
      <c r="A14864"/>
    </row>
    <row r="14865" spans="1:1" x14ac:dyDescent="0.25">
      <c r="A14865"/>
    </row>
    <row r="14866" spans="1:1" x14ac:dyDescent="0.25">
      <c r="A14866"/>
    </row>
    <row r="14867" spans="1:1" x14ac:dyDescent="0.25">
      <c r="A14867"/>
    </row>
    <row r="14868" spans="1:1" x14ac:dyDescent="0.25">
      <c r="A14868"/>
    </row>
    <row r="14869" spans="1:1" x14ac:dyDescent="0.25">
      <c r="A14869"/>
    </row>
    <row r="14870" spans="1:1" x14ac:dyDescent="0.25">
      <c r="A14870"/>
    </row>
    <row r="14871" spans="1:1" x14ac:dyDescent="0.25">
      <c r="A14871"/>
    </row>
    <row r="14872" spans="1:1" x14ac:dyDescent="0.25">
      <c r="A14872"/>
    </row>
    <row r="14873" spans="1:1" x14ac:dyDescent="0.25">
      <c r="A14873"/>
    </row>
    <row r="14874" spans="1:1" x14ac:dyDescent="0.25">
      <c r="A14874"/>
    </row>
    <row r="14875" spans="1:1" x14ac:dyDescent="0.25">
      <c r="A14875"/>
    </row>
    <row r="14876" spans="1:1" x14ac:dyDescent="0.25">
      <c r="A14876"/>
    </row>
    <row r="14877" spans="1:1" x14ac:dyDescent="0.25">
      <c r="A14877"/>
    </row>
    <row r="14878" spans="1:1" x14ac:dyDescent="0.25">
      <c r="A14878"/>
    </row>
    <row r="14879" spans="1:1" x14ac:dyDescent="0.25">
      <c r="A14879"/>
    </row>
    <row r="14880" spans="1:1" x14ac:dyDescent="0.25">
      <c r="A14880"/>
    </row>
    <row r="14881" spans="1:1" x14ac:dyDescent="0.25">
      <c r="A14881"/>
    </row>
    <row r="14882" spans="1:1" x14ac:dyDescent="0.25">
      <c r="A14882"/>
    </row>
    <row r="14883" spans="1:1" x14ac:dyDescent="0.25">
      <c r="A14883"/>
    </row>
    <row r="14884" spans="1:1" x14ac:dyDescent="0.25">
      <c r="A14884"/>
    </row>
    <row r="14885" spans="1:1" x14ac:dyDescent="0.25">
      <c r="A14885"/>
    </row>
    <row r="14886" spans="1:1" x14ac:dyDescent="0.25">
      <c r="A14886"/>
    </row>
    <row r="14887" spans="1:1" x14ac:dyDescent="0.25">
      <c r="A14887"/>
    </row>
    <row r="14888" spans="1:1" x14ac:dyDescent="0.25">
      <c r="A14888"/>
    </row>
    <row r="14889" spans="1:1" x14ac:dyDescent="0.25">
      <c r="A14889"/>
    </row>
    <row r="14890" spans="1:1" x14ac:dyDescent="0.25">
      <c r="A14890"/>
    </row>
    <row r="14891" spans="1:1" x14ac:dyDescent="0.25">
      <c r="A14891"/>
    </row>
    <row r="14892" spans="1:1" x14ac:dyDescent="0.25">
      <c r="A14892"/>
    </row>
    <row r="14893" spans="1:1" x14ac:dyDescent="0.25">
      <c r="A14893"/>
    </row>
    <row r="14894" spans="1:1" x14ac:dyDescent="0.25">
      <c r="A14894"/>
    </row>
    <row r="14895" spans="1:1" x14ac:dyDescent="0.25">
      <c r="A14895"/>
    </row>
    <row r="14896" spans="1:1" x14ac:dyDescent="0.25">
      <c r="A14896"/>
    </row>
    <row r="14897" spans="1:1" x14ac:dyDescent="0.25">
      <c r="A14897"/>
    </row>
    <row r="14898" spans="1:1" x14ac:dyDescent="0.25">
      <c r="A14898"/>
    </row>
    <row r="14899" spans="1:1" x14ac:dyDescent="0.25">
      <c r="A14899"/>
    </row>
    <row r="14900" spans="1:1" x14ac:dyDescent="0.25">
      <c r="A14900"/>
    </row>
    <row r="14901" spans="1:1" x14ac:dyDescent="0.25">
      <c r="A14901"/>
    </row>
    <row r="14902" spans="1:1" x14ac:dyDescent="0.25">
      <c r="A14902"/>
    </row>
    <row r="14903" spans="1:1" x14ac:dyDescent="0.25">
      <c r="A14903"/>
    </row>
    <row r="14904" spans="1:1" x14ac:dyDescent="0.25">
      <c r="A14904"/>
    </row>
    <row r="14905" spans="1:1" x14ac:dyDescent="0.25">
      <c r="A14905"/>
    </row>
    <row r="14906" spans="1:1" x14ac:dyDescent="0.25">
      <c r="A14906"/>
    </row>
    <row r="14907" spans="1:1" x14ac:dyDescent="0.25">
      <c r="A14907"/>
    </row>
    <row r="14908" spans="1:1" x14ac:dyDescent="0.25">
      <c r="A14908"/>
    </row>
    <row r="14909" spans="1:1" x14ac:dyDescent="0.25">
      <c r="A14909"/>
    </row>
    <row r="14910" spans="1:1" x14ac:dyDescent="0.25">
      <c r="A14910"/>
    </row>
    <row r="14911" spans="1:1" x14ac:dyDescent="0.25">
      <c r="A14911"/>
    </row>
    <row r="14912" spans="1:1" x14ac:dyDescent="0.25">
      <c r="A14912"/>
    </row>
    <row r="14913" spans="1:1" x14ac:dyDescent="0.25">
      <c r="A14913"/>
    </row>
    <row r="14914" spans="1:1" x14ac:dyDescent="0.25">
      <c r="A14914"/>
    </row>
    <row r="14915" spans="1:1" x14ac:dyDescent="0.25">
      <c r="A14915"/>
    </row>
    <row r="14916" spans="1:1" x14ac:dyDescent="0.25">
      <c r="A14916"/>
    </row>
    <row r="14917" spans="1:1" x14ac:dyDescent="0.25">
      <c r="A14917"/>
    </row>
    <row r="14918" spans="1:1" x14ac:dyDescent="0.25">
      <c r="A14918"/>
    </row>
    <row r="14919" spans="1:1" x14ac:dyDescent="0.25">
      <c r="A14919"/>
    </row>
    <row r="14920" spans="1:1" x14ac:dyDescent="0.25">
      <c r="A14920"/>
    </row>
    <row r="14921" spans="1:1" x14ac:dyDescent="0.25">
      <c r="A14921"/>
    </row>
    <row r="14922" spans="1:1" x14ac:dyDescent="0.25">
      <c r="A14922"/>
    </row>
    <row r="14923" spans="1:1" x14ac:dyDescent="0.25">
      <c r="A14923"/>
    </row>
    <row r="14924" spans="1:1" x14ac:dyDescent="0.25">
      <c r="A14924"/>
    </row>
    <row r="14925" spans="1:1" x14ac:dyDescent="0.25">
      <c r="A14925"/>
    </row>
    <row r="14926" spans="1:1" x14ac:dyDescent="0.25">
      <c r="A14926"/>
    </row>
    <row r="14927" spans="1:1" x14ac:dyDescent="0.25">
      <c r="A14927"/>
    </row>
    <row r="14928" spans="1:1" x14ac:dyDescent="0.25">
      <c r="A14928"/>
    </row>
    <row r="14929" spans="1:1" x14ac:dyDescent="0.25">
      <c r="A14929"/>
    </row>
    <row r="14930" spans="1:1" x14ac:dyDescent="0.25">
      <c r="A14930"/>
    </row>
    <row r="14931" spans="1:1" x14ac:dyDescent="0.25">
      <c r="A14931"/>
    </row>
    <row r="14932" spans="1:1" x14ac:dyDescent="0.25">
      <c r="A14932"/>
    </row>
    <row r="14933" spans="1:1" x14ac:dyDescent="0.25">
      <c r="A14933"/>
    </row>
    <row r="14934" spans="1:1" x14ac:dyDescent="0.25">
      <c r="A14934"/>
    </row>
    <row r="14935" spans="1:1" x14ac:dyDescent="0.25">
      <c r="A14935"/>
    </row>
    <row r="14936" spans="1:1" x14ac:dyDescent="0.25">
      <c r="A14936"/>
    </row>
    <row r="14937" spans="1:1" x14ac:dyDescent="0.25">
      <c r="A14937"/>
    </row>
    <row r="14938" spans="1:1" x14ac:dyDescent="0.25">
      <c r="A14938"/>
    </row>
    <row r="14939" spans="1:1" x14ac:dyDescent="0.25">
      <c r="A14939"/>
    </row>
    <row r="14940" spans="1:1" x14ac:dyDescent="0.25">
      <c r="A14940"/>
    </row>
    <row r="14941" spans="1:1" x14ac:dyDescent="0.25">
      <c r="A14941"/>
    </row>
    <row r="14942" spans="1:1" x14ac:dyDescent="0.25">
      <c r="A14942"/>
    </row>
    <row r="14943" spans="1:1" x14ac:dyDescent="0.25">
      <c r="A14943"/>
    </row>
    <row r="14944" spans="1:1" x14ac:dyDescent="0.25">
      <c r="A14944"/>
    </row>
    <row r="14945" spans="1:1" x14ac:dyDescent="0.25">
      <c r="A14945"/>
    </row>
    <row r="14946" spans="1:1" x14ac:dyDescent="0.25">
      <c r="A14946"/>
    </row>
    <row r="14947" spans="1:1" x14ac:dyDescent="0.25">
      <c r="A14947"/>
    </row>
    <row r="14948" spans="1:1" x14ac:dyDescent="0.25">
      <c r="A14948"/>
    </row>
    <row r="14949" spans="1:1" x14ac:dyDescent="0.25">
      <c r="A14949"/>
    </row>
    <row r="14950" spans="1:1" x14ac:dyDescent="0.25">
      <c r="A14950"/>
    </row>
    <row r="14951" spans="1:1" x14ac:dyDescent="0.25">
      <c r="A14951"/>
    </row>
    <row r="14952" spans="1:1" x14ac:dyDescent="0.25">
      <c r="A14952"/>
    </row>
    <row r="14953" spans="1:1" x14ac:dyDescent="0.25">
      <c r="A14953"/>
    </row>
    <row r="14954" spans="1:1" x14ac:dyDescent="0.25">
      <c r="A14954"/>
    </row>
    <row r="14955" spans="1:1" x14ac:dyDescent="0.25">
      <c r="A14955"/>
    </row>
    <row r="14956" spans="1:1" x14ac:dyDescent="0.25">
      <c r="A14956"/>
    </row>
    <row r="14957" spans="1:1" x14ac:dyDescent="0.25">
      <c r="A14957"/>
    </row>
    <row r="14958" spans="1:1" x14ac:dyDescent="0.25">
      <c r="A14958"/>
    </row>
    <row r="14959" spans="1:1" x14ac:dyDescent="0.25">
      <c r="A14959"/>
    </row>
    <row r="14960" spans="1:1" x14ac:dyDescent="0.25">
      <c r="A14960"/>
    </row>
    <row r="14961" spans="1:1" x14ac:dyDescent="0.25">
      <c r="A14961"/>
    </row>
    <row r="14962" spans="1:1" x14ac:dyDescent="0.25">
      <c r="A14962"/>
    </row>
    <row r="14963" spans="1:1" x14ac:dyDescent="0.25">
      <c r="A14963"/>
    </row>
    <row r="14964" spans="1:1" x14ac:dyDescent="0.25">
      <c r="A14964"/>
    </row>
    <row r="14965" spans="1:1" x14ac:dyDescent="0.25">
      <c r="A14965"/>
    </row>
    <row r="14966" spans="1:1" x14ac:dyDescent="0.25">
      <c r="A14966"/>
    </row>
    <row r="14967" spans="1:1" x14ac:dyDescent="0.25">
      <c r="A14967"/>
    </row>
    <row r="14968" spans="1:1" x14ac:dyDescent="0.25">
      <c r="A14968"/>
    </row>
    <row r="14969" spans="1:1" x14ac:dyDescent="0.25">
      <c r="A14969"/>
    </row>
    <row r="14970" spans="1:1" x14ac:dyDescent="0.25">
      <c r="A14970"/>
    </row>
    <row r="14971" spans="1:1" x14ac:dyDescent="0.25">
      <c r="A14971"/>
    </row>
    <row r="14972" spans="1:1" x14ac:dyDescent="0.25">
      <c r="A14972"/>
    </row>
    <row r="14973" spans="1:1" x14ac:dyDescent="0.25">
      <c r="A14973"/>
    </row>
    <row r="14974" spans="1:1" x14ac:dyDescent="0.25">
      <c r="A14974"/>
    </row>
    <row r="14975" spans="1:1" x14ac:dyDescent="0.25">
      <c r="A14975"/>
    </row>
    <row r="14976" spans="1:1" x14ac:dyDescent="0.25">
      <c r="A14976"/>
    </row>
    <row r="14977" spans="1:1" x14ac:dyDescent="0.25">
      <c r="A14977"/>
    </row>
    <row r="14978" spans="1:1" x14ac:dyDescent="0.25">
      <c r="A14978"/>
    </row>
    <row r="14979" spans="1:1" x14ac:dyDescent="0.25">
      <c r="A14979"/>
    </row>
    <row r="14980" spans="1:1" x14ac:dyDescent="0.25">
      <c r="A14980"/>
    </row>
    <row r="14981" spans="1:1" x14ac:dyDescent="0.25">
      <c r="A14981"/>
    </row>
    <row r="14982" spans="1:1" x14ac:dyDescent="0.25">
      <c r="A14982"/>
    </row>
    <row r="14983" spans="1:1" x14ac:dyDescent="0.25">
      <c r="A14983"/>
    </row>
    <row r="14984" spans="1:1" x14ac:dyDescent="0.25">
      <c r="A14984"/>
    </row>
    <row r="14985" spans="1:1" x14ac:dyDescent="0.25">
      <c r="A14985"/>
    </row>
    <row r="14986" spans="1:1" x14ac:dyDescent="0.25">
      <c r="A14986"/>
    </row>
    <row r="14987" spans="1:1" x14ac:dyDescent="0.25">
      <c r="A14987"/>
    </row>
    <row r="14988" spans="1:1" x14ac:dyDescent="0.25">
      <c r="A14988"/>
    </row>
    <row r="14989" spans="1:1" x14ac:dyDescent="0.25">
      <c r="A14989"/>
    </row>
    <row r="14990" spans="1:1" x14ac:dyDescent="0.25">
      <c r="A14990"/>
    </row>
    <row r="14991" spans="1:1" x14ac:dyDescent="0.25">
      <c r="A14991"/>
    </row>
    <row r="14992" spans="1:1" x14ac:dyDescent="0.25">
      <c r="A14992"/>
    </row>
    <row r="14993" spans="1:1" x14ac:dyDescent="0.25">
      <c r="A14993"/>
    </row>
    <row r="14994" spans="1:1" x14ac:dyDescent="0.25">
      <c r="A14994"/>
    </row>
    <row r="14995" spans="1:1" x14ac:dyDescent="0.25">
      <c r="A14995"/>
    </row>
    <row r="14996" spans="1:1" x14ac:dyDescent="0.25">
      <c r="A14996"/>
    </row>
    <row r="14997" spans="1:1" x14ac:dyDescent="0.25">
      <c r="A14997"/>
    </row>
    <row r="14998" spans="1:1" x14ac:dyDescent="0.25">
      <c r="A14998"/>
    </row>
    <row r="14999" spans="1:1" x14ac:dyDescent="0.25">
      <c r="A14999"/>
    </row>
    <row r="15000" spans="1:1" x14ac:dyDescent="0.25">
      <c r="A15000"/>
    </row>
    <row r="15001" spans="1:1" x14ac:dyDescent="0.25">
      <c r="A15001"/>
    </row>
    <row r="15002" spans="1:1" x14ac:dyDescent="0.25">
      <c r="A15002"/>
    </row>
    <row r="15003" spans="1:1" x14ac:dyDescent="0.25">
      <c r="A15003"/>
    </row>
    <row r="15004" spans="1:1" x14ac:dyDescent="0.25">
      <c r="A15004"/>
    </row>
    <row r="15005" spans="1:1" x14ac:dyDescent="0.25">
      <c r="A15005"/>
    </row>
    <row r="15006" spans="1:1" x14ac:dyDescent="0.25">
      <c r="A15006"/>
    </row>
    <row r="15007" spans="1:1" x14ac:dyDescent="0.25">
      <c r="A15007"/>
    </row>
    <row r="15008" spans="1:1" x14ac:dyDescent="0.25">
      <c r="A15008"/>
    </row>
    <row r="15009" spans="1:1" x14ac:dyDescent="0.25">
      <c r="A15009"/>
    </row>
    <row r="15010" spans="1:1" x14ac:dyDescent="0.25">
      <c r="A15010"/>
    </row>
    <row r="15011" spans="1:1" x14ac:dyDescent="0.25">
      <c r="A15011"/>
    </row>
    <row r="15012" spans="1:1" x14ac:dyDescent="0.25">
      <c r="A15012"/>
    </row>
    <row r="15013" spans="1:1" x14ac:dyDescent="0.25">
      <c r="A15013"/>
    </row>
    <row r="15014" spans="1:1" x14ac:dyDescent="0.25">
      <c r="A15014"/>
    </row>
    <row r="15015" spans="1:1" x14ac:dyDescent="0.25">
      <c r="A15015"/>
    </row>
    <row r="15016" spans="1:1" x14ac:dyDescent="0.25">
      <c r="A15016"/>
    </row>
    <row r="15017" spans="1:1" x14ac:dyDescent="0.25">
      <c r="A15017"/>
    </row>
    <row r="15018" spans="1:1" x14ac:dyDescent="0.25">
      <c r="A15018"/>
    </row>
    <row r="15019" spans="1:1" x14ac:dyDescent="0.25">
      <c r="A15019"/>
    </row>
    <row r="15020" spans="1:1" x14ac:dyDescent="0.25">
      <c r="A15020"/>
    </row>
    <row r="15021" spans="1:1" x14ac:dyDescent="0.25">
      <c r="A15021"/>
    </row>
    <row r="15022" spans="1:1" x14ac:dyDescent="0.25">
      <c r="A15022"/>
    </row>
    <row r="15023" spans="1:1" x14ac:dyDescent="0.25">
      <c r="A15023"/>
    </row>
    <row r="15024" spans="1:1" x14ac:dyDescent="0.25">
      <c r="A15024"/>
    </row>
    <row r="15025" spans="1:1" x14ac:dyDescent="0.25">
      <c r="A15025"/>
    </row>
    <row r="15026" spans="1:1" x14ac:dyDescent="0.25">
      <c r="A15026"/>
    </row>
    <row r="15027" spans="1:1" x14ac:dyDescent="0.25">
      <c r="A15027"/>
    </row>
    <row r="15028" spans="1:1" x14ac:dyDescent="0.25">
      <c r="A15028"/>
    </row>
    <row r="15029" spans="1:1" x14ac:dyDescent="0.25">
      <c r="A15029"/>
    </row>
    <row r="15030" spans="1:1" x14ac:dyDescent="0.25">
      <c r="A15030"/>
    </row>
    <row r="15031" spans="1:1" x14ac:dyDescent="0.25">
      <c r="A15031"/>
    </row>
    <row r="15032" spans="1:1" x14ac:dyDescent="0.25">
      <c r="A15032"/>
    </row>
    <row r="15033" spans="1:1" x14ac:dyDescent="0.25">
      <c r="A15033"/>
    </row>
    <row r="15034" spans="1:1" x14ac:dyDescent="0.25">
      <c r="A15034"/>
    </row>
    <row r="15035" spans="1:1" x14ac:dyDescent="0.25">
      <c r="A15035"/>
    </row>
    <row r="15036" spans="1:1" x14ac:dyDescent="0.25">
      <c r="A15036"/>
    </row>
    <row r="15037" spans="1:1" x14ac:dyDescent="0.25">
      <c r="A15037"/>
    </row>
    <row r="15038" spans="1:1" x14ac:dyDescent="0.25">
      <c r="A15038"/>
    </row>
    <row r="15039" spans="1:1" x14ac:dyDescent="0.25">
      <c r="A15039"/>
    </row>
    <row r="15040" spans="1:1" x14ac:dyDescent="0.25">
      <c r="A15040"/>
    </row>
    <row r="15041" spans="1:1" x14ac:dyDescent="0.25">
      <c r="A15041"/>
    </row>
    <row r="15042" spans="1:1" x14ac:dyDescent="0.25">
      <c r="A15042"/>
    </row>
    <row r="15043" spans="1:1" x14ac:dyDescent="0.25">
      <c r="A15043"/>
    </row>
    <row r="15044" spans="1:1" x14ac:dyDescent="0.25">
      <c r="A15044"/>
    </row>
    <row r="15045" spans="1:1" x14ac:dyDescent="0.25">
      <c r="A15045"/>
    </row>
    <row r="15046" spans="1:1" x14ac:dyDescent="0.25">
      <c r="A15046"/>
    </row>
    <row r="15047" spans="1:1" x14ac:dyDescent="0.25">
      <c r="A15047"/>
    </row>
    <row r="15048" spans="1:1" x14ac:dyDescent="0.25">
      <c r="A15048"/>
    </row>
    <row r="15049" spans="1:1" x14ac:dyDescent="0.25">
      <c r="A15049"/>
    </row>
    <row r="15050" spans="1:1" x14ac:dyDescent="0.25">
      <c r="A15050"/>
    </row>
    <row r="15051" spans="1:1" x14ac:dyDescent="0.25">
      <c r="A15051"/>
    </row>
    <row r="15052" spans="1:1" x14ac:dyDescent="0.25">
      <c r="A15052"/>
    </row>
    <row r="15053" spans="1:1" x14ac:dyDescent="0.25">
      <c r="A15053"/>
    </row>
    <row r="15054" spans="1:1" x14ac:dyDescent="0.25">
      <c r="A15054"/>
    </row>
    <row r="15055" spans="1:1" x14ac:dyDescent="0.25">
      <c r="A15055"/>
    </row>
    <row r="15056" spans="1:1" x14ac:dyDescent="0.25">
      <c r="A15056"/>
    </row>
    <row r="15057" spans="1:1" x14ac:dyDescent="0.25">
      <c r="A15057"/>
    </row>
    <row r="15058" spans="1:1" x14ac:dyDescent="0.25">
      <c r="A15058"/>
    </row>
    <row r="15059" spans="1:1" x14ac:dyDescent="0.25">
      <c r="A15059"/>
    </row>
    <row r="15060" spans="1:1" x14ac:dyDescent="0.25">
      <c r="A15060"/>
    </row>
    <row r="15061" spans="1:1" x14ac:dyDescent="0.25">
      <c r="A15061"/>
    </row>
    <row r="15062" spans="1:1" x14ac:dyDescent="0.25">
      <c r="A15062"/>
    </row>
    <row r="15063" spans="1:1" x14ac:dyDescent="0.25">
      <c r="A15063"/>
    </row>
    <row r="15064" spans="1:1" x14ac:dyDescent="0.25">
      <c r="A15064"/>
    </row>
    <row r="15065" spans="1:1" x14ac:dyDescent="0.25">
      <c r="A15065"/>
    </row>
    <row r="15066" spans="1:1" x14ac:dyDescent="0.25">
      <c r="A15066"/>
    </row>
    <row r="15067" spans="1:1" x14ac:dyDescent="0.25">
      <c r="A15067"/>
    </row>
    <row r="15068" spans="1:1" x14ac:dyDescent="0.25">
      <c r="A15068"/>
    </row>
    <row r="15069" spans="1:1" x14ac:dyDescent="0.25">
      <c r="A15069"/>
    </row>
    <row r="15070" spans="1:1" x14ac:dyDescent="0.25">
      <c r="A15070"/>
    </row>
    <row r="15071" spans="1:1" x14ac:dyDescent="0.25">
      <c r="A15071"/>
    </row>
    <row r="15072" spans="1:1" x14ac:dyDescent="0.25">
      <c r="A15072"/>
    </row>
    <row r="15073" spans="1:1" x14ac:dyDescent="0.25">
      <c r="A15073"/>
    </row>
    <row r="15074" spans="1:1" x14ac:dyDescent="0.25">
      <c r="A15074"/>
    </row>
    <row r="15075" spans="1:1" x14ac:dyDescent="0.25">
      <c r="A15075"/>
    </row>
    <row r="15076" spans="1:1" x14ac:dyDescent="0.25">
      <c r="A15076"/>
    </row>
    <row r="15077" spans="1:1" x14ac:dyDescent="0.25">
      <c r="A15077"/>
    </row>
    <row r="15078" spans="1:1" x14ac:dyDescent="0.25">
      <c r="A15078"/>
    </row>
    <row r="15079" spans="1:1" x14ac:dyDescent="0.25">
      <c r="A15079"/>
    </row>
    <row r="15080" spans="1:1" x14ac:dyDescent="0.25">
      <c r="A15080"/>
    </row>
    <row r="15081" spans="1:1" x14ac:dyDescent="0.25">
      <c r="A15081"/>
    </row>
    <row r="15082" spans="1:1" x14ac:dyDescent="0.25">
      <c r="A15082"/>
    </row>
    <row r="15083" spans="1:1" x14ac:dyDescent="0.25">
      <c r="A15083"/>
    </row>
    <row r="15084" spans="1:1" x14ac:dyDescent="0.25">
      <c r="A15084"/>
    </row>
    <row r="15085" spans="1:1" x14ac:dyDescent="0.25">
      <c r="A15085"/>
    </row>
    <row r="15086" spans="1:1" x14ac:dyDescent="0.25">
      <c r="A15086"/>
    </row>
    <row r="15087" spans="1:1" x14ac:dyDescent="0.25">
      <c r="A15087"/>
    </row>
    <row r="15088" spans="1:1" x14ac:dyDescent="0.25">
      <c r="A15088"/>
    </row>
    <row r="15089" spans="1:1" x14ac:dyDescent="0.25">
      <c r="A15089"/>
    </row>
    <row r="15090" spans="1:1" x14ac:dyDescent="0.25">
      <c r="A15090"/>
    </row>
    <row r="15091" spans="1:1" x14ac:dyDescent="0.25">
      <c r="A15091"/>
    </row>
    <row r="15092" spans="1:1" x14ac:dyDescent="0.25">
      <c r="A15092"/>
    </row>
    <row r="15093" spans="1:1" x14ac:dyDescent="0.25">
      <c r="A15093"/>
    </row>
    <row r="15094" spans="1:1" x14ac:dyDescent="0.25">
      <c r="A15094"/>
    </row>
    <row r="15095" spans="1:1" x14ac:dyDescent="0.25">
      <c r="A15095"/>
    </row>
    <row r="15096" spans="1:1" x14ac:dyDescent="0.25">
      <c r="A15096"/>
    </row>
    <row r="15097" spans="1:1" x14ac:dyDescent="0.25">
      <c r="A15097"/>
    </row>
    <row r="15098" spans="1:1" x14ac:dyDescent="0.25">
      <c r="A15098"/>
    </row>
    <row r="15099" spans="1:1" x14ac:dyDescent="0.25">
      <c r="A15099"/>
    </row>
    <row r="15100" spans="1:1" x14ac:dyDescent="0.25">
      <c r="A15100"/>
    </row>
    <row r="15101" spans="1:1" x14ac:dyDescent="0.25">
      <c r="A15101"/>
    </row>
    <row r="15102" spans="1:1" x14ac:dyDescent="0.25">
      <c r="A15102"/>
    </row>
    <row r="15103" spans="1:1" x14ac:dyDescent="0.25">
      <c r="A15103"/>
    </row>
    <row r="15104" spans="1:1" x14ac:dyDescent="0.25">
      <c r="A15104"/>
    </row>
    <row r="15105" spans="1:1" x14ac:dyDescent="0.25">
      <c r="A15105"/>
    </row>
    <row r="15106" spans="1:1" x14ac:dyDescent="0.25">
      <c r="A15106"/>
    </row>
    <row r="15107" spans="1:1" x14ac:dyDescent="0.25">
      <c r="A15107"/>
    </row>
    <row r="15108" spans="1:1" x14ac:dyDescent="0.25">
      <c r="A15108"/>
    </row>
    <row r="15109" spans="1:1" x14ac:dyDescent="0.25">
      <c r="A15109"/>
    </row>
    <row r="15110" spans="1:1" x14ac:dyDescent="0.25">
      <c r="A15110"/>
    </row>
    <row r="15111" spans="1:1" x14ac:dyDescent="0.25">
      <c r="A15111"/>
    </row>
    <row r="15112" spans="1:1" x14ac:dyDescent="0.25">
      <c r="A15112"/>
    </row>
    <row r="15113" spans="1:1" x14ac:dyDescent="0.25">
      <c r="A15113"/>
    </row>
    <row r="15114" spans="1:1" x14ac:dyDescent="0.25">
      <c r="A15114"/>
    </row>
    <row r="15115" spans="1:1" x14ac:dyDescent="0.25">
      <c r="A15115"/>
    </row>
    <row r="15116" spans="1:1" x14ac:dyDescent="0.25">
      <c r="A15116"/>
    </row>
    <row r="15117" spans="1:1" x14ac:dyDescent="0.25">
      <c r="A15117"/>
    </row>
    <row r="15118" spans="1:1" x14ac:dyDescent="0.25">
      <c r="A15118"/>
    </row>
    <row r="15119" spans="1:1" x14ac:dyDescent="0.25">
      <c r="A15119"/>
    </row>
    <row r="15120" spans="1:1" x14ac:dyDescent="0.25">
      <c r="A15120"/>
    </row>
    <row r="15121" spans="1:1" x14ac:dyDescent="0.25">
      <c r="A15121"/>
    </row>
    <row r="15122" spans="1:1" x14ac:dyDescent="0.25">
      <c r="A15122"/>
    </row>
    <row r="15123" spans="1:1" x14ac:dyDescent="0.25">
      <c r="A15123"/>
    </row>
    <row r="15124" spans="1:1" x14ac:dyDescent="0.25">
      <c r="A15124"/>
    </row>
    <row r="15125" spans="1:1" x14ac:dyDescent="0.25">
      <c r="A15125"/>
    </row>
    <row r="15126" spans="1:1" x14ac:dyDescent="0.25">
      <c r="A15126"/>
    </row>
    <row r="15127" spans="1:1" x14ac:dyDescent="0.25">
      <c r="A15127"/>
    </row>
    <row r="15128" spans="1:1" x14ac:dyDescent="0.25">
      <c r="A15128"/>
    </row>
    <row r="15129" spans="1:1" x14ac:dyDescent="0.25">
      <c r="A15129"/>
    </row>
    <row r="15130" spans="1:1" x14ac:dyDescent="0.25">
      <c r="A15130"/>
    </row>
    <row r="15131" spans="1:1" x14ac:dyDescent="0.25">
      <c r="A15131"/>
    </row>
    <row r="15132" spans="1:1" x14ac:dyDescent="0.25">
      <c r="A15132"/>
    </row>
    <row r="15133" spans="1:1" x14ac:dyDescent="0.25">
      <c r="A15133"/>
    </row>
    <row r="15134" spans="1:1" x14ac:dyDescent="0.25">
      <c r="A15134"/>
    </row>
    <row r="15135" spans="1:1" x14ac:dyDescent="0.25">
      <c r="A15135"/>
    </row>
    <row r="15136" spans="1:1" x14ac:dyDescent="0.25">
      <c r="A15136"/>
    </row>
    <row r="15137" spans="1:1" x14ac:dyDescent="0.25">
      <c r="A15137"/>
    </row>
    <row r="15138" spans="1:1" x14ac:dyDescent="0.25">
      <c r="A15138"/>
    </row>
    <row r="15139" spans="1:1" x14ac:dyDescent="0.25">
      <c r="A15139"/>
    </row>
    <row r="15140" spans="1:1" x14ac:dyDescent="0.25">
      <c r="A15140"/>
    </row>
    <row r="15141" spans="1:1" x14ac:dyDescent="0.25">
      <c r="A15141"/>
    </row>
    <row r="15142" spans="1:1" x14ac:dyDescent="0.25">
      <c r="A15142"/>
    </row>
    <row r="15143" spans="1:1" x14ac:dyDescent="0.25">
      <c r="A15143"/>
    </row>
    <row r="15144" spans="1:1" x14ac:dyDescent="0.25">
      <c r="A15144"/>
    </row>
    <row r="15145" spans="1:1" x14ac:dyDescent="0.25">
      <c r="A15145"/>
    </row>
    <row r="15146" spans="1:1" x14ac:dyDescent="0.25">
      <c r="A15146"/>
    </row>
    <row r="15147" spans="1:1" x14ac:dyDescent="0.25">
      <c r="A15147"/>
    </row>
    <row r="15148" spans="1:1" x14ac:dyDescent="0.25">
      <c r="A15148"/>
    </row>
    <row r="15149" spans="1:1" x14ac:dyDescent="0.25">
      <c r="A15149"/>
    </row>
    <row r="15150" spans="1:1" x14ac:dyDescent="0.25">
      <c r="A15150"/>
    </row>
    <row r="15151" spans="1:1" x14ac:dyDescent="0.25">
      <c r="A15151"/>
    </row>
    <row r="15152" spans="1:1" x14ac:dyDescent="0.25">
      <c r="A15152"/>
    </row>
    <row r="15153" spans="1:1" x14ac:dyDescent="0.25">
      <c r="A15153"/>
    </row>
    <row r="15154" spans="1:1" x14ac:dyDescent="0.25">
      <c r="A15154"/>
    </row>
    <row r="15155" spans="1:1" x14ac:dyDescent="0.25">
      <c r="A15155"/>
    </row>
    <row r="15156" spans="1:1" x14ac:dyDescent="0.25">
      <c r="A15156"/>
    </row>
    <row r="15157" spans="1:1" x14ac:dyDescent="0.25">
      <c r="A15157"/>
    </row>
    <row r="15158" spans="1:1" x14ac:dyDescent="0.25">
      <c r="A15158"/>
    </row>
    <row r="15159" spans="1:1" x14ac:dyDescent="0.25">
      <c r="A15159"/>
    </row>
    <row r="15160" spans="1:1" x14ac:dyDescent="0.25">
      <c r="A15160"/>
    </row>
    <row r="15161" spans="1:1" x14ac:dyDescent="0.25">
      <c r="A15161"/>
    </row>
    <row r="15162" spans="1:1" x14ac:dyDescent="0.25">
      <c r="A15162"/>
    </row>
    <row r="15163" spans="1:1" x14ac:dyDescent="0.25">
      <c r="A15163"/>
    </row>
    <row r="15164" spans="1:1" x14ac:dyDescent="0.25">
      <c r="A15164"/>
    </row>
    <row r="15165" spans="1:1" x14ac:dyDescent="0.25">
      <c r="A15165"/>
    </row>
    <row r="15166" spans="1:1" x14ac:dyDescent="0.25">
      <c r="A15166"/>
    </row>
    <row r="15167" spans="1:1" x14ac:dyDescent="0.25">
      <c r="A15167"/>
    </row>
    <row r="15168" spans="1:1" x14ac:dyDescent="0.25">
      <c r="A15168"/>
    </row>
    <row r="15169" spans="1:1" x14ac:dyDescent="0.25">
      <c r="A15169"/>
    </row>
    <row r="15170" spans="1:1" x14ac:dyDescent="0.25">
      <c r="A15170"/>
    </row>
    <row r="15171" spans="1:1" x14ac:dyDescent="0.25">
      <c r="A15171"/>
    </row>
    <row r="15172" spans="1:1" x14ac:dyDescent="0.25">
      <c r="A15172"/>
    </row>
    <row r="15173" spans="1:1" x14ac:dyDescent="0.25">
      <c r="A15173"/>
    </row>
    <row r="15174" spans="1:1" x14ac:dyDescent="0.25">
      <c r="A15174"/>
    </row>
    <row r="15175" spans="1:1" x14ac:dyDescent="0.25">
      <c r="A15175"/>
    </row>
    <row r="15176" spans="1:1" x14ac:dyDescent="0.25">
      <c r="A15176"/>
    </row>
    <row r="15177" spans="1:1" x14ac:dyDescent="0.25">
      <c r="A15177"/>
    </row>
    <row r="15178" spans="1:1" x14ac:dyDescent="0.25">
      <c r="A15178"/>
    </row>
    <row r="15179" spans="1:1" x14ac:dyDescent="0.25">
      <c r="A15179"/>
    </row>
    <row r="15180" spans="1:1" x14ac:dyDescent="0.25">
      <c r="A15180"/>
    </row>
    <row r="15181" spans="1:1" x14ac:dyDescent="0.25">
      <c r="A15181"/>
    </row>
    <row r="15182" spans="1:1" x14ac:dyDescent="0.25">
      <c r="A15182"/>
    </row>
    <row r="15183" spans="1:1" x14ac:dyDescent="0.25">
      <c r="A15183"/>
    </row>
    <row r="15184" spans="1:1" x14ac:dyDescent="0.25">
      <c r="A15184"/>
    </row>
    <row r="15185" spans="1:1" x14ac:dyDescent="0.25">
      <c r="A15185"/>
    </row>
    <row r="15186" spans="1:1" x14ac:dyDescent="0.25">
      <c r="A15186"/>
    </row>
    <row r="15187" spans="1:1" x14ac:dyDescent="0.25">
      <c r="A15187"/>
    </row>
    <row r="15188" spans="1:1" x14ac:dyDescent="0.25">
      <c r="A15188"/>
    </row>
    <row r="15189" spans="1:1" x14ac:dyDescent="0.25">
      <c r="A15189"/>
    </row>
    <row r="15190" spans="1:1" x14ac:dyDescent="0.25">
      <c r="A15190"/>
    </row>
    <row r="15191" spans="1:1" x14ac:dyDescent="0.25">
      <c r="A15191"/>
    </row>
    <row r="15192" spans="1:1" x14ac:dyDescent="0.25">
      <c r="A15192"/>
    </row>
    <row r="15193" spans="1:1" x14ac:dyDescent="0.25">
      <c r="A15193"/>
    </row>
    <row r="15194" spans="1:1" x14ac:dyDescent="0.25">
      <c r="A15194"/>
    </row>
    <row r="15195" spans="1:1" x14ac:dyDescent="0.25">
      <c r="A15195"/>
    </row>
    <row r="15196" spans="1:1" x14ac:dyDescent="0.25">
      <c r="A15196"/>
    </row>
    <row r="15197" spans="1:1" x14ac:dyDescent="0.25">
      <c r="A15197"/>
    </row>
    <row r="15198" spans="1:1" x14ac:dyDescent="0.25">
      <c r="A15198"/>
    </row>
    <row r="15199" spans="1:1" x14ac:dyDescent="0.25">
      <c r="A15199"/>
    </row>
    <row r="15200" spans="1:1" x14ac:dyDescent="0.25">
      <c r="A15200"/>
    </row>
    <row r="15201" spans="1:1" x14ac:dyDescent="0.25">
      <c r="A15201"/>
    </row>
    <row r="15202" spans="1:1" x14ac:dyDescent="0.25">
      <c r="A15202"/>
    </row>
    <row r="15203" spans="1:1" x14ac:dyDescent="0.25">
      <c r="A15203"/>
    </row>
    <row r="15204" spans="1:1" x14ac:dyDescent="0.25">
      <c r="A15204"/>
    </row>
    <row r="15205" spans="1:1" x14ac:dyDescent="0.25">
      <c r="A15205"/>
    </row>
    <row r="15206" spans="1:1" x14ac:dyDescent="0.25">
      <c r="A15206"/>
    </row>
    <row r="15207" spans="1:1" x14ac:dyDescent="0.25">
      <c r="A15207"/>
    </row>
    <row r="15208" spans="1:1" x14ac:dyDescent="0.25">
      <c r="A15208"/>
    </row>
    <row r="15209" spans="1:1" x14ac:dyDescent="0.25">
      <c r="A15209"/>
    </row>
    <row r="15210" spans="1:1" x14ac:dyDescent="0.25">
      <c r="A15210"/>
    </row>
    <row r="15211" spans="1:1" x14ac:dyDescent="0.25">
      <c r="A15211"/>
    </row>
    <row r="15212" spans="1:1" x14ac:dyDescent="0.25">
      <c r="A15212"/>
    </row>
    <row r="15213" spans="1:1" x14ac:dyDescent="0.25">
      <c r="A15213"/>
    </row>
    <row r="15214" spans="1:1" x14ac:dyDescent="0.25">
      <c r="A15214"/>
    </row>
    <row r="15215" spans="1:1" x14ac:dyDescent="0.25">
      <c r="A15215"/>
    </row>
    <row r="15216" spans="1:1" x14ac:dyDescent="0.25">
      <c r="A15216"/>
    </row>
    <row r="15217" spans="1:1" x14ac:dyDescent="0.25">
      <c r="A15217"/>
    </row>
    <row r="15218" spans="1:1" x14ac:dyDescent="0.25">
      <c r="A15218"/>
    </row>
    <row r="15219" spans="1:1" x14ac:dyDescent="0.25">
      <c r="A15219"/>
    </row>
    <row r="15220" spans="1:1" x14ac:dyDescent="0.25">
      <c r="A15220"/>
    </row>
    <row r="15221" spans="1:1" x14ac:dyDescent="0.25">
      <c r="A15221"/>
    </row>
    <row r="15222" spans="1:1" x14ac:dyDescent="0.25">
      <c r="A15222"/>
    </row>
    <row r="15223" spans="1:1" x14ac:dyDescent="0.25">
      <c r="A15223"/>
    </row>
    <row r="15224" spans="1:1" x14ac:dyDescent="0.25">
      <c r="A15224"/>
    </row>
    <row r="15225" spans="1:1" x14ac:dyDescent="0.25">
      <c r="A15225"/>
    </row>
    <row r="15226" spans="1:1" x14ac:dyDescent="0.25">
      <c r="A15226"/>
    </row>
    <row r="15227" spans="1:1" x14ac:dyDescent="0.25">
      <c r="A15227"/>
    </row>
    <row r="15228" spans="1:1" x14ac:dyDescent="0.25">
      <c r="A15228"/>
    </row>
    <row r="15229" spans="1:1" x14ac:dyDescent="0.25">
      <c r="A15229"/>
    </row>
    <row r="15230" spans="1:1" x14ac:dyDescent="0.25">
      <c r="A15230"/>
    </row>
    <row r="15231" spans="1:1" x14ac:dyDescent="0.25">
      <c r="A15231"/>
    </row>
    <row r="15232" spans="1:1" x14ac:dyDescent="0.25">
      <c r="A15232"/>
    </row>
    <row r="15233" spans="1:1" x14ac:dyDescent="0.25">
      <c r="A15233"/>
    </row>
    <row r="15234" spans="1:1" x14ac:dyDescent="0.25">
      <c r="A15234"/>
    </row>
    <row r="15235" spans="1:1" x14ac:dyDescent="0.25">
      <c r="A15235"/>
    </row>
    <row r="15236" spans="1:1" x14ac:dyDescent="0.25">
      <c r="A15236"/>
    </row>
    <row r="15237" spans="1:1" x14ac:dyDescent="0.25">
      <c r="A15237"/>
    </row>
    <row r="15238" spans="1:1" x14ac:dyDescent="0.25">
      <c r="A15238"/>
    </row>
    <row r="15239" spans="1:1" x14ac:dyDescent="0.25">
      <c r="A15239"/>
    </row>
    <row r="15240" spans="1:1" x14ac:dyDescent="0.25">
      <c r="A15240"/>
    </row>
    <row r="15241" spans="1:1" x14ac:dyDescent="0.25">
      <c r="A15241"/>
    </row>
    <row r="15242" spans="1:1" x14ac:dyDescent="0.25">
      <c r="A15242"/>
    </row>
    <row r="15243" spans="1:1" x14ac:dyDescent="0.25">
      <c r="A15243"/>
    </row>
    <row r="15244" spans="1:1" x14ac:dyDescent="0.25">
      <c r="A15244"/>
    </row>
    <row r="15245" spans="1:1" x14ac:dyDescent="0.25">
      <c r="A15245"/>
    </row>
    <row r="15246" spans="1:1" x14ac:dyDescent="0.25">
      <c r="A15246"/>
    </row>
    <row r="15247" spans="1:1" x14ac:dyDescent="0.25">
      <c r="A15247"/>
    </row>
    <row r="15248" spans="1:1" x14ac:dyDescent="0.25">
      <c r="A15248"/>
    </row>
    <row r="15249" spans="1:1" x14ac:dyDescent="0.25">
      <c r="A15249"/>
    </row>
    <row r="15250" spans="1:1" x14ac:dyDescent="0.25">
      <c r="A15250"/>
    </row>
    <row r="15251" spans="1:1" x14ac:dyDescent="0.25">
      <c r="A15251"/>
    </row>
    <row r="15252" spans="1:1" x14ac:dyDescent="0.25">
      <c r="A15252"/>
    </row>
    <row r="15253" spans="1:1" x14ac:dyDescent="0.25">
      <c r="A15253"/>
    </row>
    <row r="15254" spans="1:1" x14ac:dyDescent="0.25">
      <c r="A15254"/>
    </row>
    <row r="15255" spans="1:1" x14ac:dyDescent="0.25">
      <c r="A15255"/>
    </row>
    <row r="15256" spans="1:1" x14ac:dyDescent="0.25">
      <c r="A15256"/>
    </row>
    <row r="15257" spans="1:1" x14ac:dyDescent="0.25">
      <c r="A15257"/>
    </row>
    <row r="15258" spans="1:1" x14ac:dyDescent="0.25">
      <c r="A15258"/>
    </row>
    <row r="15259" spans="1:1" x14ac:dyDescent="0.25">
      <c r="A15259"/>
    </row>
    <row r="15260" spans="1:1" x14ac:dyDescent="0.25">
      <c r="A15260"/>
    </row>
    <row r="15261" spans="1:1" x14ac:dyDescent="0.25">
      <c r="A15261"/>
    </row>
    <row r="15262" spans="1:1" x14ac:dyDescent="0.25">
      <c r="A15262"/>
    </row>
    <row r="15263" spans="1:1" x14ac:dyDescent="0.25">
      <c r="A15263"/>
    </row>
    <row r="15264" spans="1:1" x14ac:dyDescent="0.25">
      <c r="A15264"/>
    </row>
    <row r="15265" spans="1:1" x14ac:dyDescent="0.25">
      <c r="A15265"/>
    </row>
    <row r="15266" spans="1:1" x14ac:dyDescent="0.25">
      <c r="A15266"/>
    </row>
    <row r="15267" spans="1:1" x14ac:dyDescent="0.25">
      <c r="A15267"/>
    </row>
    <row r="15268" spans="1:1" x14ac:dyDescent="0.25">
      <c r="A15268"/>
    </row>
    <row r="15269" spans="1:1" x14ac:dyDescent="0.25">
      <c r="A15269"/>
    </row>
    <row r="15270" spans="1:1" x14ac:dyDescent="0.25">
      <c r="A15270"/>
    </row>
    <row r="15271" spans="1:1" x14ac:dyDescent="0.25">
      <c r="A15271"/>
    </row>
    <row r="15272" spans="1:1" x14ac:dyDescent="0.25">
      <c r="A15272"/>
    </row>
    <row r="15273" spans="1:1" x14ac:dyDescent="0.25">
      <c r="A15273"/>
    </row>
    <row r="15274" spans="1:1" x14ac:dyDescent="0.25">
      <c r="A15274"/>
    </row>
    <row r="15275" spans="1:1" x14ac:dyDescent="0.25">
      <c r="A15275"/>
    </row>
    <row r="15276" spans="1:1" x14ac:dyDescent="0.25">
      <c r="A15276"/>
    </row>
    <row r="15277" spans="1:1" x14ac:dyDescent="0.25">
      <c r="A15277"/>
    </row>
    <row r="15278" spans="1:1" x14ac:dyDescent="0.25">
      <c r="A15278"/>
    </row>
    <row r="15279" spans="1:1" x14ac:dyDescent="0.25">
      <c r="A15279"/>
    </row>
    <row r="15280" spans="1:1" x14ac:dyDescent="0.25">
      <c r="A15280"/>
    </row>
    <row r="15281" spans="1:1" x14ac:dyDescent="0.25">
      <c r="A15281"/>
    </row>
    <row r="15282" spans="1:1" x14ac:dyDescent="0.25">
      <c r="A15282"/>
    </row>
    <row r="15283" spans="1:1" x14ac:dyDescent="0.25">
      <c r="A15283"/>
    </row>
    <row r="15284" spans="1:1" x14ac:dyDescent="0.25">
      <c r="A15284"/>
    </row>
    <row r="15285" spans="1:1" x14ac:dyDescent="0.25">
      <c r="A15285"/>
    </row>
    <row r="15286" spans="1:1" x14ac:dyDescent="0.25">
      <c r="A15286"/>
    </row>
    <row r="15287" spans="1:1" x14ac:dyDescent="0.25">
      <c r="A15287"/>
    </row>
    <row r="15288" spans="1:1" x14ac:dyDescent="0.25">
      <c r="A15288"/>
    </row>
    <row r="15289" spans="1:1" x14ac:dyDescent="0.25">
      <c r="A15289"/>
    </row>
    <row r="15290" spans="1:1" x14ac:dyDescent="0.25">
      <c r="A15290"/>
    </row>
    <row r="15291" spans="1:1" x14ac:dyDescent="0.25">
      <c r="A15291"/>
    </row>
    <row r="15292" spans="1:1" x14ac:dyDescent="0.25">
      <c r="A15292"/>
    </row>
    <row r="15293" spans="1:1" x14ac:dyDescent="0.25">
      <c r="A15293"/>
    </row>
    <row r="15294" spans="1:1" x14ac:dyDescent="0.25">
      <c r="A15294"/>
    </row>
    <row r="15295" spans="1:1" x14ac:dyDescent="0.25">
      <c r="A15295"/>
    </row>
    <row r="15296" spans="1:1" x14ac:dyDescent="0.25">
      <c r="A15296"/>
    </row>
    <row r="15297" spans="1:1" x14ac:dyDescent="0.25">
      <c r="A15297"/>
    </row>
    <row r="15298" spans="1:1" x14ac:dyDescent="0.25">
      <c r="A15298"/>
    </row>
    <row r="15299" spans="1:1" x14ac:dyDescent="0.25">
      <c r="A15299"/>
    </row>
    <row r="15300" spans="1:1" x14ac:dyDescent="0.25">
      <c r="A15300"/>
    </row>
    <row r="15301" spans="1:1" x14ac:dyDescent="0.25">
      <c r="A15301"/>
    </row>
    <row r="15302" spans="1:1" x14ac:dyDescent="0.25">
      <c r="A15302"/>
    </row>
    <row r="15303" spans="1:1" x14ac:dyDescent="0.25">
      <c r="A15303"/>
    </row>
    <row r="15304" spans="1:1" x14ac:dyDescent="0.25">
      <c r="A15304"/>
    </row>
    <row r="15305" spans="1:1" x14ac:dyDescent="0.25">
      <c r="A15305"/>
    </row>
    <row r="15306" spans="1:1" x14ac:dyDescent="0.25">
      <c r="A15306"/>
    </row>
    <row r="15307" spans="1:1" x14ac:dyDescent="0.25">
      <c r="A15307"/>
    </row>
    <row r="15308" spans="1:1" x14ac:dyDescent="0.25">
      <c r="A15308"/>
    </row>
    <row r="15309" spans="1:1" x14ac:dyDescent="0.25">
      <c r="A15309"/>
    </row>
    <row r="15310" spans="1:1" x14ac:dyDescent="0.25">
      <c r="A15310"/>
    </row>
    <row r="15311" spans="1:1" x14ac:dyDescent="0.25">
      <c r="A15311"/>
    </row>
    <row r="15312" spans="1:1" x14ac:dyDescent="0.25">
      <c r="A15312"/>
    </row>
    <row r="15313" spans="1:1" x14ac:dyDescent="0.25">
      <c r="A15313"/>
    </row>
    <row r="15314" spans="1:1" x14ac:dyDescent="0.25">
      <c r="A15314"/>
    </row>
    <row r="15315" spans="1:1" x14ac:dyDescent="0.25">
      <c r="A15315"/>
    </row>
    <row r="15316" spans="1:1" x14ac:dyDescent="0.25">
      <c r="A15316"/>
    </row>
    <row r="15317" spans="1:1" x14ac:dyDescent="0.25">
      <c r="A15317"/>
    </row>
    <row r="15318" spans="1:1" x14ac:dyDescent="0.25">
      <c r="A15318"/>
    </row>
    <row r="15319" spans="1:1" x14ac:dyDescent="0.25">
      <c r="A15319"/>
    </row>
    <row r="15320" spans="1:1" x14ac:dyDescent="0.25">
      <c r="A15320"/>
    </row>
    <row r="15321" spans="1:1" x14ac:dyDescent="0.25">
      <c r="A15321"/>
    </row>
    <row r="15322" spans="1:1" x14ac:dyDescent="0.25">
      <c r="A15322"/>
    </row>
    <row r="15323" spans="1:1" x14ac:dyDescent="0.25">
      <c r="A15323"/>
    </row>
    <row r="15324" spans="1:1" x14ac:dyDescent="0.25">
      <c r="A15324"/>
    </row>
    <row r="15325" spans="1:1" x14ac:dyDescent="0.25">
      <c r="A15325"/>
    </row>
    <row r="15326" spans="1:1" x14ac:dyDescent="0.25">
      <c r="A15326"/>
    </row>
    <row r="15327" spans="1:1" x14ac:dyDescent="0.25">
      <c r="A15327"/>
    </row>
    <row r="15328" spans="1:1" x14ac:dyDescent="0.25">
      <c r="A15328"/>
    </row>
    <row r="15329" spans="1:1" x14ac:dyDescent="0.25">
      <c r="A15329"/>
    </row>
    <row r="15330" spans="1:1" x14ac:dyDescent="0.25">
      <c r="A15330"/>
    </row>
    <row r="15331" spans="1:1" x14ac:dyDescent="0.25">
      <c r="A15331"/>
    </row>
    <row r="15332" spans="1:1" x14ac:dyDescent="0.25">
      <c r="A15332"/>
    </row>
    <row r="15333" spans="1:1" x14ac:dyDescent="0.25">
      <c r="A15333"/>
    </row>
    <row r="15334" spans="1:1" x14ac:dyDescent="0.25">
      <c r="A15334"/>
    </row>
    <row r="15335" spans="1:1" x14ac:dyDescent="0.25">
      <c r="A15335"/>
    </row>
    <row r="15336" spans="1:1" x14ac:dyDescent="0.25">
      <c r="A15336"/>
    </row>
    <row r="15337" spans="1:1" x14ac:dyDescent="0.25">
      <c r="A15337"/>
    </row>
    <row r="15338" spans="1:1" x14ac:dyDescent="0.25">
      <c r="A15338"/>
    </row>
    <row r="15339" spans="1:1" x14ac:dyDescent="0.25">
      <c r="A15339"/>
    </row>
    <row r="15340" spans="1:1" x14ac:dyDescent="0.25">
      <c r="A15340"/>
    </row>
    <row r="15341" spans="1:1" x14ac:dyDescent="0.25">
      <c r="A15341"/>
    </row>
    <row r="15342" spans="1:1" x14ac:dyDescent="0.25">
      <c r="A15342"/>
    </row>
    <row r="15343" spans="1:1" x14ac:dyDescent="0.25">
      <c r="A15343"/>
    </row>
    <row r="15344" spans="1:1" x14ac:dyDescent="0.25">
      <c r="A15344"/>
    </row>
    <row r="15345" spans="1:1" x14ac:dyDescent="0.25">
      <c r="A15345"/>
    </row>
    <row r="15346" spans="1:1" x14ac:dyDescent="0.25">
      <c r="A15346"/>
    </row>
    <row r="15347" spans="1:1" x14ac:dyDescent="0.25">
      <c r="A15347"/>
    </row>
    <row r="15348" spans="1:1" x14ac:dyDescent="0.25">
      <c r="A15348"/>
    </row>
    <row r="15349" spans="1:1" x14ac:dyDescent="0.25">
      <c r="A15349"/>
    </row>
    <row r="15350" spans="1:1" x14ac:dyDescent="0.25">
      <c r="A15350"/>
    </row>
    <row r="15351" spans="1:1" x14ac:dyDescent="0.25">
      <c r="A15351"/>
    </row>
    <row r="15352" spans="1:1" x14ac:dyDescent="0.25">
      <c r="A15352"/>
    </row>
    <row r="15353" spans="1:1" x14ac:dyDescent="0.25">
      <c r="A15353"/>
    </row>
    <row r="15354" spans="1:1" x14ac:dyDescent="0.25">
      <c r="A15354"/>
    </row>
    <row r="15355" spans="1:1" x14ac:dyDescent="0.25">
      <c r="A15355"/>
    </row>
    <row r="15356" spans="1:1" x14ac:dyDescent="0.25">
      <c r="A15356"/>
    </row>
    <row r="15357" spans="1:1" x14ac:dyDescent="0.25">
      <c r="A15357"/>
    </row>
    <row r="15358" spans="1:1" x14ac:dyDescent="0.25">
      <c r="A15358"/>
    </row>
    <row r="15359" spans="1:1" x14ac:dyDescent="0.25">
      <c r="A15359"/>
    </row>
    <row r="15360" spans="1:1" x14ac:dyDescent="0.25">
      <c r="A15360"/>
    </row>
    <row r="15361" spans="1:1" x14ac:dyDescent="0.25">
      <c r="A15361"/>
    </row>
    <row r="15362" spans="1:1" x14ac:dyDescent="0.25">
      <c r="A15362"/>
    </row>
    <row r="15363" spans="1:1" x14ac:dyDescent="0.25">
      <c r="A15363"/>
    </row>
    <row r="15364" spans="1:1" x14ac:dyDescent="0.25">
      <c r="A15364"/>
    </row>
    <row r="15365" spans="1:1" x14ac:dyDescent="0.25">
      <c r="A15365"/>
    </row>
    <row r="15366" spans="1:1" x14ac:dyDescent="0.25">
      <c r="A15366"/>
    </row>
    <row r="15367" spans="1:1" x14ac:dyDescent="0.25">
      <c r="A15367"/>
    </row>
    <row r="15368" spans="1:1" x14ac:dyDescent="0.25">
      <c r="A15368"/>
    </row>
    <row r="15369" spans="1:1" x14ac:dyDescent="0.25">
      <c r="A15369"/>
    </row>
    <row r="15370" spans="1:1" x14ac:dyDescent="0.25">
      <c r="A15370"/>
    </row>
    <row r="15371" spans="1:1" x14ac:dyDescent="0.25">
      <c r="A15371"/>
    </row>
    <row r="15372" spans="1:1" x14ac:dyDescent="0.25">
      <c r="A15372"/>
    </row>
    <row r="15373" spans="1:1" x14ac:dyDescent="0.25">
      <c r="A15373"/>
    </row>
    <row r="15374" spans="1:1" x14ac:dyDescent="0.25">
      <c r="A15374"/>
    </row>
    <row r="15375" spans="1:1" x14ac:dyDescent="0.25">
      <c r="A15375"/>
    </row>
    <row r="15376" spans="1:1" x14ac:dyDescent="0.25">
      <c r="A15376"/>
    </row>
    <row r="15377" spans="1:1" x14ac:dyDescent="0.25">
      <c r="A15377"/>
    </row>
    <row r="15378" spans="1:1" x14ac:dyDescent="0.25">
      <c r="A15378"/>
    </row>
    <row r="15379" spans="1:1" x14ac:dyDescent="0.25">
      <c r="A15379"/>
    </row>
    <row r="15380" spans="1:1" x14ac:dyDescent="0.25">
      <c r="A15380"/>
    </row>
    <row r="15381" spans="1:1" x14ac:dyDescent="0.25">
      <c r="A15381"/>
    </row>
    <row r="15382" spans="1:1" x14ac:dyDescent="0.25">
      <c r="A15382"/>
    </row>
    <row r="15383" spans="1:1" x14ac:dyDescent="0.25">
      <c r="A15383"/>
    </row>
    <row r="15384" spans="1:1" x14ac:dyDescent="0.25">
      <c r="A15384"/>
    </row>
    <row r="15385" spans="1:1" x14ac:dyDescent="0.25">
      <c r="A15385"/>
    </row>
    <row r="15386" spans="1:1" x14ac:dyDescent="0.25">
      <c r="A15386"/>
    </row>
    <row r="15387" spans="1:1" x14ac:dyDescent="0.25">
      <c r="A15387"/>
    </row>
    <row r="15388" spans="1:1" x14ac:dyDescent="0.25">
      <c r="A15388"/>
    </row>
    <row r="15389" spans="1:1" x14ac:dyDescent="0.25">
      <c r="A15389"/>
    </row>
    <row r="15390" spans="1:1" x14ac:dyDescent="0.25">
      <c r="A15390"/>
    </row>
    <row r="15391" spans="1:1" x14ac:dyDescent="0.25">
      <c r="A15391"/>
    </row>
    <row r="15392" spans="1:1" x14ac:dyDescent="0.25">
      <c r="A15392"/>
    </row>
    <row r="15393" spans="1:1" x14ac:dyDescent="0.25">
      <c r="A15393"/>
    </row>
    <row r="15394" spans="1:1" x14ac:dyDescent="0.25">
      <c r="A15394"/>
    </row>
    <row r="15395" spans="1:1" x14ac:dyDescent="0.25">
      <c r="A15395"/>
    </row>
    <row r="15396" spans="1:1" x14ac:dyDescent="0.25">
      <c r="A15396"/>
    </row>
    <row r="15397" spans="1:1" x14ac:dyDescent="0.25">
      <c r="A15397"/>
    </row>
    <row r="15398" spans="1:1" x14ac:dyDescent="0.25">
      <c r="A15398"/>
    </row>
    <row r="15399" spans="1:1" x14ac:dyDescent="0.25">
      <c r="A15399"/>
    </row>
    <row r="15400" spans="1:1" x14ac:dyDescent="0.25">
      <c r="A15400"/>
    </row>
    <row r="15401" spans="1:1" x14ac:dyDescent="0.25">
      <c r="A15401"/>
    </row>
    <row r="15402" spans="1:1" x14ac:dyDescent="0.25">
      <c r="A15402"/>
    </row>
    <row r="15403" spans="1:1" x14ac:dyDescent="0.25">
      <c r="A15403"/>
    </row>
    <row r="15404" spans="1:1" x14ac:dyDescent="0.25">
      <c r="A15404"/>
    </row>
    <row r="15405" spans="1:1" x14ac:dyDescent="0.25">
      <c r="A15405"/>
    </row>
    <row r="15406" spans="1:1" x14ac:dyDescent="0.25">
      <c r="A15406"/>
    </row>
    <row r="15407" spans="1:1" x14ac:dyDescent="0.25">
      <c r="A15407"/>
    </row>
    <row r="15408" spans="1:1" x14ac:dyDescent="0.25">
      <c r="A15408"/>
    </row>
    <row r="15409" spans="1:1" x14ac:dyDescent="0.25">
      <c r="A15409"/>
    </row>
    <row r="15410" spans="1:1" x14ac:dyDescent="0.25">
      <c r="A15410"/>
    </row>
    <row r="15411" spans="1:1" x14ac:dyDescent="0.25">
      <c r="A15411"/>
    </row>
    <row r="15412" spans="1:1" x14ac:dyDescent="0.25">
      <c r="A15412"/>
    </row>
    <row r="15413" spans="1:1" x14ac:dyDescent="0.25">
      <c r="A15413"/>
    </row>
    <row r="15414" spans="1:1" x14ac:dyDescent="0.25">
      <c r="A15414"/>
    </row>
    <row r="15415" spans="1:1" x14ac:dyDescent="0.25">
      <c r="A15415"/>
    </row>
    <row r="15416" spans="1:1" x14ac:dyDescent="0.25">
      <c r="A15416"/>
    </row>
    <row r="15417" spans="1:1" x14ac:dyDescent="0.25">
      <c r="A15417"/>
    </row>
    <row r="15418" spans="1:1" x14ac:dyDescent="0.25">
      <c r="A15418"/>
    </row>
    <row r="15419" spans="1:1" x14ac:dyDescent="0.25">
      <c r="A15419"/>
    </row>
    <row r="15420" spans="1:1" x14ac:dyDescent="0.25">
      <c r="A15420"/>
    </row>
    <row r="15421" spans="1:1" x14ac:dyDescent="0.25">
      <c r="A15421"/>
    </row>
    <row r="15422" spans="1:1" x14ac:dyDescent="0.25">
      <c r="A15422"/>
    </row>
    <row r="15423" spans="1:1" x14ac:dyDescent="0.25">
      <c r="A15423"/>
    </row>
    <row r="15424" spans="1:1" x14ac:dyDescent="0.25">
      <c r="A15424"/>
    </row>
    <row r="15425" spans="1:1" x14ac:dyDescent="0.25">
      <c r="A15425"/>
    </row>
    <row r="15426" spans="1:1" x14ac:dyDescent="0.25">
      <c r="A15426"/>
    </row>
    <row r="15427" spans="1:1" x14ac:dyDescent="0.25">
      <c r="A15427"/>
    </row>
    <row r="15428" spans="1:1" x14ac:dyDescent="0.25">
      <c r="A15428"/>
    </row>
    <row r="15429" spans="1:1" x14ac:dyDescent="0.25">
      <c r="A15429"/>
    </row>
    <row r="15430" spans="1:1" x14ac:dyDescent="0.25">
      <c r="A15430"/>
    </row>
    <row r="15431" spans="1:1" x14ac:dyDescent="0.25">
      <c r="A15431"/>
    </row>
    <row r="15432" spans="1:1" x14ac:dyDescent="0.25">
      <c r="A15432"/>
    </row>
    <row r="15433" spans="1:1" x14ac:dyDescent="0.25">
      <c r="A15433"/>
    </row>
    <row r="15434" spans="1:1" x14ac:dyDescent="0.25">
      <c r="A15434"/>
    </row>
    <row r="15435" spans="1:1" x14ac:dyDescent="0.25">
      <c r="A15435"/>
    </row>
    <row r="15436" spans="1:1" x14ac:dyDescent="0.25">
      <c r="A15436"/>
    </row>
    <row r="15437" spans="1:1" x14ac:dyDescent="0.25">
      <c r="A15437"/>
    </row>
    <row r="15438" spans="1:1" x14ac:dyDescent="0.25">
      <c r="A15438"/>
    </row>
    <row r="15439" spans="1:1" x14ac:dyDescent="0.25">
      <c r="A15439"/>
    </row>
    <row r="15440" spans="1:1" x14ac:dyDescent="0.25">
      <c r="A15440"/>
    </row>
    <row r="15441" spans="1:1" x14ac:dyDescent="0.25">
      <c r="A15441"/>
    </row>
    <row r="15442" spans="1:1" x14ac:dyDescent="0.25">
      <c r="A15442"/>
    </row>
    <row r="15443" spans="1:1" x14ac:dyDescent="0.25">
      <c r="A15443"/>
    </row>
    <row r="15444" spans="1:1" x14ac:dyDescent="0.25">
      <c r="A15444"/>
    </row>
    <row r="15445" spans="1:1" x14ac:dyDescent="0.25">
      <c r="A15445"/>
    </row>
    <row r="15446" spans="1:1" x14ac:dyDescent="0.25">
      <c r="A15446"/>
    </row>
    <row r="15447" spans="1:1" x14ac:dyDescent="0.25">
      <c r="A15447"/>
    </row>
    <row r="15448" spans="1:1" x14ac:dyDescent="0.25">
      <c r="A15448"/>
    </row>
    <row r="15449" spans="1:1" x14ac:dyDescent="0.25">
      <c r="A15449"/>
    </row>
    <row r="15450" spans="1:1" x14ac:dyDescent="0.25">
      <c r="A15450"/>
    </row>
    <row r="15451" spans="1:1" x14ac:dyDescent="0.25">
      <c r="A15451"/>
    </row>
    <row r="15452" spans="1:1" x14ac:dyDescent="0.25">
      <c r="A15452"/>
    </row>
    <row r="15453" spans="1:1" x14ac:dyDescent="0.25">
      <c r="A15453"/>
    </row>
    <row r="15454" spans="1:1" x14ac:dyDescent="0.25">
      <c r="A15454"/>
    </row>
    <row r="15455" spans="1:1" x14ac:dyDescent="0.25">
      <c r="A15455"/>
    </row>
    <row r="15456" spans="1:1" x14ac:dyDescent="0.25">
      <c r="A15456"/>
    </row>
    <row r="15457" spans="1:1" x14ac:dyDescent="0.25">
      <c r="A15457"/>
    </row>
    <row r="15458" spans="1:1" x14ac:dyDescent="0.25">
      <c r="A15458"/>
    </row>
    <row r="15459" spans="1:1" x14ac:dyDescent="0.25">
      <c r="A15459"/>
    </row>
    <row r="15460" spans="1:1" x14ac:dyDescent="0.25">
      <c r="A15460"/>
    </row>
    <row r="15461" spans="1:1" x14ac:dyDescent="0.25">
      <c r="A15461"/>
    </row>
    <row r="15462" spans="1:1" x14ac:dyDescent="0.25">
      <c r="A15462"/>
    </row>
    <row r="15463" spans="1:1" x14ac:dyDescent="0.25">
      <c r="A15463"/>
    </row>
    <row r="15464" spans="1:1" x14ac:dyDescent="0.25">
      <c r="A15464"/>
    </row>
    <row r="15465" spans="1:1" x14ac:dyDescent="0.25">
      <c r="A15465"/>
    </row>
    <row r="15466" spans="1:1" x14ac:dyDescent="0.25">
      <c r="A15466"/>
    </row>
    <row r="15467" spans="1:1" x14ac:dyDescent="0.25">
      <c r="A15467"/>
    </row>
    <row r="15468" spans="1:1" x14ac:dyDescent="0.25">
      <c r="A15468"/>
    </row>
    <row r="15469" spans="1:1" x14ac:dyDescent="0.25">
      <c r="A15469"/>
    </row>
    <row r="15470" spans="1:1" x14ac:dyDescent="0.25">
      <c r="A15470"/>
    </row>
    <row r="15471" spans="1:1" x14ac:dyDescent="0.25">
      <c r="A15471"/>
    </row>
    <row r="15472" spans="1:1" x14ac:dyDescent="0.25">
      <c r="A15472"/>
    </row>
    <row r="15473" spans="1:1" x14ac:dyDescent="0.25">
      <c r="A15473"/>
    </row>
    <row r="15474" spans="1:1" x14ac:dyDescent="0.25">
      <c r="A15474"/>
    </row>
    <row r="15475" spans="1:1" x14ac:dyDescent="0.25">
      <c r="A15475"/>
    </row>
    <row r="15476" spans="1:1" x14ac:dyDescent="0.25">
      <c r="A15476"/>
    </row>
    <row r="15477" spans="1:1" x14ac:dyDescent="0.25">
      <c r="A15477"/>
    </row>
    <row r="15478" spans="1:1" x14ac:dyDescent="0.25">
      <c r="A15478"/>
    </row>
    <row r="15479" spans="1:1" x14ac:dyDescent="0.25">
      <c r="A15479"/>
    </row>
    <row r="15480" spans="1:1" x14ac:dyDescent="0.25">
      <c r="A15480"/>
    </row>
    <row r="15481" spans="1:1" x14ac:dyDescent="0.25">
      <c r="A15481"/>
    </row>
    <row r="15482" spans="1:1" x14ac:dyDescent="0.25">
      <c r="A15482"/>
    </row>
    <row r="15483" spans="1:1" x14ac:dyDescent="0.25">
      <c r="A15483"/>
    </row>
    <row r="15484" spans="1:1" x14ac:dyDescent="0.25">
      <c r="A15484"/>
    </row>
    <row r="15485" spans="1:1" x14ac:dyDescent="0.25">
      <c r="A15485"/>
    </row>
    <row r="15486" spans="1:1" x14ac:dyDescent="0.25">
      <c r="A15486"/>
    </row>
    <row r="15487" spans="1:1" x14ac:dyDescent="0.25">
      <c r="A15487"/>
    </row>
    <row r="15488" spans="1:1" x14ac:dyDescent="0.25">
      <c r="A15488"/>
    </row>
    <row r="15489" spans="1:1" x14ac:dyDescent="0.25">
      <c r="A15489"/>
    </row>
    <row r="15490" spans="1:1" x14ac:dyDescent="0.25">
      <c r="A15490"/>
    </row>
    <row r="15491" spans="1:1" x14ac:dyDescent="0.25">
      <c r="A15491"/>
    </row>
    <row r="15492" spans="1:1" x14ac:dyDescent="0.25">
      <c r="A15492"/>
    </row>
    <row r="15493" spans="1:1" x14ac:dyDescent="0.25">
      <c r="A15493"/>
    </row>
    <row r="15494" spans="1:1" x14ac:dyDescent="0.25">
      <c r="A15494"/>
    </row>
    <row r="15495" spans="1:1" x14ac:dyDescent="0.25">
      <c r="A15495"/>
    </row>
    <row r="15496" spans="1:1" x14ac:dyDescent="0.25">
      <c r="A15496"/>
    </row>
    <row r="15497" spans="1:1" x14ac:dyDescent="0.25">
      <c r="A15497"/>
    </row>
    <row r="15498" spans="1:1" x14ac:dyDescent="0.25">
      <c r="A15498"/>
    </row>
    <row r="15499" spans="1:1" x14ac:dyDescent="0.25">
      <c r="A15499"/>
    </row>
    <row r="15500" spans="1:1" x14ac:dyDescent="0.25">
      <c r="A15500"/>
    </row>
    <row r="15501" spans="1:1" x14ac:dyDescent="0.25">
      <c r="A15501"/>
    </row>
    <row r="15502" spans="1:1" x14ac:dyDescent="0.25">
      <c r="A15502"/>
    </row>
    <row r="15503" spans="1:1" x14ac:dyDescent="0.25">
      <c r="A15503"/>
    </row>
    <row r="15504" spans="1:1" x14ac:dyDescent="0.25">
      <c r="A15504"/>
    </row>
    <row r="15505" spans="1:1" x14ac:dyDescent="0.25">
      <c r="A15505"/>
    </row>
    <row r="15506" spans="1:1" x14ac:dyDescent="0.25">
      <c r="A15506"/>
    </row>
    <row r="15507" spans="1:1" x14ac:dyDescent="0.25">
      <c r="A15507"/>
    </row>
    <row r="15508" spans="1:1" x14ac:dyDescent="0.25">
      <c r="A15508"/>
    </row>
    <row r="15509" spans="1:1" x14ac:dyDescent="0.25">
      <c r="A15509"/>
    </row>
    <row r="15510" spans="1:1" x14ac:dyDescent="0.25">
      <c r="A15510"/>
    </row>
    <row r="15511" spans="1:1" x14ac:dyDescent="0.25">
      <c r="A15511"/>
    </row>
    <row r="15512" spans="1:1" x14ac:dyDescent="0.25">
      <c r="A15512"/>
    </row>
    <row r="15513" spans="1:1" x14ac:dyDescent="0.25">
      <c r="A15513"/>
    </row>
    <row r="15514" spans="1:1" x14ac:dyDescent="0.25">
      <c r="A15514"/>
    </row>
    <row r="15515" spans="1:1" x14ac:dyDescent="0.25">
      <c r="A15515"/>
    </row>
    <row r="15516" spans="1:1" x14ac:dyDescent="0.25">
      <c r="A15516"/>
    </row>
    <row r="15517" spans="1:1" x14ac:dyDescent="0.25">
      <c r="A15517"/>
    </row>
    <row r="15518" spans="1:1" x14ac:dyDescent="0.25">
      <c r="A15518"/>
    </row>
    <row r="15519" spans="1:1" x14ac:dyDescent="0.25">
      <c r="A15519"/>
    </row>
    <row r="15520" spans="1:1" x14ac:dyDescent="0.25">
      <c r="A15520"/>
    </row>
    <row r="15521" spans="1:1" x14ac:dyDescent="0.25">
      <c r="A15521"/>
    </row>
    <row r="15522" spans="1:1" x14ac:dyDescent="0.25">
      <c r="A15522"/>
    </row>
    <row r="15523" spans="1:1" x14ac:dyDescent="0.25">
      <c r="A15523"/>
    </row>
    <row r="15524" spans="1:1" x14ac:dyDescent="0.25">
      <c r="A15524"/>
    </row>
    <row r="15525" spans="1:1" x14ac:dyDescent="0.25">
      <c r="A15525"/>
    </row>
    <row r="15526" spans="1:1" x14ac:dyDescent="0.25">
      <c r="A15526"/>
    </row>
    <row r="15527" spans="1:1" x14ac:dyDescent="0.25">
      <c r="A15527"/>
    </row>
    <row r="15528" spans="1:1" x14ac:dyDescent="0.25">
      <c r="A15528"/>
    </row>
    <row r="15529" spans="1:1" x14ac:dyDescent="0.25">
      <c r="A15529"/>
    </row>
    <row r="15530" spans="1:1" x14ac:dyDescent="0.25">
      <c r="A15530"/>
    </row>
    <row r="15531" spans="1:1" x14ac:dyDescent="0.25">
      <c r="A15531"/>
    </row>
    <row r="15532" spans="1:1" x14ac:dyDescent="0.25">
      <c r="A15532"/>
    </row>
    <row r="15533" spans="1:1" x14ac:dyDescent="0.25">
      <c r="A15533"/>
    </row>
    <row r="15534" spans="1:1" x14ac:dyDescent="0.25">
      <c r="A15534"/>
    </row>
    <row r="15535" spans="1:1" x14ac:dyDescent="0.25">
      <c r="A15535"/>
    </row>
    <row r="15536" spans="1:1" x14ac:dyDescent="0.25">
      <c r="A15536"/>
    </row>
    <row r="15537" spans="1:1" x14ac:dyDescent="0.25">
      <c r="A15537"/>
    </row>
    <row r="15538" spans="1:1" x14ac:dyDescent="0.25">
      <c r="A15538"/>
    </row>
    <row r="15539" spans="1:1" x14ac:dyDescent="0.25">
      <c r="A15539"/>
    </row>
    <row r="15540" spans="1:1" x14ac:dyDescent="0.25">
      <c r="A15540"/>
    </row>
    <row r="15541" spans="1:1" x14ac:dyDescent="0.25">
      <c r="A15541"/>
    </row>
    <row r="15542" spans="1:1" x14ac:dyDescent="0.25">
      <c r="A15542"/>
    </row>
    <row r="15543" spans="1:1" x14ac:dyDescent="0.25">
      <c r="A15543"/>
    </row>
    <row r="15544" spans="1:1" x14ac:dyDescent="0.25">
      <c r="A15544"/>
    </row>
    <row r="15545" spans="1:1" x14ac:dyDescent="0.25">
      <c r="A15545"/>
    </row>
    <row r="15546" spans="1:1" x14ac:dyDescent="0.25">
      <c r="A15546"/>
    </row>
    <row r="15547" spans="1:1" x14ac:dyDescent="0.25">
      <c r="A15547"/>
    </row>
    <row r="15548" spans="1:1" x14ac:dyDescent="0.25">
      <c r="A15548"/>
    </row>
    <row r="15549" spans="1:1" x14ac:dyDescent="0.25">
      <c r="A15549"/>
    </row>
    <row r="15550" spans="1:1" x14ac:dyDescent="0.25">
      <c r="A15550"/>
    </row>
    <row r="15551" spans="1:1" x14ac:dyDescent="0.25">
      <c r="A15551"/>
    </row>
    <row r="15552" spans="1:1" x14ac:dyDescent="0.25">
      <c r="A15552"/>
    </row>
    <row r="15553" spans="1:1" x14ac:dyDescent="0.25">
      <c r="A15553"/>
    </row>
    <row r="15554" spans="1:1" x14ac:dyDescent="0.25">
      <c r="A15554"/>
    </row>
    <row r="15555" spans="1:1" x14ac:dyDescent="0.25">
      <c r="A15555"/>
    </row>
    <row r="15556" spans="1:1" x14ac:dyDescent="0.25">
      <c r="A15556"/>
    </row>
    <row r="15557" spans="1:1" x14ac:dyDescent="0.25">
      <c r="A15557"/>
    </row>
    <row r="15558" spans="1:1" x14ac:dyDescent="0.25">
      <c r="A15558"/>
    </row>
    <row r="15559" spans="1:1" x14ac:dyDescent="0.25">
      <c r="A15559"/>
    </row>
    <row r="15560" spans="1:1" x14ac:dyDescent="0.25">
      <c r="A15560"/>
    </row>
    <row r="15561" spans="1:1" x14ac:dyDescent="0.25">
      <c r="A15561"/>
    </row>
    <row r="15562" spans="1:1" x14ac:dyDescent="0.25">
      <c r="A15562"/>
    </row>
    <row r="15563" spans="1:1" x14ac:dyDescent="0.25">
      <c r="A15563"/>
    </row>
    <row r="15564" spans="1:1" x14ac:dyDescent="0.25">
      <c r="A15564"/>
    </row>
    <row r="15565" spans="1:1" x14ac:dyDescent="0.25">
      <c r="A15565"/>
    </row>
    <row r="15566" spans="1:1" x14ac:dyDescent="0.25">
      <c r="A15566"/>
    </row>
    <row r="15567" spans="1:1" x14ac:dyDescent="0.25">
      <c r="A15567"/>
    </row>
    <row r="15568" spans="1:1" x14ac:dyDescent="0.25">
      <c r="A15568"/>
    </row>
    <row r="15569" spans="1:1" x14ac:dyDescent="0.25">
      <c r="A15569"/>
    </row>
    <row r="15570" spans="1:1" x14ac:dyDescent="0.25">
      <c r="A15570"/>
    </row>
    <row r="15571" spans="1:1" x14ac:dyDescent="0.25">
      <c r="A15571"/>
    </row>
    <row r="15572" spans="1:1" x14ac:dyDescent="0.25">
      <c r="A15572"/>
    </row>
    <row r="15573" spans="1:1" x14ac:dyDescent="0.25">
      <c r="A15573"/>
    </row>
    <row r="15574" spans="1:1" x14ac:dyDescent="0.25">
      <c r="A15574"/>
    </row>
    <row r="15575" spans="1:1" x14ac:dyDescent="0.25">
      <c r="A15575"/>
    </row>
    <row r="15576" spans="1:1" x14ac:dyDescent="0.25">
      <c r="A15576"/>
    </row>
    <row r="15577" spans="1:1" x14ac:dyDescent="0.25">
      <c r="A15577"/>
    </row>
    <row r="15578" spans="1:1" x14ac:dyDescent="0.25">
      <c r="A15578"/>
    </row>
    <row r="15579" spans="1:1" x14ac:dyDescent="0.25">
      <c r="A15579"/>
    </row>
    <row r="15580" spans="1:1" x14ac:dyDescent="0.25">
      <c r="A15580"/>
    </row>
    <row r="15581" spans="1:1" x14ac:dyDescent="0.25">
      <c r="A15581"/>
    </row>
    <row r="15582" spans="1:1" x14ac:dyDescent="0.25">
      <c r="A15582"/>
    </row>
    <row r="15583" spans="1:1" x14ac:dyDescent="0.25">
      <c r="A15583"/>
    </row>
    <row r="15584" spans="1:1" x14ac:dyDescent="0.25">
      <c r="A15584"/>
    </row>
    <row r="15585" spans="1:1" x14ac:dyDescent="0.25">
      <c r="A15585"/>
    </row>
    <row r="15586" spans="1:1" x14ac:dyDescent="0.25">
      <c r="A15586"/>
    </row>
    <row r="15587" spans="1:1" x14ac:dyDescent="0.25">
      <c r="A15587"/>
    </row>
    <row r="15588" spans="1:1" x14ac:dyDescent="0.25">
      <c r="A15588"/>
    </row>
    <row r="15589" spans="1:1" x14ac:dyDescent="0.25">
      <c r="A15589"/>
    </row>
    <row r="15590" spans="1:1" x14ac:dyDescent="0.25">
      <c r="A15590"/>
    </row>
    <row r="15591" spans="1:1" x14ac:dyDescent="0.25">
      <c r="A15591"/>
    </row>
    <row r="15592" spans="1:1" x14ac:dyDescent="0.25">
      <c r="A15592"/>
    </row>
    <row r="15593" spans="1:1" x14ac:dyDescent="0.25">
      <c r="A15593"/>
    </row>
    <row r="15594" spans="1:1" x14ac:dyDescent="0.25">
      <c r="A15594"/>
    </row>
    <row r="15595" spans="1:1" x14ac:dyDescent="0.25">
      <c r="A15595"/>
    </row>
    <row r="15596" spans="1:1" x14ac:dyDescent="0.25">
      <c r="A15596"/>
    </row>
    <row r="15597" spans="1:1" x14ac:dyDescent="0.25">
      <c r="A15597"/>
    </row>
    <row r="15598" spans="1:1" x14ac:dyDescent="0.25">
      <c r="A15598"/>
    </row>
    <row r="15599" spans="1:1" x14ac:dyDescent="0.25">
      <c r="A15599"/>
    </row>
    <row r="15600" spans="1:1" x14ac:dyDescent="0.25">
      <c r="A15600"/>
    </row>
    <row r="15601" spans="1:1" x14ac:dyDescent="0.25">
      <c r="A15601"/>
    </row>
    <row r="15602" spans="1:1" x14ac:dyDescent="0.25">
      <c r="A15602"/>
    </row>
    <row r="15603" spans="1:1" x14ac:dyDescent="0.25">
      <c r="A15603"/>
    </row>
    <row r="15604" spans="1:1" x14ac:dyDescent="0.25">
      <c r="A15604"/>
    </row>
    <row r="15605" spans="1:1" x14ac:dyDescent="0.25">
      <c r="A15605"/>
    </row>
    <row r="15606" spans="1:1" x14ac:dyDescent="0.25">
      <c r="A15606"/>
    </row>
    <row r="15607" spans="1:1" x14ac:dyDescent="0.25">
      <c r="A15607"/>
    </row>
    <row r="15608" spans="1:1" x14ac:dyDescent="0.25">
      <c r="A15608"/>
    </row>
    <row r="15609" spans="1:1" x14ac:dyDescent="0.25">
      <c r="A15609"/>
    </row>
    <row r="15610" spans="1:1" x14ac:dyDescent="0.25">
      <c r="A15610"/>
    </row>
    <row r="15611" spans="1:1" x14ac:dyDescent="0.25">
      <c r="A15611"/>
    </row>
    <row r="15612" spans="1:1" x14ac:dyDescent="0.25">
      <c r="A15612"/>
    </row>
    <row r="15613" spans="1:1" x14ac:dyDescent="0.25">
      <c r="A15613"/>
    </row>
    <row r="15614" spans="1:1" x14ac:dyDescent="0.25">
      <c r="A15614"/>
    </row>
    <row r="15615" spans="1:1" x14ac:dyDescent="0.25">
      <c r="A15615"/>
    </row>
    <row r="15616" spans="1:1" x14ac:dyDescent="0.25">
      <c r="A15616"/>
    </row>
    <row r="15617" spans="1:1" x14ac:dyDescent="0.25">
      <c r="A15617"/>
    </row>
    <row r="15618" spans="1:1" x14ac:dyDescent="0.25">
      <c r="A15618"/>
    </row>
    <row r="15619" spans="1:1" x14ac:dyDescent="0.25">
      <c r="A15619"/>
    </row>
    <row r="15620" spans="1:1" x14ac:dyDescent="0.25">
      <c r="A15620"/>
    </row>
    <row r="15621" spans="1:1" x14ac:dyDescent="0.25">
      <c r="A15621"/>
    </row>
    <row r="15622" spans="1:1" x14ac:dyDescent="0.25">
      <c r="A15622"/>
    </row>
    <row r="15623" spans="1:1" x14ac:dyDescent="0.25">
      <c r="A15623"/>
    </row>
    <row r="15624" spans="1:1" x14ac:dyDescent="0.25">
      <c r="A15624"/>
    </row>
    <row r="15625" spans="1:1" x14ac:dyDescent="0.25">
      <c r="A15625"/>
    </row>
    <row r="15626" spans="1:1" x14ac:dyDescent="0.25">
      <c r="A15626"/>
    </row>
    <row r="15627" spans="1:1" x14ac:dyDescent="0.25">
      <c r="A15627"/>
    </row>
    <row r="15628" spans="1:1" x14ac:dyDescent="0.25">
      <c r="A15628"/>
    </row>
    <row r="15629" spans="1:1" x14ac:dyDescent="0.25">
      <c r="A15629"/>
    </row>
    <row r="15630" spans="1:1" x14ac:dyDescent="0.25">
      <c r="A15630"/>
    </row>
    <row r="15631" spans="1:1" x14ac:dyDescent="0.25">
      <c r="A15631"/>
    </row>
    <row r="15632" spans="1:1" x14ac:dyDescent="0.25">
      <c r="A15632"/>
    </row>
    <row r="15633" spans="1:1" x14ac:dyDescent="0.25">
      <c r="A15633"/>
    </row>
    <row r="15634" spans="1:1" x14ac:dyDescent="0.25">
      <c r="A15634"/>
    </row>
    <row r="15635" spans="1:1" x14ac:dyDescent="0.25">
      <c r="A15635"/>
    </row>
    <row r="15636" spans="1:1" x14ac:dyDescent="0.25">
      <c r="A15636"/>
    </row>
    <row r="15637" spans="1:1" x14ac:dyDescent="0.25">
      <c r="A15637"/>
    </row>
    <row r="15638" spans="1:1" x14ac:dyDescent="0.25">
      <c r="A15638"/>
    </row>
    <row r="15639" spans="1:1" x14ac:dyDescent="0.25">
      <c r="A15639"/>
    </row>
    <row r="15640" spans="1:1" x14ac:dyDescent="0.25">
      <c r="A15640"/>
    </row>
    <row r="15641" spans="1:1" x14ac:dyDescent="0.25">
      <c r="A15641"/>
    </row>
    <row r="15642" spans="1:1" x14ac:dyDescent="0.25">
      <c r="A15642"/>
    </row>
    <row r="15643" spans="1:1" x14ac:dyDescent="0.25">
      <c r="A15643"/>
    </row>
    <row r="15644" spans="1:1" x14ac:dyDescent="0.25">
      <c r="A15644"/>
    </row>
    <row r="15645" spans="1:1" x14ac:dyDescent="0.25">
      <c r="A15645"/>
    </row>
    <row r="15646" spans="1:1" x14ac:dyDescent="0.25">
      <c r="A15646"/>
    </row>
    <row r="15647" spans="1:1" x14ac:dyDescent="0.25">
      <c r="A15647"/>
    </row>
    <row r="15648" spans="1:1" x14ac:dyDescent="0.25">
      <c r="A15648"/>
    </row>
    <row r="15649" spans="1:1" x14ac:dyDescent="0.25">
      <c r="A15649"/>
    </row>
    <row r="15650" spans="1:1" x14ac:dyDescent="0.25">
      <c r="A15650"/>
    </row>
    <row r="15651" spans="1:1" x14ac:dyDescent="0.25">
      <c r="A15651"/>
    </row>
    <row r="15652" spans="1:1" x14ac:dyDescent="0.25">
      <c r="A15652"/>
    </row>
    <row r="15653" spans="1:1" x14ac:dyDescent="0.25">
      <c r="A15653"/>
    </row>
    <row r="15654" spans="1:1" x14ac:dyDescent="0.25">
      <c r="A15654"/>
    </row>
    <row r="15655" spans="1:1" x14ac:dyDescent="0.25">
      <c r="A15655"/>
    </row>
    <row r="15656" spans="1:1" x14ac:dyDescent="0.25">
      <c r="A15656"/>
    </row>
    <row r="15657" spans="1:1" x14ac:dyDescent="0.25">
      <c r="A15657"/>
    </row>
    <row r="15658" spans="1:1" x14ac:dyDescent="0.25">
      <c r="A15658"/>
    </row>
    <row r="15659" spans="1:1" x14ac:dyDescent="0.25">
      <c r="A15659"/>
    </row>
    <row r="15660" spans="1:1" x14ac:dyDescent="0.25">
      <c r="A15660"/>
    </row>
    <row r="15661" spans="1:1" x14ac:dyDescent="0.25">
      <c r="A15661"/>
    </row>
    <row r="15662" spans="1:1" x14ac:dyDescent="0.25">
      <c r="A15662"/>
    </row>
    <row r="15663" spans="1:1" x14ac:dyDescent="0.25">
      <c r="A15663"/>
    </row>
    <row r="15664" spans="1:1" x14ac:dyDescent="0.25">
      <c r="A15664"/>
    </row>
    <row r="15665" spans="1:1" x14ac:dyDescent="0.25">
      <c r="A15665"/>
    </row>
    <row r="15666" spans="1:1" x14ac:dyDescent="0.25">
      <c r="A15666"/>
    </row>
    <row r="15667" spans="1:1" x14ac:dyDescent="0.25">
      <c r="A15667"/>
    </row>
    <row r="15668" spans="1:1" x14ac:dyDescent="0.25">
      <c r="A15668"/>
    </row>
    <row r="15669" spans="1:1" x14ac:dyDescent="0.25">
      <c r="A15669"/>
    </row>
    <row r="15670" spans="1:1" x14ac:dyDescent="0.25">
      <c r="A15670"/>
    </row>
    <row r="15671" spans="1:1" x14ac:dyDescent="0.25">
      <c r="A15671"/>
    </row>
    <row r="15672" spans="1:1" x14ac:dyDescent="0.25">
      <c r="A15672"/>
    </row>
    <row r="15673" spans="1:1" x14ac:dyDescent="0.25">
      <c r="A15673"/>
    </row>
    <row r="15674" spans="1:1" x14ac:dyDescent="0.25">
      <c r="A15674"/>
    </row>
    <row r="15675" spans="1:1" x14ac:dyDescent="0.25">
      <c r="A15675"/>
    </row>
    <row r="15676" spans="1:1" x14ac:dyDescent="0.25">
      <c r="A15676"/>
    </row>
    <row r="15677" spans="1:1" x14ac:dyDescent="0.25">
      <c r="A15677"/>
    </row>
    <row r="15678" spans="1:1" x14ac:dyDescent="0.25">
      <c r="A15678"/>
    </row>
    <row r="15679" spans="1:1" x14ac:dyDescent="0.25">
      <c r="A15679"/>
    </row>
    <row r="15680" spans="1:1" x14ac:dyDescent="0.25">
      <c r="A15680"/>
    </row>
    <row r="15681" spans="1:1" x14ac:dyDescent="0.25">
      <c r="A15681"/>
    </row>
    <row r="15682" spans="1:1" x14ac:dyDescent="0.25">
      <c r="A15682"/>
    </row>
    <row r="15683" spans="1:1" x14ac:dyDescent="0.25">
      <c r="A15683"/>
    </row>
    <row r="15684" spans="1:1" x14ac:dyDescent="0.25">
      <c r="A15684"/>
    </row>
    <row r="15685" spans="1:1" x14ac:dyDescent="0.25">
      <c r="A15685"/>
    </row>
    <row r="15686" spans="1:1" x14ac:dyDescent="0.25">
      <c r="A15686"/>
    </row>
    <row r="15687" spans="1:1" x14ac:dyDescent="0.25">
      <c r="A15687"/>
    </row>
    <row r="15688" spans="1:1" x14ac:dyDescent="0.25">
      <c r="A15688"/>
    </row>
    <row r="15689" spans="1:1" x14ac:dyDescent="0.25">
      <c r="A15689"/>
    </row>
    <row r="15690" spans="1:1" x14ac:dyDescent="0.25">
      <c r="A15690"/>
    </row>
    <row r="15691" spans="1:1" x14ac:dyDescent="0.25">
      <c r="A15691"/>
    </row>
    <row r="15692" spans="1:1" x14ac:dyDescent="0.25">
      <c r="A15692"/>
    </row>
    <row r="15693" spans="1:1" x14ac:dyDescent="0.25">
      <c r="A15693"/>
    </row>
    <row r="15694" spans="1:1" x14ac:dyDescent="0.25">
      <c r="A15694"/>
    </row>
    <row r="15695" spans="1:1" x14ac:dyDescent="0.25">
      <c r="A15695"/>
    </row>
    <row r="15696" spans="1:1" x14ac:dyDescent="0.25">
      <c r="A15696"/>
    </row>
    <row r="15697" spans="1:1" x14ac:dyDescent="0.25">
      <c r="A15697"/>
    </row>
    <row r="15698" spans="1:1" x14ac:dyDescent="0.25">
      <c r="A15698"/>
    </row>
    <row r="15699" spans="1:1" x14ac:dyDescent="0.25">
      <c r="A15699"/>
    </row>
    <row r="15700" spans="1:1" x14ac:dyDescent="0.25">
      <c r="A15700"/>
    </row>
    <row r="15701" spans="1:1" x14ac:dyDescent="0.25">
      <c r="A15701"/>
    </row>
    <row r="15702" spans="1:1" x14ac:dyDescent="0.25">
      <c r="A15702"/>
    </row>
    <row r="15703" spans="1:1" x14ac:dyDescent="0.25">
      <c r="A15703"/>
    </row>
    <row r="15704" spans="1:1" x14ac:dyDescent="0.25">
      <c r="A15704"/>
    </row>
    <row r="15705" spans="1:1" x14ac:dyDescent="0.25">
      <c r="A15705"/>
    </row>
    <row r="15706" spans="1:1" x14ac:dyDescent="0.25">
      <c r="A15706"/>
    </row>
    <row r="15707" spans="1:1" x14ac:dyDescent="0.25">
      <c r="A15707"/>
    </row>
    <row r="15708" spans="1:1" x14ac:dyDescent="0.25">
      <c r="A15708"/>
    </row>
    <row r="15709" spans="1:1" x14ac:dyDescent="0.25">
      <c r="A15709"/>
    </row>
    <row r="15710" spans="1:1" x14ac:dyDescent="0.25">
      <c r="A15710"/>
    </row>
    <row r="15711" spans="1:1" x14ac:dyDescent="0.25">
      <c r="A15711"/>
    </row>
    <row r="15712" spans="1:1" x14ac:dyDescent="0.25">
      <c r="A15712"/>
    </row>
    <row r="15713" spans="1:1" x14ac:dyDescent="0.25">
      <c r="A15713"/>
    </row>
    <row r="15714" spans="1:1" x14ac:dyDescent="0.25">
      <c r="A15714"/>
    </row>
    <row r="15715" spans="1:1" x14ac:dyDescent="0.25">
      <c r="A15715"/>
    </row>
    <row r="15716" spans="1:1" x14ac:dyDescent="0.25">
      <c r="A15716"/>
    </row>
    <row r="15717" spans="1:1" x14ac:dyDescent="0.25">
      <c r="A15717"/>
    </row>
    <row r="15718" spans="1:1" x14ac:dyDescent="0.25">
      <c r="A15718"/>
    </row>
    <row r="15719" spans="1:1" x14ac:dyDescent="0.25">
      <c r="A15719"/>
    </row>
    <row r="15720" spans="1:1" x14ac:dyDescent="0.25">
      <c r="A15720"/>
    </row>
    <row r="15721" spans="1:1" x14ac:dyDescent="0.25">
      <c r="A15721"/>
    </row>
    <row r="15722" spans="1:1" x14ac:dyDescent="0.25">
      <c r="A15722"/>
    </row>
    <row r="15723" spans="1:1" x14ac:dyDescent="0.25">
      <c r="A15723"/>
    </row>
    <row r="15724" spans="1:1" x14ac:dyDescent="0.25">
      <c r="A15724"/>
    </row>
    <row r="15725" spans="1:1" x14ac:dyDescent="0.25">
      <c r="A15725"/>
    </row>
    <row r="15726" spans="1:1" x14ac:dyDescent="0.25">
      <c r="A15726"/>
    </row>
    <row r="15727" spans="1:1" x14ac:dyDescent="0.25">
      <c r="A15727"/>
    </row>
    <row r="15728" spans="1:1" x14ac:dyDescent="0.25">
      <c r="A15728"/>
    </row>
    <row r="15729" spans="1:1" x14ac:dyDescent="0.25">
      <c r="A15729"/>
    </row>
    <row r="15730" spans="1:1" x14ac:dyDescent="0.25">
      <c r="A15730"/>
    </row>
    <row r="15731" spans="1:1" x14ac:dyDescent="0.25">
      <c r="A15731"/>
    </row>
    <row r="15732" spans="1:1" x14ac:dyDescent="0.25">
      <c r="A15732"/>
    </row>
    <row r="15733" spans="1:1" x14ac:dyDescent="0.25">
      <c r="A15733"/>
    </row>
    <row r="15734" spans="1:1" x14ac:dyDescent="0.25">
      <c r="A15734"/>
    </row>
    <row r="15735" spans="1:1" x14ac:dyDescent="0.25">
      <c r="A15735"/>
    </row>
    <row r="15736" spans="1:1" x14ac:dyDescent="0.25">
      <c r="A15736"/>
    </row>
    <row r="15737" spans="1:1" x14ac:dyDescent="0.25">
      <c r="A15737"/>
    </row>
    <row r="15738" spans="1:1" x14ac:dyDescent="0.25">
      <c r="A15738"/>
    </row>
    <row r="15739" spans="1:1" x14ac:dyDescent="0.25">
      <c r="A15739"/>
    </row>
    <row r="15740" spans="1:1" x14ac:dyDescent="0.25">
      <c r="A15740"/>
    </row>
    <row r="15741" spans="1:1" x14ac:dyDescent="0.25">
      <c r="A15741"/>
    </row>
    <row r="15742" spans="1:1" x14ac:dyDescent="0.25">
      <c r="A15742"/>
    </row>
    <row r="15743" spans="1:1" x14ac:dyDescent="0.25">
      <c r="A15743"/>
    </row>
    <row r="15744" spans="1:1" x14ac:dyDescent="0.25">
      <c r="A15744"/>
    </row>
    <row r="15745" spans="1:1" x14ac:dyDescent="0.25">
      <c r="A15745"/>
    </row>
    <row r="15746" spans="1:1" x14ac:dyDescent="0.25">
      <c r="A15746"/>
    </row>
    <row r="15747" spans="1:1" x14ac:dyDescent="0.25">
      <c r="A15747"/>
    </row>
    <row r="15748" spans="1:1" x14ac:dyDescent="0.25">
      <c r="A15748"/>
    </row>
    <row r="15749" spans="1:1" x14ac:dyDescent="0.25">
      <c r="A15749"/>
    </row>
    <row r="15750" spans="1:1" x14ac:dyDescent="0.25">
      <c r="A15750"/>
    </row>
    <row r="15751" spans="1:1" x14ac:dyDescent="0.25">
      <c r="A15751"/>
    </row>
    <row r="15752" spans="1:1" x14ac:dyDescent="0.25">
      <c r="A15752"/>
    </row>
    <row r="15753" spans="1:1" x14ac:dyDescent="0.25">
      <c r="A15753"/>
    </row>
    <row r="15754" spans="1:1" x14ac:dyDescent="0.25">
      <c r="A15754"/>
    </row>
    <row r="15755" spans="1:1" x14ac:dyDescent="0.25">
      <c r="A15755"/>
    </row>
    <row r="15756" spans="1:1" x14ac:dyDescent="0.25">
      <c r="A15756"/>
    </row>
    <row r="15757" spans="1:1" x14ac:dyDescent="0.25">
      <c r="A15757"/>
    </row>
    <row r="15758" spans="1:1" x14ac:dyDescent="0.25">
      <c r="A15758"/>
    </row>
    <row r="15759" spans="1:1" x14ac:dyDescent="0.25">
      <c r="A15759"/>
    </row>
    <row r="15760" spans="1:1" x14ac:dyDescent="0.25">
      <c r="A15760"/>
    </row>
    <row r="15761" spans="1:1" x14ac:dyDescent="0.25">
      <c r="A15761"/>
    </row>
    <row r="15762" spans="1:1" x14ac:dyDescent="0.25">
      <c r="A15762"/>
    </row>
    <row r="15763" spans="1:1" x14ac:dyDescent="0.25">
      <c r="A15763"/>
    </row>
    <row r="15764" spans="1:1" x14ac:dyDescent="0.25">
      <c r="A15764"/>
    </row>
    <row r="15765" spans="1:1" x14ac:dyDescent="0.25">
      <c r="A15765"/>
    </row>
    <row r="15766" spans="1:1" x14ac:dyDescent="0.25">
      <c r="A15766"/>
    </row>
    <row r="15767" spans="1:1" x14ac:dyDescent="0.25">
      <c r="A15767"/>
    </row>
    <row r="15768" spans="1:1" x14ac:dyDescent="0.25">
      <c r="A15768"/>
    </row>
    <row r="15769" spans="1:1" x14ac:dyDescent="0.25">
      <c r="A15769"/>
    </row>
    <row r="15770" spans="1:1" x14ac:dyDescent="0.25">
      <c r="A15770"/>
    </row>
    <row r="15771" spans="1:1" x14ac:dyDescent="0.25">
      <c r="A15771"/>
    </row>
    <row r="15772" spans="1:1" x14ac:dyDescent="0.25">
      <c r="A15772"/>
    </row>
    <row r="15773" spans="1:1" x14ac:dyDescent="0.25">
      <c r="A15773"/>
    </row>
    <row r="15774" spans="1:1" x14ac:dyDescent="0.25">
      <c r="A15774"/>
    </row>
    <row r="15775" spans="1:1" x14ac:dyDescent="0.25">
      <c r="A15775"/>
    </row>
    <row r="15776" spans="1:1" x14ac:dyDescent="0.25">
      <c r="A15776"/>
    </row>
    <row r="15777" spans="1:1" x14ac:dyDescent="0.25">
      <c r="A15777"/>
    </row>
    <row r="15778" spans="1:1" x14ac:dyDescent="0.25">
      <c r="A15778"/>
    </row>
    <row r="15779" spans="1:1" x14ac:dyDescent="0.25">
      <c r="A15779"/>
    </row>
    <row r="15780" spans="1:1" x14ac:dyDescent="0.25">
      <c r="A15780"/>
    </row>
    <row r="15781" spans="1:1" x14ac:dyDescent="0.25">
      <c r="A15781"/>
    </row>
    <row r="15782" spans="1:1" x14ac:dyDescent="0.25">
      <c r="A15782"/>
    </row>
    <row r="15783" spans="1:1" x14ac:dyDescent="0.25">
      <c r="A15783"/>
    </row>
    <row r="15784" spans="1:1" x14ac:dyDescent="0.25">
      <c r="A15784"/>
    </row>
    <row r="15785" spans="1:1" x14ac:dyDescent="0.25">
      <c r="A15785"/>
    </row>
    <row r="15786" spans="1:1" x14ac:dyDescent="0.25">
      <c r="A15786"/>
    </row>
    <row r="15787" spans="1:1" x14ac:dyDescent="0.25">
      <c r="A15787"/>
    </row>
    <row r="15788" spans="1:1" x14ac:dyDescent="0.25">
      <c r="A15788"/>
    </row>
    <row r="15789" spans="1:1" x14ac:dyDescent="0.25">
      <c r="A15789"/>
    </row>
    <row r="15790" spans="1:1" x14ac:dyDescent="0.25">
      <c r="A15790"/>
    </row>
    <row r="15791" spans="1:1" x14ac:dyDescent="0.25">
      <c r="A15791"/>
    </row>
    <row r="15792" spans="1:1" x14ac:dyDescent="0.25">
      <c r="A15792"/>
    </row>
    <row r="15793" spans="1:1" x14ac:dyDescent="0.25">
      <c r="A15793"/>
    </row>
    <row r="15794" spans="1:1" x14ac:dyDescent="0.25">
      <c r="A15794"/>
    </row>
    <row r="15795" spans="1:1" x14ac:dyDescent="0.25">
      <c r="A15795"/>
    </row>
    <row r="15796" spans="1:1" x14ac:dyDescent="0.25">
      <c r="A15796"/>
    </row>
    <row r="15797" spans="1:1" x14ac:dyDescent="0.25">
      <c r="A15797"/>
    </row>
    <row r="15798" spans="1:1" x14ac:dyDescent="0.25">
      <c r="A15798"/>
    </row>
    <row r="15799" spans="1:1" x14ac:dyDescent="0.25">
      <c r="A15799"/>
    </row>
    <row r="15800" spans="1:1" x14ac:dyDescent="0.25">
      <c r="A15800"/>
    </row>
    <row r="15801" spans="1:1" x14ac:dyDescent="0.25">
      <c r="A15801"/>
    </row>
    <row r="15802" spans="1:1" x14ac:dyDescent="0.25">
      <c r="A15802"/>
    </row>
    <row r="15803" spans="1:1" x14ac:dyDescent="0.25">
      <c r="A15803"/>
    </row>
    <row r="15804" spans="1:1" x14ac:dyDescent="0.25">
      <c r="A15804"/>
    </row>
    <row r="15805" spans="1:1" x14ac:dyDescent="0.25">
      <c r="A15805"/>
    </row>
    <row r="15806" spans="1:1" x14ac:dyDescent="0.25">
      <c r="A15806"/>
    </row>
    <row r="15807" spans="1:1" x14ac:dyDescent="0.25">
      <c r="A15807"/>
    </row>
    <row r="15808" spans="1:1" x14ac:dyDescent="0.25">
      <c r="A15808"/>
    </row>
    <row r="15809" spans="1:1" x14ac:dyDescent="0.25">
      <c r="A15809"/>
    </row>
    <row r="15810" spans="1:1" x14ac:dyDescent="0.25">
      <c r="A15810"/>
    </row>
    <row r="15811" spans="1:1" x14ac:dyDescent="0.25">
      <c r="A15811"/>
    </row>
    <row r="15812" spans="1:1" x14ac:dyDescent="0.25">
      <c r="A15812"/>
    </row>
    <row r="15813" spans="1:1" x14ac:dyDescent="0.25">
      <c r="A15813"/>
    </row>
    <row r="15814" spans="1:1" x14ac:dyDescent="0.25">
      <c r="A15814"/>
    </row>
    <row r="15815" spans="1:1" x14ac:dyDescent="0.25">
      <c r="A15815"/>
    </row>
    <row r="15816" spans="1:1" x14ac:dyDescent="0.25">
      <c r="A15816"/>
    </row>
    <row r="15817" spans="1:1" x14ac:dyDescent="0.25">
      <c r="A15817"/>
    </row>
    <row r="15818" spans="1:1" x14ac:dyDescent="0.25">
      <c r="A15818"/>
    </row>
    <row r="15819" spans="1:1" x14ac:dyDescent="0.25">
      <c r="A15819"/>
    </row>
    <row r="15820" spans="1:1" x14ac:dyDescent="0.25">
      <c r="A15820"/>
    </row>
    <row r="15821" spans="1:1" x14ac:dyDescent="0.25">
      <c r="A15821"/>
    </row>
    <row r="15822" spans="1:1" x14ac:dyDescent="0.25">
      <c r="A15822"/>
    </row>
    <row r="15823" spans="1:1" x14ac:dyDescent="0.25">
      <c r="A15823"/>
    </row>
    <row r="15824" spans="1:1" x14ac:dyDescent="0.25">
      <c r="A15824"/>
    </row>
    <row r="15825" spans="1:1" x14ac:dyDescent="0.25">
      <c r="A15825"/>
    </row>
    <row r="15826" spans="1:1" x14ac:dyDescent="0.25">
      <c r="A15826"/>
    </row>
    <row r="15827" spans="1:1" x14ac:dyDescent="0.25">
      <c r="A15827"/>
    </row>
    <row r="15828" spans="1:1" x14ac:dyDescent="0.25">
      <c r="A15828"/>
    </row>
    <row r="15829" spans="1:1" x14ac:dyDescent="0.25">
      <c r="A15829"/>
    </row>
    <row r="15830" spans="1:1" x14ac:dyDescent="0.25">
      <c r="A15830"/>
    </row>
    <row r="15831" spans="1:1" x14ac:dyDescent="0.25">
      <c r="A15831"/>
    </row>
    <row r="15832" spans="1:1" x14ac:dyDescent="0.25">
      <c r="A15832"/>
    </row>
    <row r="15833" spans="1:1" x14ac:dyDescent="0.25">
      <c r="A15833"/>
    </row>
    <row r="15834" spans="1:1" x14ac:dyDescent="0.25">
      <c r="A15834"/>
    </row>
    <row r="15835" spans="1:1" x14ac:dyDescent="0.25">
      <c r="A15835"/>
    </row>
    <row r="15836" spans="1:1" x14ac:dyDescent="0.25">
      <c r="A15836"/>
    </row>
    <row r="15837" spans="1:1" x14ac:dyDescent="0.25">
      <c r="A15837"/>
    </row>
    <row r="15838" spans="1:1" x14ac:dyDescent="0.25">
      <c r="A15838"/>
    </row>
    <row r="15839" spans="1:1" x14ac:dyDescent="0.25">
      <c r="A15839"/>
    </row>
    <row r="15840" spans="1:1" x14ac:dyDescent="0.25">
      <c r="A15840"/>
    </row>
    <row r="15841" spans="1:1" x14ac:dyDescent="0.25">
      <c r="A15841"/>
    </row>
    <row r="15842" spans="1:1" x14ac:dyDescent="0.25">
      <c r="A15842"/>
    </row>
    <row r="15843" spans="1:1" x14ac:dyDescent="0.25">
      <c r="A15843"/>
    </row>
    <row r="15844" spans="1:1" x14ac:dyDescent="0.25">
      <c r="A15844"/>
    </row>
    <row r="15845" spans="1:1" x14ac:dyDescent="0.25">
      <c r="A15845"/>
    </row>
    <row r="15846" spans="1:1" x14ac:dyDescent="0.25">
      <c r="A15846"/>
    </row>
    <row r="15847" spans="1:1" x14ac:dyDescent="0.25">
      <c r="A15847"/>
    </row>
    <row r="15848" spans="1:1" x14ac:dyDescent="0.25">
      <c r="A15848"/>
    </row>
    <row r="15849" spans="1:1" x14ac:dyDescent="0.25">
      <c r="A15849"/>
    </row>
    <row r="15850" spans="1:1" x14ac:dyDescent="0.25">
      <c r="A15850"/>
    </row>
    <row r="15851" spans="1:1" x14ac:dyDescent="0.25">
      <c r="A15851"/>
    </row>
    <row r="15852" spans="1:1" x14ac:dyDescent="0.25">
      <c r="A15852"/>
    </row>
    <row r="15853" spans="1:1" x14ac:dyDescent="0.25">
      <c r="A15853"/>
    </row>
    <row r="15854" spans="1:1" x14ac:dyDescent="0.25">
      <c r="A15854"/>
    </row>
    <row r="15855" spans="1:1" x14ac:dyDescent="0.25">
      <c r="A15855"/>
    </row>
    <row r="15856" spans="1:1" x14ac:dyDescent="0.25">
      <c r="A15856"/>
    </row>
    <row r="15857" spans="1:1" x14ac:dyDescent="0.25">
      <c r="A15857"/>
    </row>
    <row r="15858" spans="1:1" x14ac:dyDescent="0.25">
      <c r="A15858"/>
    </row>
    <row r="15859" spans="1:1" x14ac:dyDescent="0.25">
      <c r="A15859"/>
    </row>
    <row r="15860" spans="1:1" x14ac:dyDescent="0.25">
      <c r="A15860"/>
    </row>
    <row r="15861" spans="1:1" x14ac:dyDescent="0.25">
      <c r="A15861"/>
    </row>
    <row r="15862" spans="1:1" x14ac:dyDescent="0.25">
      <c r="A15862"/>
    </row>
    <row r="15863" spans="1:1" x14ac:dyDescent="0.25">
      <c r="A15863"/>
    </row>
    <row r="15864" spans="1:1" x14ac:dyDescent="0.25">
      <c r="A15864"/>
    </row>
    <row r="15865" spans="1:1" x14ac:dyDescent="0.25">
      <c r="A15865"/>
    </row>
    <row r="15866" spans="1:1" x14ac:dyDescent="0.25">
      <c r="A15866"/>
    </row>
    <row r="15867" spans="1:1" x14ac:dyDescent="0.25">
      <c r="A15867"/>
    </row>
    <row r="15868" spans="1:1" x14ac:dyDescent="0.25">
      <c r="A15868"/>
    </row>
    <row r="15869" spans="1:1" x14ac:dyDescent="0.25">
      <c r="A15869"/>
    </row>
    <row r="15870" spans="1:1" x14ac:dyDescent="0.25">
      <c r="A15870"/>
    </row>
    <row r="15871" spans="1:1" x14ac:dyDescent="0.25">
      <c r="A15871"/>
    </row>
    <row r="15872" spans="1:1" x14ac:dyDescent="0.25">
      <c r="A15872"/>
    </row>
    <row r="15873" spans="1:1" x14ac:dyDescent="0.25">
      <c r="A15873"/>
    </row>
    <row r="15874" spans="1:1" x14ac:dyDescent="0.25">
      <c r="A15874"/>
    </row>
    <row r="15875" spans="1:1" x14ac:dyDescent="0.25">
      <c r="A15875"/>
    </row>
    <row r="15876" spans="1:1" x14ac:dyDescent="0.25">
      <c r="A15876"/>
    </row>
    <row r="15877" spans="1:1" x14ac:dyDescent="0.25">
      <c r="A15877"/>
    </row>
    <row r="15878" spans="1:1" x14ac:dyDescent="0.25">
      <c r="A15878"/>
    </row>
    <row r="15879" spans="1:1" x14ac:dyDescent="0.25">
      <c r="A15879"/>
    </row>
    <row r="15880" spans="1:1" x14ac:dyDescent="0.25">
      <c r="A15880"/>
    </row>
    <row r="15881" spans="1:1" x14ac:dyDescent="0.25">
      <c r="A15881"/>
    </row>
    <row r="15882" spans="1:1" x14ac:dyDescent="0.25">
      <c r="A15882"/>
    </row>
    <row r="15883" spans="1:1" x14ac:dyDescent="0.25">
      <c r="A15883"/>
    </row>
    <row r="15884" spans="1:1" x14ac:dyDescent="0.25">
      <c r="A15884"/>
    </row>
    <row r="15885" spans="1:1" x14ac:dyDescent="0.25">
      <c r="A15885"/>
    </row>
    <row r="15886" spans="1:1" x14ac:dyDescent="0.25">
      <c r="A15886"/>
    </row>
    <row r="15887" spans="1:1" x14ac:dyDescent="0.25">
      <c r="A15887"/>
    </row>
    <row r="15888" spans="1:1" x14ac:dyDescent="0.25">
      <c r="A15888"/>
    </row>
    <row r="15889" spans="1:1" x14ac:dyDescent="0.25">
      <c r="A15889"/>
    </row>
    <row r="15890" spans="1:1" x14ac:dyDescent="0.25">
      <c r="A15890"/>
    </row>
    <row r="15891" spans="1:1" x14ac:dyDescent="0.25">
      <c r="A15891"/>
    </row>
    <row r="15892" spans="1:1" x14ac:dyDescent="0.25">
      <c r="A15892"/>
    </row>
    <row r="15893" spans="1:1" x14ac:dyDescent="0.25">
      <c r="A15893"/>
    </row>
    <row r="15894" spans="1:1" x14ac:dyDescent="0.25">
      <c r="A15894"/>
    </row>
    <row r="15895" spans="1:1" x14ac:dyDescent="0.25">
      <c r="A15895"/>
    </row>
    <row r="15896" spans="1:1" x14ac:dyDescent="0.25">
      <c r="A15896"/>
    </row>
    <row r="15897" spans="1:1" x14ac:dyDescent="0.25">
      <c r="A15897"/>
    </row>
    <row r="15898" spans="1:1" x14ac:dyDescent="0.25">
      <c r="A15898"/>
    </row>
    <row r="15899" spans="1:1" x14ac:dyDescent="0.25">
      <c r="A15899"/>
    </row>
    <row r="15900" spans="1:1" x14ac:dyDescent="0.25">
      <c r="A15900"/>
    </row>
    <row r="15901" spans="1:1" x14ac:dyDescent="0.25">
      <c r="A15901"/>
    </row>
    <row r="15902" spans="1:1" x14ac:dyDescent="0.25">
      <c r="A15902"/>
    </row>
    <row r="15903" spans="1:1" x14ac:dyDescent="0.25">
      <c r="A15903"/>
    </row>
    <row r="15904" spans="1:1" x14ac:dyDescent="0.25">
      <c r="A15904"/>
    </row>
    <row r="15905" spans="1:1" x14ac:dyDescent="0.25">
      <c r="A15905"/>
    </row>
    <row r="15906" spans="1:1" x14ac:dyDescent="0.25">
      <c r="A15906"/>
    </row>
    <row r="15907" spans="1:1" x14ac:dyDescent="0.25">
      <c r="A15907"/>
    </row>
    <row r="15908" spans="1:1" x14ac:dyDescent="0.25">
      <c r="A15908"/>
    </row>
    <row r="15909" spans="1:1" x14ac:dyDescent="0.25">
      <c r="A15909"/>
    </row>
    <row r="15910" spans="1:1" x14ac:dyDescent="0.25">
      <c r="A15910"/>
    </row>
    <row r="15911" spans="1:1" x14ac:dyDescent="0.25">
      <c r="A15911"/>
    </row>
    <row r="15912" spans="1:1" x14ac:dyDescent="0.25">
      <c r="A15912"/>
    </row>
    <row r="15913" spans="1:1" x14ac:dyDescent="0.25">
      <c r="A15913"/>
    </row>
    <row r="15914" spans="1:1" x14ac:dyDescent="0.25">
      <c r="A15914"/>
    </row>
    <row r="15915" spans="1:1" x14ac:dyDescent="0.25">
      <c r="A15915"/>
    </row>
    <row r="15916" spans="1:1" x14ac:dyDescent="0.25">
      <c r="A15916"/>
    </row>
    <row r="15917" spans="1:1" x14ac:dyDescent="0.25">
      <c r="A15917"/>
    </row>
    <row r="15918" spans="1:1" x14ac:dyDescent="0.25">
      <c r="A15918"/>
    </row>
    <row r="15919" spans="1:1" x14ac:dyDescent="0.25">
      <c r="A15919"/>
    </row>
    <row r="15920" spans="1:1" x14ac:dyDescent="0.25">
      <c r="A15920"/>
    </row>
    <row r="15921" spans="1:1" x14ac:dyDescent="0.25">
      <c r="A15921"/>
    </row>
    <row r="15922" spans="1:1" x14ac:dyDescent="0.25">
      <c r="A15922"/>
    </row>
    <row r="15923" spans="1:1" x14ac:dyDescent="0.25">
      <c r="A15923"/>
    </row>
    <row r="15924" spans="1:1" x14ac:dyDescent="0.25">
      <c r="A15924"/>
    </row>
    <row r="15925" spans="1:1" x14ac:dyDescent="0.25">
      <c r="A15925"/>
    </row>
    <row r="15926" spans="1:1" x14ac:dyDescent="0.25">
      <c r="A15926"/>
    </row>
    <row r="15927" spans="1:1" x14ac:dyDescent="0.25">
      <c r="A15927"/>
    </row>
    <row r="15928" spans="1:1" x14ac:dyDescent="0.25">
      <c r="A15928"/>
    </row>
    <row r="15929" spans="1:1" x14ac:dyDescent="0.25">
      <c r="A15929"/>
    </row>
    <row r="15930" spans="1:1" x14ac:dyDescent="0.25">
      <c r="A15930"/>
    </row>
    <row r="15931" spans="1:1" x14ac:dyDescent="0.25">
      <c r="A15931"/>
    </row>
    <row r="15932" spans="1:1" x14ac:dyDescent="0.25">
      <c r="A15932"/>
    </row>
    <row r="15933" spans="1:1" x14ac:dyDescent="0.25">
      <c r="A15933"/>
    </row>
    <row r="15934" spans="1:1" x14ac:dyDescent="0.25">
      <c r="A15934"/>
    </row>
    <row r="15935" spans="1:1" x14ac:dyDescent="0.25">
      <c r="A15935"/>
    </row>
    <row r="15936" spans="1:1" x14ac:dyDescent="0.25">
      <c r="A15936"/>
    </row>
    <row r="15937" spans="1:1" x14ac:dyDescent="0.25">
      <c r="A15937"/>
    </row>
    <row r="15938" spans="1:1" x14ac:dyDescent="0.25">
      <c r="A15938"/>
    </row>
    <row r="15939" spans="1:1" x14ac:dyDescent="0.25">
      <c r="A15939"/>
    </row>
    <row r="15940" spans="1:1" x14ac:dyDescent="0.25">
      <c r="A15940"/>
    </row>
    <row r="15941" spans="1:1" x14ac:dyDescent="0.25">
      <c r="A15941"/>
    </row>
    <row r="15942" spans="1:1" x14ac:dyDescent="0.25">
      <c r="A15942"/>
    </row>
    <row r="15943" spans="1:1" x14ac:dyDescent="0.25">
      <c r="A15943"/>
    </row>
    <row r="15944" spans="1:1" x14ac:dyDescent="0.25">
      <c r="A15944"/>
    </row>
    <row r="15945" spans="1:1" x14ac:dyDescent="0.25">
      <c r="A15945"/>
    </row>
    <row r="15946" spans="1:1" x14ac:dyDescent="0.25">
      <c r="A15946"/>
    </row>
    <row r="15947" spans="1:1" x14ac:dyDescent="0.25">
      <c r="A15947"/>
    </row>
    <row r="15948" spans="1:1" x14ac:dyDescent="0.25">
      <c r="A15948"/>
    </row>
    <row r="15949" spans="1:1" x14ac:dyDescent="0.25">
      <c r="A15949"/>
    </row>
    <row r="15950" spans="1:1" x14ac:dyDescent="0.25">
      <c r="A15950"/>
    </row>
    <row r="15951" spans="1:1" x14ac:dyDescent="0.25">
      <c r="A15951"/>
    </row>
    <row r="15952" spans="1:1" x14ac:dyDescent="0.25">
      <c r="A15952"/>
    </row>
    <row r="15953" spans="1:1" x14ac:dyDescent="0.25">
      <c r="A15953"/>
    </row>
    <row r="15954" spans="1:1" x14ac:dyDescent="0.25">
      <c r="A15954"/>
    </row>
    <row r="15955" spans="1:1" x14ac:dyDescent="0.25">
      <c r="A15955"/>
    </row>
    <row r="15956" spans="1:1" x14ac:dyDescent="0.25">
      <c r="A15956"/>
    </row>
    <row r="15957" spans="1:1" x14ac:dyDescent="0.25">
      <c r="A15957"/>
    </row>
    <row r="15958" spans="1:1" x14ac:dyDescent="0.25">
      <c r="A15958"/>
    </row>
    <row r="15959" spans="1:1" x14ac:dyDescent="0.25">
      <c r="A15959"/>
    </row>
    <row r="15960" spans="1:1" x14ac:dyDescent="0.25">
      <c r="A15960"/>
    </row>
    <row r="15961" spans="1:1" x14ac:dyDescent="0.25">
      <c r="A15961"/>
    </row>
    <row r="15962" spans="1:1" x14ac:dyDescent="0.25">
      <c r="A15962"/>
    </row>
    <row r="15963" spans="1:1" x14ac:dyDescent="0.25">
      <c r="A15963"/>
    </row>
    <row r="15964" spans="1:1" x14ac:dyDescent="0.25">
      <c r="A15964"/>
    </row>
    <row r="15965" spans="1:1" x14ac:dyDescent="0.25">
      <c r="A15965"/>
    </row>
    <row r="15966" spans="1:1" x14ac:dyDescent="0.25">
      <c r="A15966"/>
    </row>
    <row r="15967" spans="1:1" x14ac:dyDescent="0.25">
      <c r="A15967"/>
    </row>
    <row r="15968" spans="1:1" x14ac:dyDescent="0.25">
      <c r="A15968"/>
    </row>
    <row r="15969" spans="1:1" x14ac:dyDescent="0.25">
      <c r="A15969"/>
    </row>
    <row r="15970" spans="1:1" x14ac:dyDescent="0.25">
      <c r="A15970"/>
    </row>
    <row r="15971" spans="1:1" x14ac:dyDescent="0.25">
      <c r="A15971"/>
    </row>
    <row r="15972" spans="1:1" x14ac:dyDescent="0.25">
      <c r="A15972"/>
    </row>
    <row r="15973" spans="1:1" x14ac:dyDescent="0.25">
      <c r="A15973"/>
    </row>
    <row r="15974" spans="1:1" x14ac:dyDescent="0.25">
      <c r="A15974"/>
    </row>
    <row r="15975" spans="1:1" x14ac:dyDescent="0.25">
      <c r="A15975"/>
    </row>
    <row r="15976" spans="1:1" x14ac:dyDescent="0.25">
      <c r="A15976"/>
    </row>
    <row r="15977" spans="1:1" x14ac:dyDescent="0.25">
      <c r="A15977"/>
    </row>
    <row r="15978" spans="1:1" x14ac:dyDescent="0.25">
      <c r="A15978"/>
    </row>
    <row r="15979" spans="1:1" x14ac:dyDescent="0.25">
      <c r="A15979"/>
    </row>
    <row r="15980" spans="1:1" x14ac:dyDescent="0.25">
      <c r="A15980"/>
    </row>
    <row r="15981" spans="1:1" x14ac:dyDescent="0.25">
      <c r="A15981"/>
    </row>
    <row r="15982" spans="1:1" x14ac:dyDescent="0.25">
      <c r="A15982"/>
    </row>
    <row r="15983" spans="1:1" x14ac:dyDescent="0.25">
      <c r="A15983"/>
    </row>
    <row r="15984" spans="1:1" x14ac:dyDescent="0.25">
      <c r="A15984"/>
    </row>
    <row r="15985" spans="1:1" x14ac:dyDescent="0.25">
      <c r="A15985"/>
    </row>
    <row r="15986" spans="1:1" x14ac:dyDescent="0.25">
      <c r="A15986"/>
    </row>
    <row r="15987" spans="1:1" x14ac:dyDescent="0.25">
      <c r="A15987"/>
    </row>
    <row r="15988" spans="1:1" x14ac:dyDescent="0.25">
      <c r="A15988"/>
    </row>
    <row r="15989" spans="1:1" x14ac:dyDescent="0.25">
      <c r="A15989"/>
    </row>
    <row r="15990" spans="1:1" x14ac:dyDescent="0.25">
      <c r="A15990"/>
    </row>
    <row r="15991" spans="1:1" x14ac:dyDescent="0.25">
      <c r="A15991"/>
    </row>
    <row r="15992" spans="1:1" x14ac:dyDescent="0.25">
      <c r="A15992"/>
    </row>
    <row r="15993" spans="1:1" x14ac:dyDescent="0.25">
      <c r="A15993"/>
    </row>
    <row r="15994" spans="1:1" x14ac:dyDescent="0.25">
      <c r="A15994"/>
    </row>
    <row r="15995" spans="1:1" x14ac:dyDescent="0.25">
      <c r="A15995"/>
    </row>
    <row r="15996" spans="1:1" x14ac:dyDescent="0.25">
      <c r="A15996"/>
    </row>
    <row r="15997" spans="1:1" x14ac:dyDescent="0.25">
      <c r="A15997"/>
    </row>
    <row r="15998" spans="1:1" x14ac:dyDescent="0.25">
      <c r="A15998"/>
    </row>
    <row r="15999" spans="1:1" x14ac:dyDescent="0.25">
      <c r="A15999"/>
    </row>
    <row r="16000" spans="1:1" x14ac:dyDescent="0.25">
      <c r="A16000"/>
    </row>
    <row r="16001" spans="1:1" x14ac:dyDescent="0.25">
      <c r="A16001"/>
    </row>
    <row r="16002" spans="1:1" x14ac:dyDescent="0.25">
      <c r="A16002"/>
    </row>
    <row r="16003" spans="1:1" x14ac:dyDescent="0.25">
      <c r="A16003"/>
    </row>
    <row r="16004" spans="1:1" x14ac:dyDescent="0.25">
      <c r="A16004"/>
    </row>
    <row r="16005" spans="1:1" x14ac:dyDescent="0.25">
      <c r="A16005"/>
    </row>
    <row r="16006" spans="1:1" x14ac:dyDescent="0.25">
      <c r="A16006"/>
    </row>
    <row r="16007" spans="1:1" x14ac:dyDescent="0.25">
      <c r="A16007"/>
    </row>
    <row r="16008" spans="1:1" x14ac:dyDescent="0.25">
      <c r="A16008"/>
    </row>
    <row r="16009" spans="1:1" x14ac:dyDescent="0.25">
      <c r="A16009"/>
    </row>
    <row r="16010" spans="1:1" x14ac:dyDescent="0.25">
      <c r="A16010"/>
    </row>
    <row r="16011" spans="1:1" x14ac:dyDescent="0.25">
      <c r="A16011"/>
    </row>
    <row r="16012" spans="1:1" x14ac:dyDescent="0.25">
      <c r="A16012"/>
    </row>
    <row r="16013" spans="1:1" x14ac:dyDescent="0.25">
      <c r="A16013"/>
    </row>
    <row r="16014" spans="1:1" x14ac:dyDescent="0.25">
      <c r="A16014"/>
    </row>
    <row r="16015" spans="1:1" x14ac:dyDescent="0.25">
      <c r="A16015"/>
    </row>
    <row r="16016" spans="1:1" x14ac:dyDescent="0.25">
      <c r="A16016"/>
    </row>
    <row r="16017" spans="1:1" x14ac:dyDescent="0.25">
      <c r="A16017"/>
    </row>
    <row r="16018" spans="1:1" x14ac:dyDescent="0.25">
      <c r="A16018"/>
    </row>
    <row r="16019" spans="1:1" x14ac:dyDescent="0.25">
      <c r="A16019"/>
    </row>
    <row r="16020" spans="1:1" x14ac:dyDescent="0.25">
      <c r="A16020"/>
    </row>
    <row r="16021" spans="1:1" x14ac:dyDescent="0.25">
      <c r="A16021"/>
    </row>
    <row r="16022" spans="1:1" x14ac:dyDescent="0.25">
      <c r="A16022"/>
    </row>
    <row r="16023" spans="1:1" x14ac:dyDescent="0.25">
      <c r="A16023"/>
    </row>
    <row r="16024" spans="1:1" x14ac:dyDescent="0.25">
      <c r="A16024"/>
    </row>
    <row r="16025" spans="1:1" x14ac:dyDescent="0.25">
      <c r="A16025"/>
    </row>
    <row r="16026" spans="1:1" x14ac:dyDescent="0.25">
      <c r="A16026"/>
    </row>
    <row r="16027" spans="1:1" x14ac:dyDescent="0.25">
      <c r="A16027"/>
    </row>
    <row r="16028" spans="1:1" x14ac:dyDescent="0.25">
      <c r="A16028"/>
    </row>
    <row r="16029" spans="1:1" x14ac:dyDescent="0.25">
      <c r="A16029"/>
    </row>
    <row r="16030" spans="1:1" x14ac:dyDescent="0.25">
      <c r="A16030"/>
    </row>
    <row r="16031" spans="1:1" x14ac:dyDescent="0.25">
      <c r="A16031"/>
    </row>
    <row r="16032" spans="1:1" x14ac:dyDescent="0.25">
      <c r="A16032"/>
    </row>
    <row r="16033" spans="1:1" x14ac:dyDescent="0.25">
      <c r="A16033"/>
    </row>
    <row r="16034" spans="1:1" x14ac:dyDescent="0.25">
      <c r="A16034"/>
    </row>
    <row r="16035" spans="1:1" x14ac:dyDescent="0.25">
      <c r="A16035"/>
    </row>
    <row r="16036" spans="1:1" x14ac:dyDescent="0.25">
      <c r="A16036"/>
    </row>
    <row r="16037" spans="1:1" x14ac:dyDescent="0.25">
      <c r="A16037"/>
    </row>
    <row r="16038" spans="1:1" x14ac:dyDescent="0.25">
      <c r="A16038"/>
    </row>
    <row r="16039" spans="1:1" x14ac:dyDescent="0.25">
      <c r="A16039"/>
    </row>
    <row r="16040" spans="1:1" x14ac:dyDescent="0.25">
      <c r="A16040"/>
    </row>
    <row r="16041" spans="1:1" x14ac:dyDescent="0.25">
      <c r="A16041"/>
    </row>
    <row r="16042" spans="1:1" x14ac:dyDescent="0.25">
      <c r="A16042"/>
    </row>
    <row r="16043" spans="1:1" x14ac:dyDescent="0.25">
      <c r="A16043"/>
    </row>
    <row r="16044" spans="1:1" x14ac:dyDescent="0.25">
      <c r="A16044"/>
    </row>
    <row r="16045" spans="1:1" x14ac:dyDescent="0.25">
      <c r="A16045"/>
    </row>
    <row r="16046" spans="1:1" x14ac:dyDescent="0.25">
      <c r="A16046"/>
    </row>
    <row r="16047" spans="1:1" x14ac:dyDescent="0.25">
      <c r="A16047"/>
    </row>
    <row r="16048" spans="1:1" x14ac:dyDescent="0.25">
      <c r="A16048"/>
    </row>
    <row r="16049" spans="1:1" x14ac:dyDescent="0.25">
      <c r="A16049"/>
    </row>
    <row r="16050" spans="1:1" x14ac:dyDescent="0.25">
      <c r="A16050"/>
    </row>
    <row r="16051" spans="1:1" x14ac:dyDescent="0.25">
      <c r="A16051"/>
    </row>
    <row r="16052" spans="1:1" x14ac:dyDescent="0.25">
      <c r="A16052"/>
    </row>
    <row r="16053" spans="1:1" x14ac:dyDescent="0.25">
      <c r="A16053"/>
    </row>
    <row r="16054" spans="1:1" x14ac:dyDescent="0.25">
      <c r="A16054"/>
    </row>
    <row r="16055" spans="1:1" x14ac:dyDescent="0.25">
      <c r="A16055"/>
    </row>
    <row r="16056" spans="1:1" x14ac:dyDescent="0.25">
      <c r="A16056"/>
    </row>
    <row r="16057" spans="1:1" x14ac:dyDescent="0.25">
      <c r="A16057"/>
    </row>
    <row r="16058" spans="1:1" x14ac:dyDescent="0.25">
      <c r="A16058"/>
    </row>
    <row r="16059" spans="1:1" x14ac:dyDescent="0.25">
      <c r="A16059"/>
    </row>
    <row r="16060" spans="1:1" x14ac:dyDescent="0.25">
      <c r="A16060"/>
    </row>
    <row r="16061" spans="1:1" x14ac:dyDescent="0.25">
      <c r="A16061"/>
    </row>
    <row r="16062" spans="1:1" x14ac:dyDescent="0.25">
      <c r="A16062"/>
    </row>
    <row r="16063" spans="1:1" x14ac:dyDescent="0.25">
      <c r="A16063"/>
    </row>
    <row r="16064" spans="1:1" x14ac:dyDescent="0.25">
      <c r="A16064"/>
    </row>
    <row r="16065" spans="1:1" x14ac:dyDescent="0.25">
      <c r="A16065"/>
    </row>
    <row r="16066" spans="1:1" x14ac:dyDescent="0.25">
      <c r="A16066"/>
    </row>
    <row r="16067" spans="1:1" x14ac:dyDescent="0.25">
      <c r="A16067"/>
    </row>
    <row r="16068" spans="1:1" x14ac:dyDescent="0.25">
      <c r="A16068"/>
    </row>
    <row r="16069" spans="1:1" x14ac:dyDescent="0.25">
      <c r="A16069"/>
    </row>
    <row r="16070" spans="1:1" x14ac:dyDescent="0.25">
      <c r="A16070"/>
    </row>
    <row r="16071" spans="1:1" x14ac:dyDescent="0.25">
      <c r="A16071"/>
    </row>
    <row r="16072" spans="1:1" x14ac:dyDescent="0.25">
      <c r="A16072"/>
    </row>
    <row r="16073" spans="1:1" x14ac:dyDescent="0.25">
      <c r="A16073"/>
    </row>
    <row r="16074" spans="1:1" x14ac:dyDescent="0.25">
      <c r="A16074"/>
    </row>
    <row r="16075" spans="1:1" x14ac:dyDescent="0.25">
      <c r="A16075"/>
    </row>
    <row r="16076" spans="1:1" x14ac:dyDescent="0.25">
      <c r="A16076"/>
    </row>
    <row r="16077" spans="1:1" x14ac:dyDescent="0.25">
      <c r="A16077"/>
    </row>
    <row r="16078" spans="1:1" x14ac:dyDescent="0.25">
      <c r="A16078"/>
    </row>
    <row r="16079" spans="1:1" x14ac:dyDescent="0.25">
      <c r="A16079"/>
    </row>
    <row r="16080" spans="1:1" x14ac:dyDescent="0.25">
      <c r="A16080"/>
    </row>
    <row r="16081" spans="1:1" x14ac:dyDescent="0.25">
      <c r="A16081"/>
    </row>
    <row r="16082" spans="1:1" x14ac:dyDescent="0.25">
      <c r="A16082"/>
    </row>
    <row r="16083" spans="1:1" x14ac:dyDescent="0.25">
      <c r="A16083"/>
    </row>
    <row r="16084" spans="1:1" x14ac:dyDescent="0.25">
      <c r="A16084"/>
    </row>
    <row r="16085" spans="1:1" x14ac:dyDescent="0.25">
      <c r="A16085"/>
    </row>
    <row r="16086" spans="1:1" x14ac:dyDescent="0.25">
      <c r="A16086"/>
    </row>
    <row r="16087" spans="1:1" x14ac:dyDescent="0.25">
      <c r="A16087"/>
    </row>
    <row r="16088" spans="1:1" x14ac:dyDescent="0.25">
      <c r="A16088"/>
    </row>
    <row r="16089" spans="1:1" x14ac:dyDescent="0.25">
      <c r="A16089"/>
    </row>
    <row r="16090" spans="1:1" x14ac:dyDescent="0.25">
      <c r="A16090"/>
    </row>
    <row r="16091" spans="1:1" x14ac:dyDescent="0.25">
      <c r="A16091"/>
    </row>
    <row r="16092" spans="1:1" x14ac:dyDescent="0.25">
      <c r="A16092"/>
    </row>
    <row r="16093" spans="1:1" x14ac:dyDescent="0.25">
      <c r="A16093"/>
    </row>
    <row r="16094" spans="1:1" x14ac:dyDescent="0.25">
      <c r="A16094"/>
    </row>
    <row r="16095" spans="1:1" x14ac:dyDescent="0.25">
      <c r="A16095"/>
    </row>
    <row r="16096" spans="1:1" x14ac:dyDescent="0.25">
      <c r="A16096"/>
    </row>
    <row r="16097" spans="1:1" x14ac:dyDescent="0.25">
      <c r="A16097"/>
    </row>
    <row r="16098" spans="1:1" x14ac:dyDescent="0.25">
      <c r="A16098"/>
    </row>
    <row r="16099" spans="1:1" x14ac:dyDescent="0.25">
      <c r="A16099"/>
    </row>
    <row r="16100" spans="1:1" x14ac:dyDescent="0.25">
      <c r="A16100"/>
    </row>
    <row r="16101" spans="1:1" x14ac:dyDescent="0.25">
      <c r="A16101"/>
    </row>
    <row r="16102" spans="1:1" x14ac:dyDescent="0.25">
      <c r="A16102"/>
    </row>
    <row r="16103" spans="1:1" x14ac:dyDescent="0.25">
      <c r="A16103"/>
    </row>
    <row r="16104" spans="1:1" x14ac:dyDescent="0.25">
      <c r="A16104"/>
    </row>
    <row r="16105" spans="1:1" x14ac:dyDescent="0.25">
      <c r="A16105"/>
    </row>
    <row r="16106" spans="1:1" x14ac:dyDescent="0.25">
      <c r="A16106"/>
    </row>
    <row r="16107" spans="1:1" x14ac:dyDescent="0.25">
      <c r="A16107"/>
    </row>
    <row r="16108" spans="1:1" x14ac:dyDescent="0.25">
      <c r="A16108"/>
    </row>
    <row r="16109" spans="1:1" x14ac:dyDescent="0.25">
      <c r="A16109"/>
    </row>
    <row r="16110" spans="1:1" x14ac:dyDescent="0.25">
      <c r="A16110"/>
    </row>
    <row r="16111" spans="1:1" x14ac:dyDescent="0.25">
      <c r="A16111"/>
    </row>
    <row r="16112" spans="1:1" x14ac:dyDescent="0.25">
      <c r="A16112"/>
    </row>
    <row r="16113" spans="1:1" x14ac:dyDescent="0.25">
      <c r="A16113"/>
    </row>
    <row r="16114" spans="1:1" x14ac:dyDescent="0.25">
      <c r="A16114"/>
    </row>
    <row r="16115" spans="1:1" x14ac:dyDescent="0.25">
      <c r="A16115"/>
    </row>
    <row r="16116" spans="1:1" x14ac:dyDescent="0.25">
      <c r="A16116"/>
    </row>
    <row r="16117" spans="1:1" x14ac:dyDescent="0.25">
      <c r="A16117"/>
    </row>
    <row r="16118" spans="1:1" x14ac:dyDescent="0.25">
      <c r="A16118"/>
    </row>
    <row r="16119" spans="1:1" x14ac:dyDescent="0.25">
      <c r="A16119"/>
    </row>
    <row r="16120" spans="1:1" x14ac:dyDescent="0.25">
      <c r="A16120"/>
    </row>
    <row r="16121" spans="1:1" x14ac:dyDescent="0.25">
      <c r="A16121"/>
    </row>
    <row r="16122" spans="1:1" x14ac:dyDescent="0.25">
      <c r="A16122"/>
    </row>
    <row r="16123" spans="1:1" x14ac:dyDescent="0.25">
      <c r="A16123"/>
    </row>
    <row r="16124" spans="1:1" x14ac:dyDescent="0.25">
      <c r="A16124"/>
    </row>
    <row r="16125" spans="1:1" x14ac:dyDescent="0.25">
      <c r="A16125"/>
    </row>
    <row r="16126" spans="1:1" x14ac:dyDescent="0.25">
      <c r="A16126"/>
    </row>
    <row r="16127" spans="1:1" x14ac:dyDescent="0.25">
      <c r="A16127"/>
    </row>
    <row r="16128" spans="1:1" x14ac:dyDescent="0.25">
      <c r="A16128"/>
    </row>
    <row r="16129" spans="1:1" x14ac:dyDescent="0.25">
      <c r="A16129"/>
    </row>
    <row r="16130" spans="1:1" x14ac:dyDescent="0.25">
      <c r="A16130"/>
    </row>
    <row r="16131" spans="1:1" x14ac:dyDescent="0.25">
      <c r="A16131"/>
    </row>
    <row r="16132" spans="1:1" x14ac:dyDescent="0.25">
      <c r="A16132"/>
    </row>
    <row r="16133" spans="1:1" x14ac:dyDescent="0.25">
      <c r="A16133"/>
    </row>
    <row r="16134" spans="1:1" x14ac:dyDescent="0.25">
      <c r="A16134"/>
    </row>
    <row r="16135" spans="1:1" x14ac:dyDescent="0.25">
      <c r="A16135"/>
    </row>
    <row r="16136" spans="1:1" x14ac:dyDescent="0.25">
      <c r="A16136"/>
    </row>
    <row r="16137" spans="1:1" x14ac:dyDescent="0.25">
      <c r="A16137"/>
    </row>
    <row r="16138" spans="1:1" x14ac:dyDescent="0.25">
      <c r="A16138"/>
    </row>
    <row r="16139" spans="1:1" x14ac:dyDescent="0.25">
      <c r="A16139"/>
    </row>
    <row r="16140" spans="1:1" x14ac:dyDescent="0.25">
      <c r="A16140"/>
    </row>
    <row r="16141" spans="1:1" x14ac:dyDescent="0.25">
      <c r="A16141"/>
    </row>
    <row r="16142" spans="1:1" x14ac:dyDescent="0.25">
      <c r="A16142"/>
    </row>
    <row r="16143" spans="1:1" x14ac:dyDescent="0.25">
      <c r="A16143"/>
    </row>
    <row r="16144" spans="1:1" x14ac:dyDescent="0.25">
      <c r="A16144"/>
    </row>
    <row r="16145" spans="1:1" x14ac:dyDescent="0.25">
      <c r="A16145"/>
    </row>
    <row r="16146" spans="1:1" x14ac:dyDescent="0.25">
      <c r="A16146"/>
    </row>
    <row r="16147" spans="1:1" x14ac:dyDescent="0.25">
      <c r="A16147"/>
    </row>
    <row r="16148" spans="1:1" x14ac:dyDescent="0.25">
      <c r="A16148"/>
    </row>
    <row r="16149" spans="1:1" x14ac:dyDescent="0.25">
      <c r="A16149"/>
    </row>
    <row r="16150" spans="1:1" x14ac:dyDescent="0.25">
      <c r="A16150"/>
    </row>
    <row r="16151" spans="1:1" x14ac:dyDescent="0.25">
      <c r="A16151"/>
    </row>
    <row r="16152" spans="1:1" x14ac:dyDescent="0.25">
      <c r="A16152"/>
    </row>
    <row r="16153" spans="1:1" x14ac:dyDescent="0.25">
      <c r="A16153"/>
    </row>
    <row r="16154" spans="1:1" x14ac:dyDescent="0.25">
      <c r="A16154"/>
    </row>
    <row r="16155" spans="1:1" x14ac:dyDescent="0.25">
      <c r="A16155"/>
    </row>
    <row r="16156" spans="1:1" x14ac:dyDescent="0.25">
      <c r="A16156"/>
    </row>
    <row r="16157" spans="1:1" x14ac:dyDescent="0.25">
      <c r="A16157"/>
    </row>
    <row r="16158" spans="1:1" x14ac:dyDescent="0.25">
      <c r="A16158"/>
    </row>
    <row r="16159" spans="1:1" x14ac:dyDescent="0.25">
      <c r="A16159"/>
    </row>
    <row r="16160" spans="1:1" x14ac:dyDescent="0.25">
      <c r="A16160"/>
    </row>
    <row r="16161" spans="1:1" x14ac:dyDescent="0.25">
      <c r="A16161"/>
    </row>
    <row r="16162" spans="1:1" x14ac:dyDescent="0.25">
      <c r="A16162"/>
    </row>
    <row r="16163" spans="1:1" x14ac:dyDescent="0.25">
      <c r="A16163"/>
    </row>
    <row r="16164" spans="1:1" x14ac:dyDescent="0.25">
      <c r="A16164"/>
    </row>
    <row r="16165" spans="1:1" x14ac:dyDescent="0.25">
      <c r="A16165"/>
    </row>
    <row r="16166" spans="1:1" x14ac:dyDescent="0.25">
      <c r="A16166"/>
    </row>
    <row r="16167" spans="1:1" x14ac:dyDescent="0.25">
      <c r="A16167"/>
    </row>
    <row r="16168" spans="1:1" x14ac:dyDescent="0.25">
      <c r="A16168"/>
    </row>
    <row r="16169" spans="1:1" x14ac:dyDescent="0.25">
      <c r="A16169"/>
    </row>
    <row r="16170" spans="1:1" x14ac:dyDescent="0.25">
      <c r="A16170"/>
    </row>
    <row r="16171" spans="1:1" x14ac:dyDescent="0.25">
      <c r="A16171"/>
    </row>
    <row r="16172" spans="1:1" x14ac:dyDescent="0.25">
      <c r="A16172"/>
    </row>
    <row r="16173" spans="1:1" x14ac:dyDescent="0.25">
      <c r="A16173"/>
    </row>
    <row r="16174" spans="1:1" x14ac:dyDescent="0.25">
      <c r="A16174"/>
    </row>
    <row r="16175" spans="1:1" x14ac:dyDescent="0.25">
      <c r="A16175"/>
    </row>
    <row r="16176" spans="1:1" x14ac:dyDescent="0.25">
      <c r="A16176"/>
    </row>
    <row r="16177" spans="1:1" x14ac:dyDescent="0.25">
      <c r="A16177"/>
    </row>
    <row r="16178" spans="1:1" x14ac:dyDescent="0.25">
      <c r="A16178"/>
    </row>
    <row r="16179" spans="1:1" x14ac:dyDescent="0.25">
      <c r="A16179"/>
    </row>
    <row r="16180" spans="1:1" x14ac:dyDescent="0.25">
      <c r="A16180"/>
    </row>
    <row r="16181" spans="1:1" x14ac:dyDescent="0.25">
      <c r="A16181"/>
    </row>
    <row r="16182" spans="1:1" x14ac:dyDescent="0.25">
      <c r="A16182"/>
    </row>
    <row r="16183" spans="1:1" x14ac:dyDescent="0.25">
      <c r="A16183"/>
    </row>
    <row r="16184" spans="1:1" x14ac:dyDescent="0.25">
      <c r="A16184"/>
    </row>
    <row r="16185" spans="1:1" x14ac:dyDescent="0.25">
      <c r="A16185"/>
    </row>
    <row r="16186" spans="1:1" x14ac:dyDescent="0.25">
      <c r="A16186"/>
    </row>
    <row r="16187" spans="1:1" x14ac:dyDescent="0.25">
      <c r="A16187"/>
    </row>
    <row r="16188" spans="1:1" x14ac:dyDescent="0.25">
      <c r="A16188"/>
    </row>
    <row r="16189" spans="1:1" x14ac:dyDescent="0.25">
      <c r="A16189"/>
    </row>
    <row r="16190" spans="1:1" x14ac:dyDescent="0.25">
      <c r="A16190"/>
    </row>
    <row r="16191" spans="1:1" x14ac:dyDescent="0.25">
      <c r="A16191"/>
    </row>
    <row r="16192" spans="1:1" x14ac:dyDescent="0.25">
      <c r="A16192"/>
    </row>
    <row r="16193" spans="1:1" x14ac:dyDescent="0.25">
      <c r="A16193"/>
    </row>
    <row r="16194" spans="1:1" x14ac:dyDescent="0.25">
      <c r="A16194"/>
    </row>
    <row r="16195" spans="1:1" x14ac:dyDescent="0.25">
      <c r="A16195"/>
    </row>
    <row r="16196" spans="1:1" x14ac:dyDescent="0.25">
      <c r="A16196"/>
    </row>
    <row r="16197" spans="1:1" x14ac:dyDescent="0.25">
      <c r="A16197"/>
    </row>
    <row r="16198" spans="1:1" x14ac:dyDescent="0.25">
      <c r="A16198"/>
    </row>
    <row r="16199" spans="1:1" x14ac:dyDescent="0.25">
      <c r="A16199"/>
    </row>
    <row r="16200" spans="1:1" x14ac:dyDescent="0.25">
      <c r="A16200"/>
    </row>
    <row r="16201" spans="1:1" x14ac:dyDescent="0.25">
      <c r="A16201"/>
    </row>
    <row r="16202" spans="1:1" x14ac:dyDescent="0.25">
      <c r="A16202"/>
    </row>
    <row r="16203" spans="1:1" x14ac:dyDescent="0.25">
      <c r="A16203"/>
    </row>
    <row r="16204" spans="1:1" x14ac:dyDescent="0.25">
      <c r="A16204"/>
    </row>
    <row r="16205" spans="1:1" x14ac:dyDescent="0.25">
      <c r="A16205"/>
    </row>
    <row r="16206" spans="1:1" x14ac:dyDescent="0.25">
      <c r="A16206"/>
    </row>
    <row r="16207" spans="1:1" x14ac:dyDescent="0.25">
      <c r="A16207"/>
    </row>
    <row r="16208" spans="1:1" x14ac:dyDescent="0.25">
      <c r="A16208"/>
    </row>
    <row r="16209" spans="1:1" x14ac:dyDescent="0.25">
      <c r="A16209"/>
    </row>
    <row r="16210" spans="1:1" x14ac:dyDescent="0.25">
      <c r="A16210"/>
    </row>
    <row r="16211" spans="1:1" x14ac:dyDescent="0.25">
      <c r="A16211"/>
    </row>
    <row r="16212" spans="1:1" x14ac:dyDescent="0.25">
      <c r="A16212"/>
    </row>
    <row r="16213" spans="1:1" x14ac:dyDescent="0.25">
      <c r="A16213"/>
    </row>
    <row r="16214" spans="1:1" x14ac:dyDescent="0.25">
      <c r="A16214"/>
    </row>
    <row r="16215" spans="1:1" x14ac:dyDescent="0.25">
      <c r="A16215"/>
    </row>
    <row r="16216" spans="1:1" x14ac:dyDescent="0.25">
      <c r="A16216"/>
    </row>
    <row r="16217" spans="1:1" x14ac:dyDescent="0.25">
      <c r="A16217"/>
    </row>
    <row r="16218" spans="1:1" x14ac:dyDescent="0.25">
      <c r="A16218"/>
    </row>
    <row r="16219" spans="1:1" x14ac:dyDescent="0.25">
      <c r="A16219"/>
    </row>
    <row r="16220" spans="1:1" x14ac:dyDescent="0.25">
      <c r="A16220"/>
    </row>
    <row r="16221" spans="1:1" x14ac:dyDescent="0.25">
      <c r="A16221"/>
    </row>
    <row r="16222" spans="1:1" x14ac:dyDescent="0.25">
      <c r="A16222"/>
    </row>
    <row r="16223" spans="1:1" x14ac:dyDescent="0.25">
      <c r="A16223"/>
    </row>
    <row r="16224" spans="1:1" x14ac:dyDescent="0.25">
      <c r="A16224"/>
    </row>
    <row r="16225" spans="1:1" x14ac:dyDescent="0.25">
      <c r="A16225"/>
    </row>
    <row r="16226" spans="1:1" x14ac:dyDescent="0.25">
      <c r="A16226"/>
    </row>
    <row r="16227" spans="1:1" x14ac:dyDescent="0.25">
      <c r="A16227"/>
    </row>
    <row r="16228" spans="1:1" x14ac:dyDescent="0.25">
      <c r="A16228"/>
    </row>
    <row r="16229" spans="1:1" x14ac:dyDescent="0.25">
      <c r="A16229"/>
    </row>
    <row r="16230" spans="1:1" x14ac:dyDescent="0.25">
      <c r="A16230"/>
    </row>
    <row r="16231" spans="1:1" x14ac:dyDescent="0.25">
      <c r="A16231"/>
    </row>
    <row r="16232" spans="1:1" x14ac:dyDescent="0.25">
      <c r="A16232"/>
    </row>
    <row r="16233" spans="1:1" x14ac:dyDescent="0.25">
      <c r="A16233"/>
    </row>
    <row r="16234" spans="1:1" x14ac:dyDescent="0.25">
      <c r="A16234"/>
    </row>
    <row r="16235" spans="1:1" x14ac:dyDescent="0.25">
      <c r="A16235"/>
    </row>
    <row r="16236" spans="1:1" x14ac:dyDescent="0.25">
      <c r="A16236"/>
    </row>
    <row r="16237" spans="1:1" x14ac:dyDescent="0.25">
      <c r="A16237"/>
    </row>
    <row r="16238" spans="1:1" x14ac:dyDescent="0.25">
      <c r="A16238"/>
    </row>
    <row r="16239" spans="1:1" x14ac:dyDescent="0.25">
      <c r="A16239"/>
    </row>
    <row r="16240" spans="1:1" x14ac:dyDescent="0.25">
      <c r="A16240"/>
    </row>
    <row r="16241" spans="1:1" x14ac:dyDescent="0.25">
      <c r="A16241"/>
    </row>
    <row r="16242" spans="1:1" x14ac:dyDescent="0.25">
      <c r="A16242"/>
    </row>
    <row r="16243" spans="1:1" x14ac:dyDescent="0.25">
      <c r="A16243"/>
    </row>
    <row r="16244" spans="1:1" x14ac:dyDescent="0.25">
      <c r="A16244"/>
    </row>
    <row r="16245" spans="1:1" x14ac:dyDescent="0.25">
      <c r="A16245"/>
    </row>
    <row r="16246" spans="1:1" x14ac:dyDescent="0.25">
      <c r="A16246"/>
    </row>
    <row r="16247" spans="1:1" x14ac:dyDescent="0.25">
      <c r="A16247"/>
    </row>
    <row r="16248" spans="1:1" x14ac:dyDescent="0.25">
      <c r="A16248"/>
    </row>
    <row r="16249" spans="1:1" x14ac:dyDescent="0.25">
      <c r="A16249"/>
    </row>
    <row r="16250" spans="1:1" x14ac:dyDescent="0.25">
      <c r="A16250"/>
    </row>
    <row r="16251" spans="1:1" x14ac:dyDescent="0.25">
      <c r="A16251"/>
    </row>
    <row r="16252" spans="1:1" x14ac:dyDescent="0.25">
      <c r="A16252"/>
    </row>
    <row r="16253" spans="1:1" x14ac:dyDescent="0.25">
      <c r="A16253"/>
    </row>
    <row r="16254" spans="1:1" x14ac:dyDescent="0.25">
      <c r="A16254"/>
    </row>
    <row r="16255" spans="1:1" x14ac:dyDescent="0.25">
      <c r="A16255"/>
    </row>
    <row r="16256" spans="1:1" x14ac:dyDescent="0.25">
      <c r="A16256"/>
    </row>
    <row r="16257" spans="1:1" x14ac:dyDescent="0.25">
      <c r="A16257"/>
    </row>
    <row r="16258" spans="1:1" x14ac:dyDescent="0.25">
      <c r="A16258"/>
    </row>
    <row r="16259" spans="1:1" x14ac:dyDescent="0.25">
      <c r="A16259"/>
    </row>
    <row r="16260" spans="1:1" x14ac:dyDescent="0.25">
      <c r="A16260"/>
    </row>
    <row r="16261" spans="1:1" x14ac:dyDescent="0.25">
      <c r="A16261"/>
    </row>
    <row r="16262" spans="1:1" x14ac:dyDescent="0.25">
      <c r="A16262"/>
    </row>
    <row r="16263" spans="1:1" x14ac:dyDescent="0.25">
      <c r="A16263"/>
    </row>
    <row r="16264" spans="1:1" x14ac:dyDescent="0.25">
      <c r="A16264"/>
    </row>
    <row r="16265" spans="1:1" x14ac:dyDescent="0.25">
      <c r="A16265"/>
    </row>
    <row r="16266" spans="1:1" x14ac:dyDescent="0.25">
      <c r="A16266"/>
    </row>
    <row r="16267" spans="1:1" x14ac:dyDescent="0.25">
      <c r="A16267"/>
    </row>
    <row r="16268" spans="1:1" x14ac:dyDescent="0.25">
      <c r="A16268"/>
    </row>
    <row r="16269" spans="1:1" x14ac:dyDescent="0.25">
      <c r="A16269"/>
    </row>
    <row r="16270" spans="1:1" x14ac:dyDescent="0.25">
      <c r="A16270"/>
    </row>
    <row r="16271" spans="1:1" x14ac:dyDescent="0.25">
      <c r="A16271"/>
    </row>
    <row r="16272" spans="1:1" x14ac:dyDescent="0.25">
      <c r="A16272"/>
    </row>
    <row r="16273" spans="1:1" x14ac:dyDescent="0.25">
      <c r="A16273"/>
    </row>
    <row r="16274" spans="1:1" x14ac:dyDescent="0.25">
      <c r="A16274"/>
    </row>
    <row r="16275" spans="1:1" x14ac:dyDescent="0.25">
      <c r="A16275"/>
    </row>
    <row r="16276" spans="1:1" x14ac:dyDescent="0.25">
      <c r="A16276"/>
    </row>
    <row r="16277" spans="1:1" x14ac:dyDescent="0.25">
      <c r="A16277"/>
    </row>
    <row r="16278" spans="1:1" x14ac:dyDescent="0.25">
      <c r="A16278"/>
    </row>
    <row r="16279" spans="1:1" x14ac:dyDescent="0.25">
      <c r="A16279"/>
    </row>
    <row r="16280" spans="1:1" x14ac:dyDescent="0.25">
      <c r="A16280"/>
    </row>
    <row r="16281" spans="1:1" x14ac:dyDescent="0.25">
      <c r="A16281"/>
    </row>
    <row r="16282" spans="1:1" x14ac:dyDescent="0.25">
      <c r="A16282"/>
    </row>
    <row r="16283" spans="1:1" x14ac:dyDescent="0.25">
      <c r="A16283"/>
    </row>
    <row r="16284" spans="1:1" x14ac:dyDescent="0.25">
      <c r="A16284"/>
    </row>
    <row r="16285" spans="1:1" x14ac:dyDescent="0.25">
      <c r="A16285"/>
    </row>
    <row r="16286" spans="1:1" x14ac:dyDescent="0.25">
      <c r="A16286"/>
    </row>
    <row r="16287" spans="1:1" x14ac:dyDescent="0.25">
      <c r="A16287"/>
    </row>
    <row r="16288" spans="1:1" x14ac:dyDescent="0.25">
      <c r="A16288"/>
    </row>
    <row r="16289" spans="1:1" x14ac:dyDescent="0.25">
      <c r="A16289"/>
    </row>
    <row r="16290" spans="1:1" x14ac:dyDescent="0.25">
      <c r="A16290"/>
    </row>
    <row r="16291" spans="1:1" x14ac:dyDescent="0.25">
      <c r="A16291"/>
    </row>
    <row r="16292" spans="1:1" x14ac:dyDescent="0.25">
      <c r="A16292"/>
    </row>
    <row r="16293" spans="1:1" x14ac:dyDescent="0.25">
      <c r="A16293"/>
    </row>
    <row r="16294" spans="1:1" x14ac:dyDescent="0.25">
      <c r="A16294"/>
    </row>
    <row r="16295" spans="1:1" x14ac:dyDescent="0.25">
      <c r="A16295"/>
    </row>
    <row r="16296" spans="1:1" x14ac:dyDescent="0.25">
      <c r="A16296"/>
    </row>
    <row r="16297" spans="1:1" x14ac:dyDescent="0.25">
      <c r="A16297"/>
    </row>
    <row r="16298" spans="1:1" x14ac:dyDescent="0.25">
      <c r="A16298"/>
    </row>
    <row r="16299" spans="1:1" x14ac:dyDescent="0.25">
      <c r="A16299"/>
    </row>
    <row r="16300" spans="1:1" x14ac:dyDescent="0.25">
      <c r="A16300"/>
    </row>
    <row r="16301" spans="1:1" x14ac:dyDescent="0.25">
      <c r="A16301"/>
    </row>
    <row r="16302" spans="1:1" x14ac:dyDescent="0.25">
      <c r="A16302"/>
    </row>
    <row r="16303" spans="1:1" x14ac:dyDescent="0.25">
      <c r="A16303"/>
    </row>
    <row r="16304" spans="1:1" x14ac:dyDescent="0.25">
      <c r="A16304"/>
    </row>
    <row r="16305" spans="1:1" x14ac:dyDescent="0.25">
      <c r="A16305"/>
    </row>
    <row r="16306" spans="1:1" x14ac:dyDescent="0.25">
      <c r="A16306"/>
    </row>
    <row r="16307" spans="1:1" x14ac:dyDescent="0.25">
      <c r="A16307"/>
    </row>
    <row r="16308" spans="1:1" x14ac:dyDescent="0.25">
      <c r="A16308"/>
    </row>
    <row r="16309" spans="1:1" x14ac:dyDescent="0.25">
      <c r="A16309"/>
    </row>
    <row r="16310" spans="1:1" x14ac:dyDescent="0.25">
      <c r="A16310"/>
    </row>
    <row r="16311" spans="1:1" x14ac:dyDescent="0.25">
      <c r="A16311"/>
    </row>
    <row r="16312" spans="1:1" x14ac:dyDescent="0.25">
      <c r="A16312"/>
    </row>
    <row r="16313" spans="1:1" x14ac:dyDescent="0.25">
      <c r="A16313"/>
    </row>
    <row r="16314" spans="1:1" x14ac:dyDescent="0.25">
      <c r="A16314"/>
    </row>
    <row r="16315" spans="1:1" x14ac:dyDescent="0.25">
      <c r="A16315"/>
    </row>
    <row r="16316" spans="1:1" x14ac:dyDescent="0.25">
      <c r="A16316"/>
    </row>
    <row r="16317" spans="1:1" x14ac:dyDescent="0.25">
      <c r="A16317"/>
    </row>
    <row r="16318" spans="1:1" x14ac:dyDescent="0.25">
      <c r="A16318"/>
    </row>
    <row r="16319" spans="1:1" x14ac:dyDescent="0.25">
      <c r="A16319"/>
    </row>
    <row r="16320" spans="1:1" x14ac:dyDescent="0.25">
      <c r="A16320"/>
    </row>
    <row r="16321" spans="1:1" x14ac:dyDescent="0.25">
      <c r="A16321"/>
    </row>
    <row r="16322" spans="1:1" x14ac:dyDescent="0.25">
      <c r="A16322"/>
    </row>
    <row r="16323" spans="1:1" x14ac:dyDescent="0.25">
      <c r="A16323"/>
    </row>
    <row r="16324" spans="1:1" x14ac:dyDescent="0.25">
      <c r="A16324"/>
    </row>
    <row r="16325" spans="1:1" x14ac:dyDescent="0.25">
      <c r="A16325"/>
    </row>
    <row r="16326" spans="1:1" x14ac:dyDescent="0.25">
      <c r="A16326"/>
    </row>
    <row r="16327" spans="1:1" x14ac:dyDescent="0.25">
      <c r="A16327"/>
    </row>
    <row r="16328" spans="1:1" x14ac:dyDescent="0.25">
      <c r="A16328"/>
    </row>
    <row r="16329" spans="1:1" x14ac:dyDescent="0.25">
      <c r="A16329"/>
    </row>
    <row r="16330" spans="1:1" x14ac:dyDescent="0.25">
      <c r="A16330"/>
    </row>
    <row r="16331" spans="1:1" x14ac:dyDescent="0.25">
      <c r="A16331"/>
    </row>
    <row r="16332" spans="1:1" x14ac:dyDescent="0.25">
      <c r="A16332"/>
    </row>
    <row r="16333" spans="1:1" x14ac:dyDescent="0.25">
      <c r="A16333"/>
    </row>
    <row r="16334" spans="1:1" x14ac:dyDescent="0.25">
      <c r="A16334"/>
    </row>
    <row r="16335" spans="1:1" x14ac:dyDescent="0.25">
      <c r="A16335"/>
    </row>
    <row r="16336" spans="1:1" x14ac:dyDescent="0.25">
      <c r="A16336"/>
    </row>
    <row r="16337" spans="1:1" x14ac:dyDescent="0.25">
      <c r="A16337"/>
    </row>
    <row r="16338" spans="1:1" x14ac:dyDescent="0.25">
      <c r="A16338"/>
    </row>
    <row r="16339" spans="1:1" x14ac:dyDescent="0.25">
      <c r="A16339"/>
    </row>
    <row r="16340" spans="1:1" x14ac:dyDescent="0.25">
      <c r="A16340"/>
    </row>
    <row r="16341" spans="1:1" x14ac:dyDescent="0.25">
      <c r="A16341"/>
    </row>
    <row r="16342" spans="1:1" x14ac:dyDescent="0.25">
      <c r="A16342"/>
    </row>
    <row r="16343" spans="1:1" x14ac:dyDescent="0.25">
      <c r="A16343"/>
    </row>
    <row r="16344" spans="1:1" x14ac:dyDescent="0.25">
      <c r="A16344"/>
    </row>
    <row r="16345" spans="1:1" x14ac:dyDescent="0.25">
      <c r="A16345"/>
    </row>
    <row r="16346" spans="1:1" x14ac:dyDescent="0.25">
      <c r="A16346"/>
    </row>
    <row r="16347" spans="1:1" x14ac:dyDescent="0.25">
      <c r="A16347"/>
    </row>
    <row r="16348" spans="1:1" x14ac:dyDescent="0.25">
      <c r="A16348"/>
    </row>
    <row r="16349" spans="1:1" x14ac:dyDescent="0.25">
      <c r="A16349"/>
    </row>
    <row r="16350" spans="1:1" x14ac:dyDescent="0.25">
      <c r="A16350"/>
    </row>
    <row r="16351" spans="1:1" x14ac:dyDescent="0.25">
      <c r="A16351"/>
    </row>
    <row r="16352" spans="1:1" x14ac:dyDescent="0.25">
      <c r="A16352"/>
    </row>
    <row r="16353" spans="1:1" x14ac:dyDescent="0.25">
      <c r="A16353"/>
    </row>
    <row r="16354" spans="1:1" x14ac:dyDescent="0.25">
      <c r="A16354"/>
    </row>
    <row r="16355" spans="1:1" x14ac:dyDescent="0.25">
      <c r="A16355"/>
    </row>
    <row r="16356" spans="1:1" x14ac:dyDescent="0.25">
      <c r="A16356"/>
    </row>
    <row r="16357" spans="1:1" x14ac:dyDescent="0.25">
      <c r="A16357"/>
    </row>
    <row r="16358" spans="1:1" x14ac:dyDescent="0.25">
      <c r="A16358"/>
    </row>
    <row r="16359" spans="1:1" x14ac:dyDescent="0.25">
      <c r="A16359"/>
    </row>
    <row r="16360" spans="1:1" x14ac:dyDescent="0.25">
      <c r="A16360"/>
    </row>
    <row r="16361" spans="1:1" x14ac:dyDescent="0.25">
      <c r="A16361"/>
    </row>
    <row r="16362" spans="1:1" x14ac:dyDescent="0.25">
      <c r="A16362"/>
    </row>
    <row r="16363" spans="1:1" x14ac:dyDescent="0.25">
      <c r="A16363"/>
    </row>
    <row r="16364" spans="1:1" x14ac:dyDescent="0.25">
      <c r="A16364"/>
    </row>
    <row r="16365" spans="1:1" x14ac:dyDescent="0.25">
      <c r="A16365"/>
    </row>
    <row r="16366" spans="1:1" x14ac:dyDescent="0.25">
      <c r="A16366"/>
    </row>
    <row r="16367" spans="1:1" x14ac:dyDescent="0.25">
      <c r="A16367"/>
    </row>
    <row r="16368" spans="1:1" x14ac:dyDescent="0.25">
      <c r="A16368"/>
    </row>
    <row r="16369" spans="1:1" x14ac:dyDescent="0.25">
      <c r="A16369"/>
    </row>
    <row r="16370" spans="1:1" x14ac:dyDescent="0.25">
      <c r="A16370"/>
    </row>
    <row r="16371" spans="1:1" x14ac:dyDescent="0.25">
      <c r="A16371"/>
    </row>
    <row r="16372" spans="1:1" x14ac:dyDescent="0.25">
      <c r="A16372"/>
    </row>
    <row r="16373" spans="1:1" x14ac:dyDescent="0.25">
      <c r="A16373"/>
    </row>
    <row r="16374" spans="1:1" x14ac:dyDescent="0.25">
      <c r="A16374"/>
    </row>
    <row r="16375" spans="1:1" x14ac:dyDescent="0.25">
      <c r="A16375"/>
    </row>
    <row r="16376" spans="1:1" x14ac:dyDescent="0.25">
      <c r="A16376"/>
    </row>
    <row r="16377" spans="1:1" x14ac:dyDescent="0.25">
      <c r="A16377"/>
    </row>
    <row r="16378" spans="1:1" x14ac:dyDescent="0.25">
      <c r="A16378"/>
    </row>
    <row r="16379" spans="1:1" x14ac:dyDescent="0.25">
      <c r="A16379"/>
    </row>
    <row r="16380" spans="1:1" x14ac:dyDescent="0.25">
      <c r="A16380"/>
    </row>
    <row r="16381" spans="1:1" x14ac:dyDescent="0.25">
      <c r="A16381"/>
    </row>
    <row r="16382" spans="1:1" x14ac:dyDescent="0.25">
      <c r="A16382"/>
    </row>
    <row r="16383" spans="1:1" x14ac:dyDescent="0.25">
      <c r="A16383"/>
    </row>
    <row r="16384" spans="1:1" x14ac:dyDescent="0.25">
      <c r="A16384"/>
    </row>
    <row r="16385" spans="1:1" x14ac:dyDescent="0.25">
      <c r="A16385"/>
    </row>
    <row r="16386" spans="1:1" x14ac:dyDescent="0.25">
      <c r="A16386"/>
    </row>
    <row r="16387" spans="1:1" x14ac:dyDescent="0.25">
      <c r="A16387"/>
    </row>
    <row r="16388" spans="1:1" x14ac:dyDescent="0.25">
      <c r="A16388"/>
    </row>
    <row r="16389" spans="1:1" x14ac:dyDescent="0.25">
      <c r="A16389"/>
    </row>
    <row r="16390" spans="1:1" x14ac:dyDescent="0.25">
      <c r="A16390"/>
    </row>
    <row r="16391" spans="1:1" x14ac:dyDescent="0.25">
      <c r="A16391"/>
    </row>
    <row r="16392" spans="1:1" x14ac:dyDescent="0.25">
      <c r="A16392"/>
    </row>
    <row r="16393" spans="1:1" x14ac:dyDescent="0.25">
      <c r="A16393"/>
    </row>
    <row r="16394" spans="1:1" x14ac:dyDescent="0.25">
      <c r="A16394"/>
    </row>
    <row r="16395" spans="1:1" x14ac:dyDescent="0.25">
      <c r="A16395"/>
    </row>
    <row r="16396" spans="1:1" x14ac:dyDescent="0.25">
      <c r="A16396"/>
    </row>
  </sheetData>
  <mergeCells count="18">
    <mergeCell ref="D3:D7"/>
    <mergeCell ref="A18:A22"/>
    <mergeCell ref="B18:B22"/>
    <mergeCell ref="B7:C7"/>
    <mergeCell ref="A11:A13"/>
    <mergeCell ref="B11:B13"/>
    <mergeCell ref="A16:A17"/>
    <mergeCell ref="B16:B17"/>
    <mergeCell ref="B3:C4"/>
    <mergeCell ref="B5:C6"/>
    <mergeCell ref="A23:A30"/>
    <mergeCell ref="B23:B30"/>
    <mergeCell ref="A43:A51"/>
    <mergeCell ref="B43:B51"/>
    <mergeCell ref="B8:D8"/>
    <mergeCell ref="C38:C40"/>
    <mergeCell ref="B31:B35"/>
    <mergeCell ref="A31:A3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B6" sqref="B6"/>
    </sheetView>
  </sheetViews>
  <sheetFormatPr defaultColWidth="8.7109375" defaultRowHeight="15" x14ac:dyDescent="0.25"/>
  <cols>
    <col min="1" max="1" width="16.42578125" customWidth="1"/>
    <col min="2" max="2" width="64.28515625" customWidth="1"/>
  </cols>
  <sheetData>
    <row r="3" spans="1:2" ht="18.75" x14ac:dyDescent="0.3">
      <c r="A3" s="244" t="s">
        <v>300</v>
      </c>
      <c r="B3" s="232"/>
    </row>
    <row r="4" spans="1:2" x14ac:dyDescent="0.25">
      <c r="B4" s="232"/>
    </row>
    <row r="5" spans="1:2" ht="105" x14ac:dyDescent="0.25">
      <c r="A5" s="245" t="s">
        <v>301</v>
      </c>
      <c r="B5" s="246" t="s">
        <v>314</v>
      </c>
    </row>
    <row r="6" spans="1:2" ht="52.15" customHeight="1" x14ac:dyDescent="0.25">
      <c r="A6" s="245" t="s">
        <v>302</v>
      </c>
      <c r="B6" s="246" t="s">
        <v>315</v>
      </c>
    </row>
    <row r="7" spans="1:2" ht="49.9" customHeight="1" x14ac:dyDescent="0.25">
      <c r="A7" s="245" t="s">
        <v>303</v>
      </c>
      <c r="B7" s="246" t="s">
        <v>316</v>
      </c>
    </row>
    <row r="8" spans="1:2" ht="49.15" customHeight="1" x14ac:dyDescent="0.25">
      <c r="A8" s="245" t="s">
        <v>304</v>
      </c>
      <c r="B8" s="246" t="s">
        <v>317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7" sqref="A7"/>
    </sheetView>
  </sheetViews>
  <sheetFormatPr defaultColWidth="8.7109375" defaultRowHeight="15" x14ac:dyDescent="0.25"/>
  <cols>
    <col min="1" max="1" width="124.28515625" customWidth="1"/>
  </cols>
  <sheetData>
    <row r="1" spans="1:1" ht="30" customHeight="1" x14ac:dyDescent="0.25">
      <c r="A1" s="220" t="s">
        <v>80</v>
      </c>
    </row>
    <row r="2" spans="1:1" ht="19.899999999999999" customHeight="1" x14ac:dyDescent="0.25">
      <c r="A2" s="221" t="s">
        <v>81</v>
      </c>
    </row>
    <row r="3" spans="1:1" ht="55.15" customHeight="1" x14ac:dyDescent="0.25">
      <c r="A3" s="222" t="s">
        <v>82</v>
      </c>
    </row>
    <row r="4" spans="1:1" ht="19.899999999999999" customHeight="1" x14ac:dyDescent="0.25">
      <c r="A4" s="221" t="s">
        <v>83</v>
      </c>
    </row>
    <row r="5" spans="1:1" ht="34.9" customHeight="1" x14ac:dyDescent="0.25">
      <c r="A5" s="222" t="s">
        <v>84</v>
      </c>
    </row>
    <row r="6" spans="1:1" ht="19.899999999999999" customHeight="1" x14ac:dyDescent="0.25">
      <c r="A6" s="221" t="s">
        <v>85</v>
      </c>
    </row>
    <row r="7" spans="1:1" ht="70.150000000000006" customHeight="1" x14ac:dyDescent="0.25">
      <c r="A7" s="222" t="s">
        <v>86</v>
      </c>
    </row>
    <row r="8" spans="1:1" ht="31.5" x14ac:dyDescent="0.25">
      <c r="A8" s="222" t="s">
        <v>87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I18" sqref="I18"/>
    </sheetView>
  </sheetViews>
  <sheetFormatPr defaultColWidth="8.7109375" defaultRowHeight="15" x14ac:dyDescent="0.25"/>
  <cols>
    <col min="1" max="1" width="50.42578125" customWidth="1"/>
    <col min="2" max="2" width="32.7109375" customWidth="1"/>
    <col min="3" max="3" width="4.28515625" customWidth="1"/>
    <col min="4" max="4" width="41.7109375" customWidth="1"/>
    <col min="5" max="6" width="20.7109375" customWidth="1"/>
  </cols>
  <sheetData>
    <row r="1" spans="1:6" x14ac:dyDescent="0.25">
      <c r="A1" s="299" t="s">
        <v>88</v>
      </c>
      <c r="B1" s="300"/>
      <c r="C1" s="184"/>
      <c r="D1" s="123" t="s">
        <v>89</v>
      </c>
      <c r="E1" s="203" t="s">
        <v>90</v>
      </c>
      <c r="F1" s="203" t="s">
        <v>91</v>
      </c>
    </row>
    <row r="2" spans="1:6" x14ac:dyDescent="0.25">
      <c r="A2" s="304" t="s">
        <v>92</v>
      </c>
      <c r="B2" s="305"/>
      <c r="C2" s="184"/>
      <c r="D2" s="202" t="s">
        <v>93</v>
      </c>
      <c r="E2" s="204">
        <f>Yhteenveto!B7</f>
        <v>0</v>
      </c>
      <c r="F2" s="204">
        <f>Yhteenveto!C7</f>
        <v>0</v>
      </c>
    </row>
    <row r="3" spans="1:6" x14ac:dyDescent="0.25">
      <c r="A3" s="306" t="s">
        <v>94</v>
      </c>
      <c r="B3" s="307"/>
      <c r="C3" s="184"/>
      <c r="D3" s="202" t="s">
        <v>95</v>
      </c>
      <c r="E3" s="204">
        <f>Yhteenveto!B8</f>
        <v>0</v>
      </c>
      <c r="F3" s="204">
        <f>Yhteenveto!C8</f>
        <v>0</v>
      </c>
    </row>
    <row r="4" spans="1:6" x14ac:dyDescent="0.25">
      <c r="A4" s="28"/>
      <c r="B4" s="28"/>
      <c r="C4" s="184"/>
      <c r="D4" s="202" t="s">
        <v>96</v>
      </c>
      <c r="E4" s="204">
        <f>Yhteenveto!B9</f>
        <v>0</v>
      </c>
      <c r="F4" s="204">
        <f>Yhteenveto!C9</f>
        <v>0</v>
      </c>
    </row>
    <row r="5" spans="1:6" x14ac:dyDescent="0.25">
      <c r="A5" s="299" t="s">
        <v>97</v>
      </c>
      <c r="B5" s="300"/>
      <c r="C5" s="184"/>
      <c r="D5" s="202" t="s">
        <v>98</v>
      </c>
      <c r="E5" s="204">
        <f>Yhteenveto!B10</f>
        <v>0</v>
      </c>
      <c r="F5" s="204">
        <f>Yhteenveto!C10</f>
        <v>0</v>
      </c>
    </row>
    <row r="6" spans="1:6" x14ac:dyDescent="0.25">
      <c r="A6" s="28"/>
      <c r="B6" s="28"/>
      <c r="C6" s="184"/>
      <c r="D6" s="202" t="s">
        <v>99</v>
      </c>
      <c r="E6" s="204">
        <f>Yhteenveto!B11</f>
        <v>0</v>
      </c>
      <c r="F6" s="204">
        <f>Yhteenveto!C11</f>
        <v>0</v>
      </c>
    </row>
    <row r="7" spans="1:6" x14ac:dyDescent="0.25">
      <c r="A7" s="299" t="s">
        <v>100</v>
      </c>
      <c r="B7" s="308"/>
      <c r="C7" s="184"/>
    </row>
    <row r="8" spans="1:6" x14ac:dyDescent="0.25">
      <c r="A8" s="15" t="s">
        <v>101</v>
      </c>
      <c r="B8" s="205"/>
      <c r="C8" s="184"/>
      <c r="D8" s="153" t="s">
        <v>102</v>
      </c>
      <c r="E8" s="203" t="s">
        <v>90</v>
      </c>
      <c r="F8" s="203" t="s">
        <v>91</v>
      </c>
    </row>
    <row r="9" spans="1:6" x14ac:dyDescent="0.25">
      <c r="A9" s="15" t="s">
        <v>100</v>
      </c>
      <c r="B9" s="205"/>
      <c r="C9" s="184"/>
      <c r="D9" t="s">
        <v>103</v>
      </c>
      <c r="E9" s="204">
        <f>Yhteenveto!B13</f>
        <v>0</v>
      </c>
      <c r="F9" s="204">
        <f>Yhteenveto!C13</f>
        <v>0</v>
      </c>
    </row>
    <row r="10" spans="1:6" x14ac:dyDescent="0.25">
      <c r="A10" s="15" t="s">
        <v>104</v>
      </c>
      <c r="B10" s="205"/>
      <c r="C10" s="184"/>
      <c r="D10" t="s">
        <v>105</v>
      </c>
      <c r="E10" s="204">
        <f>Yhteenveto!B14</f>
        <v>0</v>
      </c>
      <c r="F10" s="204">
        <f>Yhteenveto!C14</f>
        <v>0</v>
      </c>
    </row>
    <row r="11" spans="1:6" x14ac:dyDescent="0.25">
      <c r="A11" s="15" t="s">
        <v>106</v>
      </c>
      <c r="B11" s="205"/>
      <c r="C11" s="184"/>
      <c r="D11" t="s">
        <v>107</v>
      </c>
      <c r="E11" s="204">
        <f>Yhteenveto!B15</f>
        <v>0</v>
      </c>
      <c r="F11" s="204">
        <f>Yhteenveto!C15</f>
        <v>0</v>
      </c>
    </row>
    <row r="12" spans="1:6" x14ac:dyDescent="0.25">
      <c r="A12" s="28"/>
      <c r="B12" s="28"/>
      <c r="C12" s="184"/>
      <c r="D12" t="s">
        <v>108</v>
      </c>
      <c r="E12" s="204">
        <f>Yhteenveto!B16</f>
        <v>0</v>
      </c>
      <c r="F12" s="204">
        <f>Yhteenveto!C16</f>
        <v>0</v>
      </c>
    </row>
    <row r="13" spans="1:6" x14ac:dyDescent="0.25">
      <c r="A13" s="299" t="s">
        <v>109</v>
      </c>
      <c r="B13" s="300"/>
      <c r="C13" s="184"/>
      <c r="D13" t="s">
        <v>110</v>
      </c>
      <c r="E13" s="204">
        <f>Yhteenveto!B17</f>
        <v>0</v>
      </c>
      <c r="F13" s="204">
        <f>Yhteenveto!C17</f>
        <v>0</v>
      </c>
    </row>
    <row r="14" spans="1:6" x14ac:dyDescent="0.25">
      <c r="A14" s="16" t="s">
        <v>111</v>
      </c>
      <c r="B14" s="206"/>
      <c r="C14" s="184"/>
      <c r="D14" t="s">
        <v>112</v>
      </c>
      <c r="E14" s="204">
        <f>Yhteenveto!B18</f>
        <v>0</v>
      </c>
      <c r="F14" s="204">
        <f>Yhteenveto!C18</f>
        <v>0</v>
      </c>
    </row>
    <row r="15" spans="1:6" x14ac:dyDescent="0.25">
      <c r="A15" s="16" t="s">
        <v>113</v>
      </c>
      <c r="B15" s="206"/>
      <c r="C15" s="184"/>
      <c r="D15" t="s">
        <v>114</v>
      </c>
      <c r="E15" s="204">
        <f>Yhteenveto!B19</f>
        <v>0</v>
      </c>
      <c r="F15" s="204">
        <f>Yhteenveto!C19</f>
        <v>0</v>
      </c>
    </row>
    <row r="16" spans="1:6" x14ac:dyDescent="0.25">
      <c r="A16" s="28"/>
      <c r="B16" s="28"/>
      <c r="C16" s="184"/>
      <c r="D16" t="s">
        <v>115</v>
      </c>
      <c r="E16" s="204">
        <f>Yhteenveto!B20</f>
        <v>0</v>
      </c>
      <c r="F16" s="204">
        <f>Yhteenveto!C20</f>
        <v>0</v>
      </c>
    </row>
    <row r="17" spans="1:6" x14ac:dyDescent="0.25">
      <c r="A17" s="299" t="s">
        <v>116</v>
      </c>
      <c r="B17" s="300"/>
      <c r="C17" s="184"/>
    </row>
    <row r="18" spans="1:6" x14ac:dyDescent="0.25">
      <c r="A18" s="15" t="s">
        <v>117</v>
      </c>
      <c r="B18" s="207"/>
      <c r="C18" s="184"/>
      <c r="D18" s="123" t="s">
        <v>118</v>
      </c>
      <c r="E18" s="203" t="s">
        <v>90</v>
      </c>
      <c r="F18" s="203" t="s">
        <v>91</v>
      </c>
    </row>
    <row r="19" spans="1:6" x14ac:dyDescent="0.25">
      <c r="A19" s="15" t="s">
        <v>119</v>
      </c>
      <c r="B19" s="207"/>
      <c r="C19" s="184"/>
      <c r="D19" t="s">
        <v>55</v>
      </c>
      <c r="E19" s="204">
        <f>Yhteenveto!B22</f>
        <v>0</v>
      </c>
      <c r="F19" s="204">
        <f>Yhteenveto!C22</f>
        <v>0</v>
      </c>
    </row>
    <row r="20" spans="1:6" x14ac:dyDescent="0.25">
      <c r="A20" s="16" t="s">
        <v>120</v>
      </c>
      <c r="B20" s="206"/>
      <c r="C20" s="184"/>
      <c r="D20" t="s">
        <v>56</v>
      </c>
      <c r="E20" s="204">
        <f>Yhteenveto!B23</f>
        <v>0</v>
      </c>
      <c r="F20" s="204">
        <f>Yhteenveto!C23</f>
        <v>0</v>
      </c>
    </row>
    <row r="21" spans="1:6" x14ac:dyDescent="0.25">
      <c r="A21" s="16" t="s">
        <v>121</v>
      </c>
      <c r="B21" s="206"/>
      <c r="C21" s="184"/>
      <c r="D21" t="s">
        <v>57</v>
      </c>
      <c r="E21" s="204">
        <f>Yhteenveto!B24</f>
        <v>0</v>
      </c>
      <c r="F21" s="204">
        <f>Yhteenveto!C24</f>
        <v>0</v>
      </c>
    </row>
    <row r="22" spans="1:6" x14ac:dyDescent="0.25">
      <c r="A22" s="299" t="s">
        <v>122</v>
      </c>
      <c r="B22" s="300"/>
      <c r="C22" s="184"/>
      <c r="D22" t="s">
        <v>58</v>
      </c>
      <c r="E22" s="204">
        <f>Yhteenveto!B25</f>
        <v>0</v>
      </c>
      <c r="F22" s="204">
        <f>Yhteenveto!C25</f>
        <v>0</v>
      </c>
    </row>
    <row r="23" spans="1:6" x14ac:dyDescent="0.25">
      <c r="A23" s="18" t="s">
        <v>123</v>
      </c>
      <c r="B23" s="208"/>
      <c r="C23" s="184"/>
      <c r="D23" t="s">
        <v>59</v>
      </c>
      <c r="E23" s="204">
        <f>Yhteenveto!B26</f>
        <v>0</v>
      </c>
      <c r="F23" s="204">
        <f>Yhteenveto!C26</f>
        <v>0</v>
      </c>
    </row>
    <row r="24" spans="1:6" x14ac:dyDescent="0.25">
      <c r="A24" s="18" t="s">
        <v>124</v>
      </c>
      <c r="B24" s="208"/>
      <c r="C24" s="184"/>
    </row>
    <row r="25" spans="1:6" x14ac:dyDescent="0.25">
      <c r="A25" s="18" t="s">
        <v>125</v>
      </c>
      <c r="B25" s="208"/>
      <c r="C25" s="184"/>
      <c r="D25" s="123" t="s">
        <v>126</v>
      </c>
      <c r="E25" s="203" t="s">
        <v>90</v>
      </c>
      <c r="F25" s="203" t="s">
        <v>91</v>
      </c>
    </row>
    <row r="26" spans="1:6" x14ac:dyDescent="0.25">
      <c r="A26" s="18" t="s">
        <v>127</v>
      </c>
      <c r="B26" s="208"/>
      <c r="C26" s="184"/>
      <c r="D26" t="s">
        <v>128</v>
      </c>
      <c r="E26" s="204">
        <f>Yhteenveto!B4</f>
        <v>0</v>
      </c>
      <c r="F26" s="204">
        <f>Yhteenveto!C4</f>
        <v>0</v>
      </c>
    </row>
    <row r="27" spans="1:6" x14ac:dyDescent="0.25">
      <c r="A27" s="28"/>
      <c r="B27" s="28"/>
      <c r="C27" s="184"/>
      <c r="D27" t="s">
        <v>129</v>
      </c>
      <c r="E27" s="204">
        <f>Yhteenveto!B5</f>
        <v>0</v>
      </c>
      <c r="F27" s="204">
        <f>Yhteenveto!C5</f>
        <v>0</v>
      </c>
    </row>
    <row r="28" spans="1:6" x14ac:dyDescent="0.25">
      <c r="A28" s="301" t="s">
        <v>130</v>
      </c>
      <c r="B28" s="300"/>
    </row>
    <row r="29" spans="1:6" x14ac:dyDescent="0.25">
      <c r="A29" s="302" t="s">
        <v>131</v>
      </c>
      <c r="B29" s="303"/>
      <c r="D29" s="123" t="s">
        <v>132</v>
      </c>
    </row>
    <row r="30" spans="1:6" x14ac:dyDescent="0.25">
      <c r="A30" s="16" t="s">
        <v>133</v>
      </c>
      <c r="B30" s="209"/>
      <c r="D30" t="s">
        <v>134</v>
      </c>
      <c r="E30" s="204">
        <f>Yhteenveto!C2</f>
        <v>0</v>
      </c>
    </row>
    <row r="31" spans="1:6" x14ac:dyDescent="0.25">
      <c r="A31" s="16" t="s">
        <v>135</v>
      </c>
      <c r="B31" s="209"/>
      <c r="C31" s="1"/>
      <c r="D31" t="s">
        <v>136</v>
      </c>
      <c r="E31" s="204">
        <f>Yhteenveto!D2</f>
        <v>0</v>
      </c>
    </row>
    <row r="32" spans="1:6" x14ac:dyDescent="0.25">
      <c r="A32" s="16" t="s">
        <v>137</v>
      </c>
      <c r="B32" s="209"/>
    </row>
    <row r="33" spans="1:5" x14ac:dyDescent="0.25">
      <c r="A33" s="16" t="s">
        <v>138</v>
      </c>
      <c r="B33" s="209"/>
    </row>
    <row r="34" spans="1:5" x14ac:dyDescent="0.25">
      <c r="A34" s="16" t="s">
        <v>139</v>
      </c>
      <c r="B34" s="210">
        <f>SUM(B30:B33)</f>
        <v>0</v>
      </c>
    </row>
    <row r="35" spans="1:5" x14ac:dyDescent="0.25">
      <c r="A35" s="302" t="s">
        <v>140</v>
      </c>
      <c r="B35" s="303"/>
    </row>
    <row r="36" spans="1:5" x14ac:dyDescent="0.25">
      <c r="A36" s="16" t="s">
        <v>133</v>
      </c>
      <c r="B36" s="211"/>
    </row>
    <row r="37" spans="1:5" x14ac:dyDescent="0.25">
      <c r="A37" s="16" t="s">
        <v>141</v>
      </c>
      <c r="B37" s="211"/>
    </row>
    <row r="38" spans="1:5" x14ac:dyDescent="0.25">
      <c r="A38" s="16" t="s">
        <v>138</v>
      </c>
      <c r="B38" s="208"/>
    </row>
    <row r="39" spans="1:5" x14ac:dyDescent="0.25">
      <c r="A39" s="302" t="s">
        <v>142</v>
      </c>
      <c r="B39" s="303"/>
    </row>
    <row r="40" spans="1:5" x14ac:dyDescent="0.25">
      <c r="A40" s="17" t="s">
        <v>143</v>
      </c>
      <c r="B40" s="208"/>
    </row>
    <row r="41" spans="1:5" x14ac:dyDescent="0.25">
      <c r="A41" s="17" t="s">
        <v>144</v>
      </c>
      <c r="B41" s="208"/>
    </row>
    <row r="42" spans="1:5" x14ac:dyDescent="0.25">
      <c r="A42" s="17" t="s">
        <v>145</v>
      </c>
      <c r="B42" s="208"/>
    </row>
    <row r="43" spans="1:5" x14ac:dyDescent="0.25">
      <c r="A43" s="97"/>
      <c r="B43" s="95"/>
      <c r="C43" s="1"/>
    </row>
    <row r="44" spans="1:5" x14ac:dyDescent="0.25">
      <c r="A44" s="98" t="s">
        <v>146</v>
      </c>
      <c r="B44" s="212"/>
    </row>
    <row r="45" spans="1:5" ht="30" x14ac:dyDescent="0.25">
      <c r="A45" s="99" t="s">
        <v>147</v>
      </c>
      <c r="B45" s="208"/>
      <c r="E45" s="1"/>
    </row>
    <row r="46" spans="1:5" x14ac:dyDescent="0.25">
      <c r="A46" s="99" t="s">
        <v>148</v>
      </c>
      <c r="B46" s="208"/>
      <c r="E46" s="1"/>
    </row>
    <row r="47" spans="1:5" x14ac:dyDescent="0.25">
      <c r="A47" s="96"/>
      <c r="B47" s="96"/>
      <c r="C47" s="1"/>
      <c r="E47" s="1"/>
    </row>
    <row r="48" spans="1:5" ht="45" x14ac:dyDescent="0.25">
      <c r="A48" s="14" t="s">
        <v>149</v>
      </c>
      <c r="B48" s="205"/>
      <c r="C48" s="1" t="s">
        <v>150</v>
      </c>
      <c r="E48" s="1"/>
    </row>
    <row r="49" spans="1:8" ht="30" x14ac:dyDescent="0.25">
      <c r="A49" s="14" t="s">
        <v>151</v>
      </c>
      <c r="B49" s="205"/>
      <c r="C49" s="1" t="s">
        <v>150</v>
      </c>
      <c r="E49" s="1"/>
    </row>
    <row r="50" spans="1:8" x14ac:dyDescent="0.25">
      <c r="A50" s="28"/>
      <c r="B50" s="28"/>
      <c r="C50" s="1"/>
      <c r="E50" s="1"/>
    </row>
    <row r="51" spans="1:8" x14ac:dyDescent="0.25">
      <c r="A51" s="98" t="s">
        <v>152</v>
      </c>
      <c r="B51" s="213"/>
      <c r="C51" s="1"/>
      <c r="E51" s="1"/>
    </row>
    <row r="52" spans="1:8" x14ac:dyDescent="0.25">
      <c r="A52" s="28"/>
      <c r="B52" s="28"/>
      <c r="C52" s="1"/>
    </row>
    <row r="53" spans="1:8" x14ac:dyDescent="0.25">
      <c r="A53" s="295" t="s">
        <v>153</v>
      </c>
      <c r="B53" s="295"/>
      <c r="C53" s="1"/>
    </row>
    <row r="54" spans="1:8" ht="30" x14ac:dyDescent="0.25">
      <c r="A54" s="98" t="s">
        <v>154</v>
      </c>
      <c r="B54" s="213"/>
      <c r="C54" s="1" t="s">
        <v>150</v>
      </c>
    </row>
    <row r="55" spans="1:8" x14ac:dyDescent="0.25">
      <c r="A55" s="98" t="s">
        <v>155</v>
      </c>
      <c r="B55" s="213"/>
      <c r="C55" s="1"/>
    </row>
    <row r="57" spans="1:8" x14ac:dyDescent="0.25">
      <c r="A57" s="199" t="s">
        <v>156</v>
      </c>
      <c r="B57" s="200"/>
      <c r="C57" s="200"/>
      <c r="D57" s="200"/>
      <c r="E57" s="201"/>
    </row>
    <row r="58" spans="1:8" ht="30" x14ac:dyDescent="0.25">
      <c r="A58" s="199" t="s">
        <v>157</v>
      </c>
      <c r="B58" s="200"/>
      <c r="C58" s="200"/>
      <c r="D58" s="200"/>
      <c r="E58" s="183" t="s">
        <v>158</v>
      </c>
    </row>
    <row r="59" spans="1:8" x14ac:dyDescent="0.25">
      <c r="A59" s="98" t="s">
        <v>159</v>
      </c>
      <c r="B59" s="296"/>
      <c r="C59" s="297"/>
      <c r="D59" s="298"/>
      <c r="E59" s="214"/>
      <c r="F59" s="293" t="s">
        <v>160</v>
      </c>
      <c r="G59" s="294"/>
      <c r="H59" s="294"/>
    </row>
    <row r="60" spans="1:8" x14ac:dyDescent="0.25">
      <c r="A60" s="99" t="s">
        <v>161</v>
      </c>
      <c r="B60" s="215"/>
      <c r="C60" s="216"/>
      <c r="D60" s="216"/>
      <c r="E60" s="214"/>
      <c r="F60" s="293"/>
      <c r="G60" s="294"/>
      <c r="H60" s="294"/>
    </row>
    <row r="61" spans="1:8" x14ac:dyDescent="0.25">
      <c r="A61" s="99" t="s">
        <v>162</v>
      </c>
      <c r="B61" s="215"/>
      <c r="C61" s="216"/>
      <c r="D61" s="216"/>
      <c r="E61" s="214"/>
      <c r="F61" s="293"/>
      <c r="G61" s="294"/>
      <c r="H61" s="294"/>
    </row>
    <row r="62" spans="1:8" x14ac:dyDescent="0.25">
      <c r="A62" s="99" t="s">
        <v>163</v>
      </c>
      <c r="B62" s="215"/>
      <c r="C62" s="216"/>
      <c r="D62" s="216"/>
      <c r="E62" s="214"/>
      <c r="F62" s="293"/>
      <c r="G62" s="294"/>
      <c r="H62" s="294"/>
    </row>
  </sheetData>
  <sheetProtection sheet="1" objects="1" scenarios="1"/>
  <mergeCells count="15">
    <mergeCell ref="A13:B13"/>
    <mergeCell ref="A1:B1"/>
    <mergeCell ref="A2:B2"/>
    <mergeCell ref="A3:B3"/>
    <mergeCell ref="A5:B5"/>
    <mergeCell ref="A7:B7"/>
    <mergeCell ref="F59:H62"/>
    <mergeCell ref="A53:B53"/>
    <mergeCell ref="B59:D59"/>
    <mergeCell ref="A17:B17"/>
    <mergeCell ref="A22:B22"/>
    <mergeCell ref="A28:B28"/>
    <mergeCell ref="A29:B29"/>
    <mergeCell ref="A35:B35"/>
    <mergeCell ref="A39:B3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Muuttujat!$E$20:$E$21</xm:f>
          </x14:formula1>
          <xm:sqref>B48:B49 B54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zoomScaleNormal="100" workbookViewId="0">
      <pane xSplit="1" ySplit="2" topLeftCell="B3" activePane="bottomRight" state="frozen"/>
      <selection pane="topRight" activeCell="B1" sqref="B1"/>
      <selection pane="bottomLeft" activeCell="A3" sqref="A3"/>
      <selection pane="bottomRight" activeCell="B35" sqref="B35"/>
    </sheetView>
  </sheetViews>
  <sheetFormatPr defaultColWidth="12.7109375" defaultRowHeight="15" x14ac:dyDescent="0.25"/>
  <cols>
    <col min="1" max="1" width="38.7109375" customWidth="1"/>
    <col min="2" max="5" width="13.28515625" customWidth="1"/>
    <col min="6" max="6" width="13.28515625" style="28" hidden="1" customWidth="1"/>
    <col min="7" max="7" width="13.7109375" style="164" customWidth="1"/>
    <col min="8" max="11" width="10.28515625" customWidth="1"/>
    <col min="12" max="12" width="37.7109375" customWidth="1"/>
    <col min="13" max="27" width="8.28515625" customWidth="1"/>
  </cols>
  <sheetData>
    <row r="1" spans="1:27" ht="71.650000000000006" customHeight="1" thickBot="1" x14ac:dyDescent="0.3">
      <c r="A1" s="100" t="s">
        <v>164</v>
      </c>
      <c r="B1" s="101" t="s">
        <v>165</v>
      </c>
      <c r="C1" s="102" t="s">
        <v>166</v>
      </c>
      <c r="D1" s="103" t="s">
        <v>13</v>
      </c>
      <c r="E1" s="149" t="s">
        <v>14</v>
      </c>
      <c r="F1" s="151" t="s">
        <v>167</v>
      </c>
      <c r="G1" s="161" t="s">
        <v>168</v>
      </c>
      <c r="H1" s="105" t="s">
        <v>9</v>
      </c>
      <c r="I1" s="105" t="s">
        <v>10</v>
      </c>
      <c r="J1" s="105" t="s">
        <v>169</v>
      </c>
      <c r="K1" s="105" t="s">
        <v>170</v>
      </c>
      <c r="L1" s="1"/>
      <c r="M1" s="1"/>
      <c r="N1" s="1"/>
      <c r="O1" s="1"/>
      <c r="P1" s="1"/>
      <c r="Q1" s="1"/>
      <c r="R1" s="1"/>
      <c r="S1" s="1"/>
      <c r="T1" s="1"/>
      <c r="U1" s="1"/>
      <c r="V1" s="1"/>
      <c r="W1" s="1"/>
      <c r="X1" s="1"/>
      <c r="Y1" s="1"/>
      <c r="Z1" s="1"/>
      <c r="AA1" s="1"/>
    </row>
    <row r="2" spans="1:27" ht="14.25" customHeight="1" thickBot="1" x14ac:dyDescent="0.3">
      <c r="A2" s="3" t="s">
        <v>171</v>
      </c>
      <c r="B2" s="171">
        <f>SUM(TOIMINTA!$B$3:$B$2003)</f>
        <v>0</v>
      </c>
      <c r="C2" s="107">
        <f>F2</f>
        <v>0</v>
      </c>
      <c r="D2" s="107">
        <f>TOIMINTA!M2004</f>
        <v>0</v>
      </c>
      <c r="E2" s="54">
        <f>TOIMINTA!N2004</f>
        <v>0</v>
      </c>
      <c r="F2" s="152">
        <f>TOIMINTA!O2004</f>
        <v>0</v>
      </c>
      <c r="G2" s="53" t="e">
        <f>SUM(TOIMINTA!$B$3:$B$2003)/SUM(TOIMINTA!$B$3:$B$2003)</f>
        <v>#DIV/0!</v>
      </c>
      <c r="H2" s="55">
        <f>TOIMINTA!J2004</f>
        <v>0</v>
      </c>
      <c r="I2" s="55">
        <f>TOIMINTA!K2004</f>
        <v>0</v>
      </c>
      <c r="J2" s="55">
        <f>TOIMINTA!L2004</f>
        <v>0</v>
      </c>
      <c r="K2" s="54">
        <f>IF(J2=0,0,J2/B2)</f>
        <v>0</v>
      </c>
      <c r="L2" s="8" t="str">
        <f>A2</f>
        <v>YHTEENSÄ</v>
      </c>
      <c r="M2" s="1"/>
      <c r="N2" s="1"/>
      <c r="O2" s="1"/>
      <c r="P2" s="1"/>
      <c r="Q2" s="1"/>
      <c r="R2" s="1"/>
      <c r="S2" s="1"/>
      <c r="T2" s="1"/>
      <c r="U2" s="1"/>
      <c r="V2" s="1"/>
      <c r="W2" s="1"/>
      <c r="X2" s="1"/>
      <c r="Y2" s="1"/>
      <c r="Z2" s="1"/>
      <c r="AA2" s="1"/>
    </row>
    <row r="3" spans="1:27" ht="14.25" customHeight="1" x14ac:dyDescent="0.25">
      <c r="A3" s="33" t="s">
        <v>18</v>
      </c>
      <c r="B3" s="116" t="s">
        <v>172</v>
      </c>
      <c r="C3" s="30"/>
      <c r="D3" s="31"/>
      <c r="E3" s="49"/>
      <c r="F3" s="30"/>
      <c r="G3" s="166"/>
      <c r="H3" s="29"/>
      <c r="I3" s="64" t="str">
        <f>A3</f>
        <v>Valitse yksi</v>
      </c>
      <c r="J3" s="1"/>
      <c r="K3" s="1"/>
      <c r="L3" s="1"/>
      <c r="M3" s="1"/>
      <c r="N3" s="1"/>
      <c r="O3" s="1"/>
      <c r="P3" s="1"/>
      <c r="Q3" s="1"/>
      <c r="R3" s="1"/>
      <c r="S3" s="1"/>
      <c r="T3" s="1"/>
      <c r="U3" s="1"/>
      <c r="V3" s="1"/>
      <c r="W3" s="1"/>
      <c r="X3" s="1"/>
    </row>
    <row r="4" spans="1:27" ht="14.25" customHeight="1" x14ac:dyDescent="0.25">
      <c r="A4" s="7" t="str">
        <f>Muuttujat!B8</f>
        <v>a) Live</v>
      </c>
      <c r="B4" s="111">
        <f>SUMIFS(TOIMINTA!$B$3:$B$2003, TOIMINTA!$D$3:$D$2003,"a)*")</f>
        <v>0</v>
      </c>
      <c r="C4" s="110">
        <f>F4</f>
        <v>0</v>
      </c>
      <c r="D4" s="150">
        <f>SUMIFS(TOIMINTA!$M$3:$M$2003, TOIMINTA!$D$3:$D$2003,"a)*")</f>
        <v>0</v>
      </c>
      <c r="E4" s="150">
        <f>SUMIFS(TOIMINTA!$N$3:$N$2003, TOIMINTA!$D$3:$D$2003,"a)*")</f>
        <v>0</v>
      </c>
      <c r="F4" s="157">
        <f>SUMIFS(TOIMINTA!$O$3:$O$2003, TOIMINTA!$D$3:$D$2003,"a)*")</f>
        <v>0</v>
      </c>
      <c r="G4" s="163" t="e">
        <f>B4/$B$2</f>
        <v>#DIV/0!</v>
      </c>
      <c r="H4" s="32">
        <f>SUMIFS(TOIMINTA!$J$3:$J$2003, TOIMINTA!$D$3:$D$2003,"a)*")</f>
        <v>0</v>
      </c>
      <c r="I4" s="32">
        <f>SUMIFS(TOIMINTA!$K$3:$K$2003, TOIMINTA!$D$3:$D$2003,"a)*")</f>
        <v>0</v>
      </c>
      <c r="J4" s="32">
        <f>SUMIFS(TOIMINTA!$L$3:$L$2003, TOIMINTA!$D$3:$D$2003,"a)*")</f>
        <v>0</v>
      </c>
      <c r="K4" s="32">
        <f>IF(J4=0,0,J4/B4)</f>
        <v>0</v>
      </c>
      <c r="L4" s="8" t="str">
        <f>A4</f>
        <v>a) Live</v>
      </c>
      <c r="M4" s="1"/>
      <c r="N4" s="1"/>
      <c r="O4" s="1"/>
      <c r="P4" s="1"/>
      <c r="Q4" s="1"/>
      <c r="R4" s="1"/>
      <c r="S4" s="1"/>
      <c r="T4" s="1"/>
      <c r="U4" s="1"/>
      <c r="V4" s="1"/>
      <c r="W4" s="1"/>
      <c r="X4" s="1"/>
      <c r="Y4" s="1"/>
      <c r="Z4" s="1"/>
      <c r="AA4" s="1"/>
    </row>
    <row r="5" spans="1:27" ht="14.25" customHeight="1" x14ac:dyDescent="0.25">
      <c r="A5" s="7" t="str">
        <f>Muuttujat!B9</f>
        <v>b) Verkossa</v>
      </c>
      <c r="B5" s="111">
        <f>SUMIFS(TOIMINTA!$B$3:$B$2003, TOIMINTA!$D$3:$D$2003,"b)*")</f>
        <v>0</v>
      </c>
      <c r="C5" s="110">
        <f>F5</f>
        <v>0</v>
      </c>
      <c r="D5" s="150">
        <f>SUMIFS(TOIMINTA!$M$3:$M$2003, TOIMINTA!$D$3:$D$2003,"b)*")</f>
        <v>0</v>
      </c>
      <c r="E5" s="150">
        <f>SUMIFS(TOIMINTA!$N$3:$N$2003, TOIMINTA!$D$3:$D$2003,"b)*")</f>
        <v>0</v>
      </c>
      <c r="F5" s="157">
        <f>SUMIFS(TOIMINTA!$O$3:$O$2003, TOIMINTA!$D$3:$D$2003,"b)*")</f>
        <v>0</v>
      </c>
      <c r="G5" s="163" t="e">
        <f>B5/$B$2</f>
        <v>#DIV/0!</v>
      </c>
      <c r="H5" s="32">
        <f>SUMIFS(TOIMINTA!$J$3:$J$2003, TOIMINTA!$D$3:$D$2003,"b)*")</f>
        <v>0</v>
      </c>
      <c r="I5" s="32">
        <f>SUMIFS(TOIMINTA!$K$3:$K$2003, TOIMINTA!$D$3:$D$2003,"b)*")</f>
        <v>0</v>
      </c>
      <c r="J5" s="32">
        <f>SUMIFS(TOIMINTA!$L$3:$L$2003, TOIMINTA!$D$3:$D$2003,"b)*")</f>
        <v>0</v>
      </c>
      <c r="K5" s="32">
        <f>IF(J5=0,0,J5/B5)</f>
        <v>0</v>
      </c>
      <c r="L5" s="8" t="str">
        <f>A5</f>
        <v>b) Verkossa</v>
      </c>
      <c r="M5" s="1"/>
      <c r="N5" s="1"/>
      <c r="O5" s="1"/>
      <c r="P5" s="1"/>
      <c r="Q5" s="1"/>
      <c r="R5" s="1"/>
      <c r="S5" s="1"/>
      <c r="T5" s="1"/>
      <c r="U5" s="1"/>
      <c r="V5" s="1"/>
      <c r="W5" s="1"/>
      <c r="X5" s="1"/>
      <c r="Y5" s="1"/>
      <c r="Z5" s="1"/>
      <c r="AA5" s="1"/>
    </row>
    <row r="6" spans="1:27" ht="14.25" customHeight="1" x14ac:dyDescent="0.25">
      <c r="A6" s="5" t="s">
        <v>18</v>
      </c>
      <c r="B6" s="6" t="s">
        <v>173</v>
      </c>
      <c r="C6" s="6"/>
      <c r="D6" s="6"/>
      <c r="E6" s="6"/>
      <c r="F6" s="153"/>
      <c r="G6" s="162"/>
      <c r="H6" s="6"/>
      <c r="I6" s="6"/>
      <c r="J6" s="6"/>
      <c r="K6" s="6"/>
      <c r="L6" s="8"/>
      <c r="M6" s="1"/>
      <c r="N6" s="1"/>
      <c r="O6" s="1"/>
      <c r="P6" s="1"/>
      <c r="Q6" s="1"/>
      <c r="R6" s="1"/>
      <c r="S6" s="1"/>
      <c r="T6" s="1"/>
      <c r="U6" s="1"/>
      <c r="V6" s="1"/>
      <c r="W6" s="1"/>
      <c r="X6" s="1"/>
      <c r="Y6" s="1"/>
      <c r="Z6" s="1"/>
      <c r="AA6" s="1"/>
    </row>
    <row r="7" spans="1:27" ht="14.25" customHeight="1" x14ac:dyDescent="0.25">
      <c r="A7" s="12" t="str">
        <f>Muuttujat!C8</f>
        <v>a) Yleisölle avoin toiminta</v>
      </c>
      <c r="B7" s="108">
        <f>SUMIFS(TOIMINTA!$B$3:$B$2003, TOIMINTA!$E$3:$E$2003,"a)*")</f>
        <v>0</v>
      </c>
      <c r="C7" s="109">
        <f>F7</f>
        <v>0</v>
      </c>
      <c r="D7" s="4">
        <f>SUMIFS(TOIMINTA!$M$3:$M$2003, TOIMINTA!$E$3:$E$2003,"a)*")</f>
        <v>0</v>
      </c>
      <c r="E7" s="4">
        <f>SUMIFS(TOIMINTA!$N$3:$N$2003, TOIMINTA!$E$3:$E$2003,"a)*")</f>
        <v>0</v>
      </c>
      <c r="F7" s="154">
        <f>SUMIFS(TOIMINTA!$O$3:$O$2003, TOIMINTA!$E$3:$E$2003,"a)*")</f>
        <v>0</v>
      </c>
      <c r="G7" s="163" t="e">
        <f>B7/$B$2</f>
        <v>#DIV/0!</v>
      </c>
      <c r="H7" s="13">
        <f>SUMIFS(TOIMINTA!$J$3:$J$2003, TOIMINTA!$E$3:$E$2003,"a)*")</f>
        <v>0</v>
      </c>
      <c r="I7" s="13">
        <f>SUMIFS(TOIMINTA!$K$3:$K$2003, TOIMINTA!$E$3:$E$2003,"a)*")</f>
        <v>0</v>
      </c>
      <c r="J7" s="13">
        <f>SUMIFS(TOIMINTA!$L$3:$L$2003, TOIMINTA!$E$3:$E$2003,"a)*")</f>
        <v>0</v>
      </c>
      <c r="K7" s="4">
        <f>IF(J7=0,0,J7/B7)</f>
        <v>0</v>
      </c>
      <c r="L7" s="8" t="str">
        <f>A7</f>
        <v>a) Yleisölle avoin toiminta</v>
      </c>
      <c r="M7" s="1"/>
      <c r="N7" s="1"/>
      <c r="O7" s="1"/>
      <c r="P7" s="1"/>
      <c r="Q7" s="1"/>
      <c r="R7" s="1"/>
      <c r="S7" s="1"/>
      <c r="T7" s="1"/>
      <c r="U7" s="1"/>
      <c r="V7" s="1"/>
      <c r="W7" s="1"/>
      <c r="X7" s="1"/>
      <c r="Y7" s="1"/>
      <c r="Z7" s="1"/>
      <c r="AA7" s="1"/>
    </row>
    <row r="8" spans="1:27" ht="14.25" customHeight="1" x14ac:dyDescent="0.25">
      <c r="A8" s="12" t="str">
        <f>Muuttujat!C9</f>
        <v>b) Kulttuurikasvatussuunnitelman sisältö</v>
      </c>
      <c r="B8" s="108">
        <f>SUMIFS(TOIMINTA!$B$3:$B$2003, TOIMINTA!$E$3:$E$2003,"b)*")</f>
        <v>0</v>
      </c>
      <c r="C8" s="109">
        <f t="shared" ref="C8:C11" si="0">F8</f>
        <v>0</v>
      </c>
      <c r="D8" s="4">
        <f>SUMIFS(TOIMINTA!$M$3:$M$2003, TOIMINTA!$E$3:$E$2003,"b)*")</f>
        <v>0</v>
      </c>
      <c r="E8" s="4">
        <f>SUMIFS(TOIMINTA!$N$3:$N$2003, TOIMINTA!$E$3:$E$2003,"b)*")</f>
        <v>0</v>
      </c>
      <c r="F8" s="154">
        <f>SUMIFS(TOIMINTA!$O$3:$O$2003, TOIMINTA!$E$3:$E$2003,"b)*")</f>
        <v>0</v>
      </c>
      <c r="G8" s="163" t="e">
        <f>B8/$B$2</f>
        <v>#DIV/0!</v>
      </c>
      <c r="H8" s="13">
        <f>SUMIFS(TOIMINTA!$J$3:$J$2003, TOIMINTA!$E$3:$E$2003,"b)*")</f>
        <v>0</v>
      </c>
      <c r="I8" s="13">
        <f>SUMIFS(TOIMINTA!$K$3:$K$2003, TOIMINTA!$E$3:$E$2003,"b)*")</f>
        <v>0</v>
      </c>
      <c r="J8" s="13">
        <f>SUMIFS(TOIMINTA!$L$3:$L$2003, TOIMINTA!$E$3:$E$2003,"b)*")</f>
        <v>0</v>
      </c>
      <c r="K8" s="4">
        <f>IF(J8=0,0,J8/B8)</f>
        <v>0</v>
      </c>
      <c r="L8" s="8" t="str">
        <f>A8</f>
        <v>b) Kulttuurikasvatussuunnitelman sisältö</v>
      </c>
      <c r="M8" s="1"/>
      <c r="N8" s="1"/>
      <c r="O8" s="1"/>
      <c r="P8" s="1"/>
      <c r="Q8" s="1"/>
      <c r="R8" s="1"/>
      <c r="S8" s="1"/>
      <c r="T8" s="1"/>
      <c r="U8" s="1"/>
      <c r="V8" s="1"/>
      <c r="W8" s="1"/>
      <c r="X8" s="1"/>
      <c r="Y8" s="1"/>
      <c r="Z8" s="1"/>
      <c r="AA8" s="1"/>
    </row>
    <row r="9" spans="1:27" ht="14.25" customHeight="1" x14ac:dyDescent="0.25">
      <c r="A9" s="12" t="str">
        <f>Muuttujat!C10</f>
        <v>c) Muu sisältö kouluille/varhaiskasvatukselle</v>
      </c>
      <c r="B9" s="108">
        <f>SUMIFS(TOIMINTA!$B$3:$B$2003, TOIMINTA!$E$3:$E$2003,"c)*")</f>
        <v>0</v>
      </c>
      <c r="C9" s="109">
        <f t="shared" si="0"/>
        <v>0</v>
      </c>
      <c r="D9" s="4">
        <f>SUMIFS(TOIMINTA!$M$3:$M$2003, TOIMINTA!$E$3:$E$2003,"c)*")</f>
        <v>0</v>
      </c>
      <c r="E9" s="4">
        <f>SUMIFS(TOIMINTA!$N$3:$N$2003, TOIMINTA!$E$3:$E$2003,"c)*")</f>
        <v>0</v>
      </c>
      <c r="F9" s="154">
        <f>SUMIFS(TOIMINTA!$O$3:$O$2003, TOIMINTA!$E$3:$E$2003,"c)*")</f>
        <v>0</v>
      </c>
      <c r="G9" s="163" t="e">
        <f>B9/$B$2</f>
        <v>#DIV/0!</v>
      </c>
      <c r="H9" s="13">
        <f>SUMIFS(TOIMINTA!$J$3:$J$2003, TOIMINTA!$E$3:$E$2003,"c)*")</f>
        <v>0</v>
      </c>
      <c r="I9" s="13">
        <f>SUMIFS(TOIMINTA!$K$3:$K$2003, TOIMINTA!$E$3:$E$2003,"c)*")</f>
        <v>0</v>
      </c>
      <c r="J9" s="13">
        <f>SUMIFS(TOIMINTA!$L$3:$L$2003, TOIMINTA!$E$3:$E$2003,"c)*")</f>
        <v>0</v>
      </c>
      <c r="K9" s="4">
        <f>IF(J9=0,0,J9/B9)</f>
        <v>0</v>
      </c>
      <c r="L9" s="8" t="str">
        <f>A9</f>
        <v>c) Muu sisältö kouluille/varhaiskasvatukselle</v>
      </c>
      <c r="M9" s="1"/>
      <c r="N9" s="1"/>
      <c r="O9" s="1"/>
      <c r="P9" s="1"/>
      <c r="Q9" s="1"/>
      <c r="R9" s="1"/>
      <c r="S9" s="1"/>
      <c r="T9" s="1"/>
      <c r="U9" s="1"/>
      <c r="V9" s="1"/>
      <c r="W9" s="1"/>
      <c r="X9" s="1"/>
      <c r="Y9" s="1"/>
      <c r="Z9" s="1"/>
      <c r="AA9" s="1"/>
    </row>
    <row r="10" spans="1:27" ht="14.25" customHeight="1" x14ac:dyDescent="0.25">
      <c r="A10" s="12" t="str">
        <f>Muuttujat!C11</f>
        <v>d) Harrastamisen Suomen malli</v>
      </c>
      <c r="B10" s="108">
        <f>SUMIFS(TOIMINTA!$B$3:$B$2003, TOIMINTA!$E$3:$E$2003,"d)*")</f>
        <v>0</v>
      </c>
      <c r="C10" s="109">
        <f t="shared" si="0"/>
        <v>0</v>
      </c>
      <c r="D10" s="4">
        <f>SUMIFS(TOIMINTA!$M$3:$M$2003, TOIMINTA!$E$3:$E$2003,"d)*")</f>
        <v>0</v>
      </c>
      <c r="E10" s="4">
        <f>SUMIFS(TOIMINTA!$N$3:$N$2003, TOIMINTA!$E$3:$E$2003,"d)*")</f>
        <v>0</v>
      </c>
      <c r="F10" s="154">
        <f>SUMIFS(TOIMINTA!$O$3:$O$2003, TOIMINTA!$E$3:$E$2003,"d)*")</f>
        <v>0</v>
      </c>
      <c r="G10" s="163" t="e">
        <f>B10/$B$2</f>
        <v>#DIV/0!</v>
      </c>
      <c r="H10" s="13">
        <f>SUMIFS(TOIMINTA!$J$3:$J$2003, TOIMINTA!$E$3:$E$2003,"d)*")</f>
        <v>0</v>
      </c>
      <c r="I10" s="13">
        <f>SUMIFS(TOIMINTA!$K$3:$K$2003, TOIMINTA!$E$3:$E$2003,"d)*")</f>
        <v>0</v>
      </c>
      <c r="J10" s="13">
        <f>SUMIFS(TOIMINTA!$L$3:$L$2003, TOIMINTA!$E$3:$E$2003,"d)*")</f>
        <v>0</v>
      </c>
      <c r="K10" s="4">
        <f>IF(J10=0,0,J10/B10)</f>
        <v>0</v>
      </c>
      <c r="L10" s="8" t="str">
        <f>A10</f>
        <v>d) Harrastamisen Suomen malli</v>
      </c>
      <c r="M10" s="1"/>
      <c r="N10" s="1"/>
      <c r="O10" s="1"/>
      <c r="P10" s="1"/>
      <c r="Q10" s="1"/>
      <c r="R10" s="1"/>
      <c r="S10" s="1"/>
      <c r="T10" s="1"/>
      <c r="U10" s="1"/>
      <c r="V10" s="1"/>
      <c r="W10" s="1"/>
      <c r="X10" s="1"/>
      <c r="Y10" s="1"/>
      <c r="Z10" s="1"/>
      <c r="AA10" s="1"/>
    </row>
    <row r="11" spans="1:27" ht="14.25" customHeight="1" x14ac:dyDescent="0.25">
      <c r="A11" s="12" t="str">
        <f>Muuttujat!C12</f>
        <v xml:space="preserve">e) Muu </v>
      </c>
      <c r="B11" s="108">
        <f>SUMIFS(TOIMINTA!$B$3:$B$2003, TOIMINTA!$E$3:$E$2003,"e)*")</f>
        <v>0</v>
      </c>
      <c r="C11" s="109">
        <f t="shared" si="0"/>
        <v>0</v>
      </c>
      <c r="D11" s="4">
        <f>SUMIFS(TOIMINTA!$M$3:$M$2003, TOIMINTA!$E$3:$E$2003,"e)*")</f>
        <v>0</v>
      </c>
      <c r="E11" s="4">
        <f>SUMIFS(TOIMINTA!$N$3:$N$2003, TOIMINTA!$E$3:$E$2003,"e)*")</f>
        <v>0</v>
      </c>
      <c r="F11" s="154">
        <f>SUMIFS(TOIMINTA!$O$3:$O$2003, TOIMINTA!$E$3:$E$2003,"e)*")</f>
        <v>0</v>
      </c>
      <c r="G11" s="163" t="e">
        <f>B11/$B$2</f>
        <v>#DIV/0!</v>
      </c>
      <c r="H11" s="13">
        <f>SUMIFS(TOIMINTA!$J$3:$J$2003, TOIMINTA!$E$3:$E$2003,"e)*")</f>
        <v>0</v>
      </c>
      <c r="I11" s="13">
        <f>SUMIFS(TOIMINTA!$K$3:$K$2003, TOIMINTA!$E$3:$E$2003,"e)*")</f>
        <v>0</v>
      </c>
      <c r="J11" s="13">
        <f>SUMIFS(TOIMINTA!$L$3:$L$2003, TOIMINTA!$E$3:$E$2003,"e)*")</f>
        <v>0</v>
      </c>
      <c r="K11" s="4">
        <f>IF(J11=0,0,J11/B11)</f>
        <v>0</v>
      </c>
      <c r="L11" s="8" t="str">
        <f>A11</f>
        <v xml:space="preserve">e) Muu </v>
      </c>
      <c r="M11" s="1"/>
      <c r="N11" s="1"/>
      <c r="O11" s="1"/>
      <c r="P11" s="1"/>
      <c r="Q11" s="1"/>
      <c r="R11" s="1"/>
      <c r="S11" s="1"/>
      <c r="T11" s="1"/>
      <c r="U11" s="1"/>
      <c r="V11" s="1"/>
      <c r="W11" s="1"/>
      <c r="X11" s="1"/>
      <c r="Y11" s="1"/>
      <c r="Z11" s="1"/>
      <c r="AA11" s="1"/>
    </row>
    <row r="12" spans="1:27" x14ac:dyDescent="0.25">
      <c r="A12" s="5" t="s">
        <v>18</v>
      </c>
      <c r="B12" s="9" t="s">
        <v>174</v>
      </c>
    </row>
    <row r="13" spans="1:27" x14ac:dyDescent="0.25">
      <c r="A13" s="12" t="str">
        <f>Muuttujat!D8</f>
        <v>a) Esitys</v>
      </c>
      <c r="B13" s="108">
        <f>SUMIFS(TOIMINTA!$B$3:$B$2003, TOIMINTA!$F$3:$F$2003,"a)*")</f>
        <v>0</v>
      </c>
      <c r="C13" s="109">
        <f>F13</f>
        <v>0</v>
      </c>
      <c r="D13" s="13">
        <f>SUMIFS(TOIMINTA!$M$3:$M$2003, TOIMINTA!$F$3:$F$2003,"a)*")</f>
        <v>0</v>
      </c>
      <c r="E13" s="13">
        <f>SUMIFS(TOIMINTA!$N$3:$N$2003, TOIMINTA!$F$3:$F$2003,"a)*")</f>
        <v>0</v>
      </c>
      <c r="F13" s="154">
        <f>SUMIFS(TOIMINTA!$O$3:$O$2003, TOIMINTA!$F$3:$F$2003,"a)*")</f>
        <v>0</v>
      </c>
      <c r="G13" s="163" t="e">
        <f t="shared" ref="G13:G20" si="1">B13/$B$2</f>
        <v>#DIV/0!</v>
      </c>
      <c r="H13" s="13">
        <f>SUMIFS(TOIMINTA!$J$3:$J$2003, TOIMINTA!$F$3:$F$2003,"a)*")</f>
        <v>0</v>
      </c>
      <c r="I13" s="13">
        <f>SUMIFS(TOIMINTA!$K$3:$K$2003, TOIMINTA!$F$3:$F$2003,"a)*")</f>
        <v>0</v>
      </c>
      <c r="J13" s="13">
        <f>SUMIFS(TOIMINTA!$L$3:$L$2003, TOIMINTA!$F$3:$F$2003,"a)*")</f>
        <v>0</v>
      </c>
      <c r="K13" s="4">
        <f t="shared" ref="K13:K20" si="2">IF(J13=0,0,J13/B13)</f>
        <v>0</v>
      </c>
      <c r="L13" s="104" t="str">
        <f t="shared" ref="L13:L20" si="3">A13</f>
        <v>a) Esitys</v>
      </c>
    </row>
    <row r="14" spans="1:27" x14ac:dyDescent="0.25">
      <c r="A14" s="12" t="str">
        <f>Muuttujat!D9</f>
        <v>b) Työpaja</v>
      </c>
      <c r="B14" s="108">
        <f>SUMIFS(TOIMINTA!$B$3:$B$2003, TOIMINTA!$F$3:$F$2003,"b)*")</f>
        <v>0</v>
      </c>
      <c r="C14" s="109">
        <f t="shared" ref="C14:C20" si="4">F14</f>
        <v>0</v>
      </c>
      <c r="D14" s="13">
        <f>SUMIFS(TOIMINTA!$M$3:$M$2003, TOIMINTA!$F$3:$F$2003,"b)*")</f>
        <v>0</v>
      </c>
      <c r="E14" s="13">
        <f>SUMIFS(TOIMINTA!$N$3:$N$2003, TOIMINTA!$F$3:$F$2003,"b)*")</f>
        <v>0</v>
      </c>
      <c r="F14" s="154">
        <f>SUMIFS(TOIMINTA!$O$3:$O$2003, TOIMINTA!$F$3:$F$2003,"b)*")</f>
        <v>0</v>
      </c>
      <c r="G14" s="163" t="e">
        <f t="shared" si="1"/>
        <v>#DIV/0!</v>
      </c>
      <c r="H14" s="13">
        <f>SUMIFS(TOIMINTA!$J$3:$J$2003, TOIMINTA!$F$3:$F$2003,"b)*")</f>
        <v>0</v>
      </c>
      <c r="I14" s="13">
        <f>SUMIFS(TOIMINTA!$K$3:$K$2003, TOIMINTA!$F$3:$F$2003,"b)*")</f>
        <v>0</v>
      </c>
      <c r="J14" s="13">
        <f>SUMIFS(TOIMINTA!$L$3:$L$2003, TOIMINTA!$F$3:$F$2003,"b)*")</f>
        <v>0</v>
      </c>
      <c r="K14" s="4">
        <f t="shared" si="2"/>
        <v>0</v>
      </c>
      <c r="L14" s="104" t="str">
        <f t="shared" si="3"/>
        <v>b) Työpaja</v>
      </c>
    </row>
    <row r="15" spans="1:27" x14ac:dyDescent="0.25">
      <c r="A15" s="12" t="str">
        <f>Muuttujat!D10</f>
        <v>c) Harrastustoiminta</v>
      </c>
      <c r="B15" s="108">
        <f>SUMIFS(TOIMINTA!$B$3:$B$2003, TOIMINTA!$F$3:$F$2003,"c)*")</f>
        <v>0</v>
      </c>
      <c r="C15" s="109">
        <f t="shared" si="4"/>
        <v>0</v>
      </c>
      <c r="D15" s="13">
        <f>SUMIFS(TOIMINTA!$M$3:$M$2003, TOIMINTA!$F$3:$F$2003,"c)*")</f>
        <v>0</v>
      </c>
      <c r="E15" s="13">
        <f>SUMIFS(TOIMINTA!$N$3:$N$2003, TOIMINTA!$F$3:$F$2003,"c)*")</f>
        <v>0</v>
      </c>
      <c r="F15" s="154">
        <f>SUMIFS(TOIMINTA!$O$3:$O$2003, TOIMINTA!$F$3:$F$2003,"c)*")</f>
        <v>0</v>
      </c>
      <c r="G15" s="163" t="e">
        <f t="shared" si="1"/>
        <v>#DIV/0!</v>
      </c>
      <c r="H15" s="13">
        <f>SUMIFS(TOIMINTA!$J$3:$J$2003, TOIMINTA!$F$3:$F$2003,"c)*")</f>
        <v>0</v>
      </c>
      <c r="I15" s="13">
        <f>SUMIFS(TOIMINTA!$K$3:$K$2003, TOIMINTA!$F$3:$F$2003,"c)*")</f>
        <v>0</v>
      </c>
      <c r="J15" s="13">
        <f>SUMIFS(TOIMINTA!$L$3:$L$2003, TOIMINTA!$F$3:$F$2003,"c)*")</f>
        <v>0</v>
      </c>
      <c r="K15" s="4">
        <f t="shared" si="2"/>
        <v>0</v>
      </c>
      <c r="L15" s="104" t="str">
        <f t="shared" si="3"/>
        <v>c) Harrastustoiminta</v>
      </c>
    </row>
    <row r="16" spans="1:27" x14ac:dyDescent="0.25">
      <c r="A16" s="12" t="str">
        <f>Muuttujat!D11</f>
        <v>d) Avoin kulttuurikeskustoiminta</v>
      </c>
      <c r="B16" s="108">
        <f>SUMIFS(TOIMINTA!$B$3:$B$2003, TOIMINTA!$F$3:$F$2003,"d)*")</f>
        <v>0</v>
      </c>
      <c r="C16" s="109">
        <f t="shared" si="4"/>
        <v>0</v>
      </c>
      <c r="D16" s="13">
        <f>SUMIFS(TOIMINTA!$M$3:$M$2003, TOIMINTA!$F$3:$F$2003,"d)*")</f>
        <v>0</v>
      </c>
      <c r="E16" s="13">
        <f>SUMIFS(TOIMINTA!$N$3:$N$2003, TOIMINTA!$F$3:$F$2003,"d)*")</f>
        <v>0</v>
      </c>
      <c r="F16" s="154">
        <f>SUMIFS(TOIMINTA!$O$3:$O$2003, TOIMINTA!$F$3:$F$2003,"d)*")</f>
        <v>0</v>
      </c>
      <c r="G16" s="163" t="e">
        <f t="shared" si="1"/>
        <v>#DIV/0!</v>
      </c>
      <c r="H16" s="13">
        <f>SUMIFS(TOIMINTA!$J$3:$J$2003, TOIMINTA!$F$3:$F$2003,"d)*")</f>
        <v>0</v>
      </c>
      <c r="I16" s="13">
        <f>SUMIFS(TOIMINTA!$K$3:$K$2003, TOIMINTA!$F$3:$F$2003,"d)*")</f>
        <v>0</v>
      </c>
      <c r="J16" s="13">
        <f>SUMIFS(TOIMINTA!$L$3:$L$2003, TOIMINTA!$F$3:$F$2003,"d)*")</f>
        <v>0</v>
      </c>
      <c r="K16" s="4">
        <f t="shared" si="2"/>
        <v>0</v>
      </c>
      <c r="L16" s="104" t="str">
        <f t="shared" si="3"/>
        <v>d) Avoin kulttuurikeskustoiminta</v>
      </c>
    </row>
    <row r="17" spans="1:29" x14ac:dyDescent="0.25">
      <c r="A17" s="12" t="str">
        <f>Muuttujat!D12</f>
        <v>e) Yleisötilaisuus</v>
      </c>
      <c r="B17" s="108">
        <f>SUMIFS(TOIMINTA!$B$3:$B$2003, TOIMINTA!$F$3:$F$2003,"e)*")</f>
        <v>0</v>
      </c>
      <c r="C17" s="109">
        <f t="shared" si="4"/>
        <v>0</v>
      </c>
      <c r="D17" s="13">
        <f>SUMIFS(TOIMINTA!$M$3:$M$2003, TOIMINTA!$F$3:$F$2003,"e)*")</f>
        <v>0</v>
      </c>
      <c r="E17" s="13">
        <f>SUMIFS(TOIMINTA!$N$3:$N$2003, TOIMINTA!$F$3:$F$2003,"e)*")</f>
        <v>0</v>
      </c>
      <c r="F17" s="154">
        <f>SUMIFS(TOIMINTA!$O$3:$O$2003, TOIMINTA!$F$3:$F$2003,"e)*")</f>
        <v>0</v>
      </c>
      <c r="G17" s="163" t="e">
        <f t="shared" si="1"/>
        <v>#DIV/0!</v>
      </c>
      <c r="H17" s="13">
        <f>SUMIFS(TOIMINTA!$J$3:$J$2003, TOIMINTA!$F$3:$F$2003,"e)*")</f>
        <v>0</v>
      </c>
      <c r="I17" s="13">
        <f>SUMIFS(TOIMINTA!$K$3:$K$2003, TOIMINTA!$F$3:$F$2003,"e)*")</f>
        <v>0</v>
      </c>
      <c r="J17" s="13">
        <f>SUMIFS(TOIMINTA!$L$3:$L$2003, TOIMINTA!$F$3:$F$2003,"e)*")</f>
        <v>0</v>
      </c>
      <c r="K17" s="4">
        <f t="shared" si="2"/>
        <v>0</v>
      </c>
      <c r="L17" s="104" t="str">
        <f t="shared" si="3"/>
        <v>e) Yleisötilaisuus</v>
      </c>
    </row>
    <row r="18" spans="1:29" x14ac:dyDescent="0.25">
      <c r="A18" s="12" t="str">
        <f>Muuttujat!D13</f>
        <v>f) Näyttely</v>
      </c>
      <c r="B18" s="108">
        <f>SUMIFS(TOIMINTA!$B$3:$B$2003, TOIMINTA!$F$3:$F$2003,"f)*")</f>
        <v>0</v>
      </c>
      <c r="C18" s="109">
        <f t="shared" si="4"/>
        <v>0</v>
      </c>
      <c r="D18" s="13">
        <f>SUMIFS(TOIMINTA!$M$3:$M$2003, TOIMINTA!$F$3:$F$2003,"f)*")</f>
        <v>0</v>
      </c>
      <c r="E18" s="13">
        <f>SUMIFS(TOIMINTA!$N$3:$N$2003, TOIMINTA!$F$3:$F$2003,"f)*")</f>
        <v>0</v>
      </c>
      <c r="F18" s="154">
        <f>SUMIFS(TOIMINTA!$O$3:$O$2003, TOIMINTA!$F$3:$F$2003,"f)*")</f>
        <v>0</v>
      </c>
      <c r="G18" s="163" t="e">
        <f t="shared" si="1"/>
        <v>#DIV/0!</v>
      </c>
      <c r="H18" s="13">
        <f>SUMIFS(TOIMINTA!$J$3:$J$2003, TOIMINTA!$F$3:$F$2003,"f)*")</f>
        <v>0</v>
      </c>
      <c r="I18" s="13">
        <f>SUMIFS(TOIMINTA!$K$3:$K$2003, TOIMINTA!$F$3:$F$2003,"f)*")</f>
        <v>0</v>
      </c>
      <c r="J18" s="13">
        <f>SUMIFS(TOIMINTA!$L$3:$L$2003, TOIMINTA!$F$3:$F$2003,"f)*")</f>
        <v>0</v>
      </c>
      <c r="K18" s="4">
        <f t="shared" si="2"/>
        <v>0</v>
      </c>
      <c r="L18" s="104" t="str">
        <f t="shared" si="3"/>
        <v>f) Näyttely</v>
      </c>
    </row>
    <row r="19" spans="1:29" x14ac:dyDescent="0.25">
      <c r="A19" s="12" t="str">
        <f>Muuttujat!D14</f>
        <v>g) Koulutus</v>
      </c>
      <c r="B19" s="108">
        <f>SUMIFS(TOIMINTA!$B$3:$B$2003, TOIMINTA!$F$3:$F$2003,"g)*")</f>
        <v>0</v>
      </c>
      <c r="C19" s="109">
        <f t="shared" si="4"/>
        <v>0</v>
      </c>
      <c r="D19" s="13">
        <f>SUMIFS(TOIMINTA!$M$3:$M$2003, TOIMINTA!$F$3:$F$2003,"g)*")</f>
        <v>0</v>
      </c>
      <c r="E19" s="13">
        <f>SUMIFS(TOIMINTA!$N$3:$N$2003, TOIMINTA!$F$3:$F$2003,"g)*")</f>
        <v>0</v>
      </c>
      <c r="F19" s="154">
        <f>SUMIFS(TOIMINTA!$O$3:$O$2003, TOIMINTA!$F$3:$F$2003,"g)*")</f>
        <v>0</v>
      </c>
      <c r="G19" s="163" t="e">
        <f t="shared" si="1"/>
        <v>#DIV/0!</v>
      </c>
      <c r="H19" s="13">
        <f>SUMIFS(TOIMINTA!$J$3:$J$2003, TOIMINTA!$F$3:$F$2003,"g)*")</f>
        <v>0</v>
      </c>
      <c r="I19" s="13">
        <f>SUMIFS(TOIMINTA!$K$3:$K$2003, TOIMINTA!$F$3:$F$2003,"g)*")</f>
        <v>0</v>
      </c>
      <c r="J19" s="13">
        <f>SUMIFS(TOIMINTA!$L$3:$L$2003, TOIMINTA!$F$3:$F$2003,"g)*")</f>
        <v>0</v>
      </c>
      <c r="K19" s="4">
        <f t="shared" si="2"/>
        <v>0</v>
      </c>
      <c r="L19" s="104" t="str">
        <f t="shared" si="3"/>
        <v>g) Koulutus</v>
      </c>
    </row>
    <row r="20" spans="1:29" x14ac:dyDescent="0.25">
      <c r="A20" s="12" t="str">
        <f>Muuttujat!D15</f>
        <v>h) Muu</v>
      </c>
      <c r="B20" s="108">
        <f>SUMIFS(TOIMINTA!$B$3:$B$2003, TOIMINTA!$F$3:$F$2003,"h)*")</f>
        <v>0</v>
      </c>
      <c r="C20" s="109">
        <f t="shared" si="4"/>
        <v>0</v>
      </c>
      <c r="D20" s="13">
        <f>SUMIFS(TOIMINTA!$M$3:$M$2003, TOIMINTA!$F$3:$F$2003,"h)*")</f>
        <v>0</v>
      </c>
      <c r="E20" s="13">
        <f>SUMIFS(TOIMINTA!$N$3:$N$2003, TOIMINTA!$F$3:$F$2003,"h)*")</f>
        <v>0</v>
      </c>
      <c r="F20" s="155">
        <f>SUMIFS(TOIMINTA!$O$3:$O$2003, TOIMINTA!$F$3:$F$2003,"h)*")</f>
        <v>0</v>
      </c>
      <c r="G20" s="163" t="e">
        <f t="shared" si="1"/>
        <v>#DIV/0!</v>
      </c>
      <c r="H20" s="13">
        <f>SUMIFS(TOIMINTA!$J$3:$J$2003, TOIMINTA!$F$3:$F$2003,"h)*")</f>
        <v>0</v>
      </c>
      <c r="I20" s="13">
        <f>SUMIFS(TOIMINTA!$K$3:$K$2003, TOIMINTA!$F$3:$F$2003,"h)*")</f>
        <v>0</v>
      </c>
      <c r="J20" s="13">
        <f>SUMIFS(TOIMINTA!$L$3:$L$2003, TOIMINTA!$F$3:$F$2003,"h)*")</f>
        <v>0</v>
      </c>
      <c r="K20" s="4">
        <f t="shared" si="2"/>
        <v>0</v>
      </c>
      <c r="L20" s="104" t="str">
        <f t="shared" si="3"/>
        <v>h) Muu</v>
      </c>
    </row>
    <row r="21" spans="1:29" ht="14.25" customHeight="1" x14ac:dyDescent="0.25">
      <c r="A21" s="5" t="s">
        <v>18</v>
      </c>
      <c r="B21" s="10" t="s">
        <v>175</v>
      </c>
      <c r="C21" s="10"/>
      <c r="D21" s="10"/>
      <c r="E21" s="10"/>
      <c r="F21" s="156"/>
      <c r="G21" s="165"/>
      <c r="H21" s="10"/>
      <c r="I21" s="10"/>
      <c r="J21" s="10"/>
      <c r="K21" s="10"/>
      <c r="L21" s="10"/>
      <c r="M21" s="10"/>
      <c r="N21" s="8"/>
      <c r="O21" s="1"/>
      <c r="P21" s="1"/>
      <c r="Q21" s="1"/>
      <c r="R21" s="1"/>
      <c r="S21" s="1"/>
      <c r="T21" s="1"/>
      <c r="U21" s="1"/>
      <c r="V21" s="1"/>
      <c r="W21" s="1"/>
      <c r="X21" s="1"/>
      <c r="Y21" s="1"/>
      <c r="Z21" s="1"/>
      <c r="AA21" s="1"/>
      <c r="AB21" s="1"/>
      <c r="AC21" s="1"/>
    </row>
    <row r="22" spans="1:29" ht="14.25" customHeight="1" x14ac:dyDescent="0.25">
      <c r="A22" s="11" t="str">
        <f>Muuttujat!A22</f>
        <v>a) Alle kouluikäiset, 0-6 vuotiaat</v>
      </c>
      <c r="B22" s="108">
        <f>SUMIFS(TOIMINTA!$B$3:$B$2003, TOIMINTA!$G$3:$G$2003,"a)*")</f>
        <v>0</v>
      </c>
      <c r="C22" s="185">
        <f>F22</f>
        <v>0</v>
      </c>
      <c r="D22" s="13">
        <f>SUMIFS(TOIMINTA!$M$3:$M$2003, TOIMINTA!$G$3:$G$2003,"a)*")</f>
        <v>0</v>
      </c>
      <c r="E22" s="13">
        <f>SUMIFS(TOIMINTA!$N$3:$N$2003, TOIMINTA!$G$3:$G$2003,"a)*")</f>
        <v>0</v>
      </c>
      <c r="F22" s="155">
        <f>SUMIFS(TOIMINTA!$O$3:$O$2003, TOIMINTA!$G$3:$G$2003,"a)*")</f>
        <v>0</v>
      </c>
      <c r="G22" s="163" t="e">
        <f>B22/$B$2</f>
        <v>#DIV/0!</v>
      </c>
      <c r="H22" s="13">
        <f>SUMIFS(TOIMINTA!$J$3:$J$2003, TOIMINTA!$G$3:$G$2003,"a)*")</f>
        <v>0</v>
      </c>
      <c r="I22" s="13">
        <f>SUMIFS(TOIMINTA!$K$3:$K$2003, TOIMINTA!$G$3:$G$2003,"a)*")</f>
        <v>0</v>
      </c>
      <c r="J22" s="13">
        <f>SUMIFS(TOIMINTA!$L$3:$L$2003, TOIMINTA!$G$3:$G$2003,"a)*")</f>
        <v>0</v>
      </c>
      <c r="K22" s="4">
        <f>IF(J22=0,0,J22/B22)</f>
        <v>0</v>
      </c>
      <c r="L22" s="8" t="str">
        <f>A22</f>
        <v>a) Alle kouluikäiset, 0-6 vuotiaat</v>
      </c>
      <c r="M22" s="1"/>
      <c r="N22" s="1"/>
      <c r="O22" s="1"/>
      <c r="P22" s="1"/>
      <c r="Q22" s="1"/>
      <c r="R22" s="1"/>
      <c r="S22" s="1"/>
      <c r="T22" s="1"/>
      <c r="U22" s="1"/>
      <c r="V22" s="1"/>
      <c r="W22" s="1"/>
      <c r="X22" s="1"/>
      <c r="Y22" s="1"/>
      <c r="Z22" s="1"/>
      <c r="AA22" s="1"/>
    </row>
    <row r="23" spans="1:29" ht="14.25" customHeight="1" x14ac:dyDescent="0.25">
      <c r="A23" s="11" t="str">
        <f>Muuttujat!A23</f>
        <v>b) Alakouluikäiset n. 7–12-vuotiaat</v>
      </c>
      <c r="B23" s="108">
        <f>SUMIFS(TOIMINTA!$B$3:$B$2003, TOIMINTA!$G$3:$G$2003,"b)*")</f>
        <v>0</v>
      </c>
      <c r="C23" s="185">
        <f t="shared" ref="C23:C26" si="5">F23</f>
        <v>0</v>
      </c>
      <c r="D23" s="13">
        <f>SUMIFS(TOIMINTA!$M$3:$M$2003, TOIMINTA!$G$3:$G$2003,"b)*")</f>
        <v>0</v>
      </c>
      <c r="E23" s="13">
        <f>SUMIFS(TOIMINTA!$N$3:$N$2003, TOIMINTA!$G$3:$G$2003,"b)*")</f>
        <v>0</v>
      </c>
      <c r="F23" s="155">
        <f>SUMIFS(TOIMINTA!$O$3:$O$2003, TOIMINTA!$G$3:$G$2003,"b)*")</f>
        <v>0</v>
      </c>
      <c r="G23" s="163" t="e">
        <f>B23/$B$2</f>
        <v>#DIV/0!</v>
      </c>
      <c r="H23" s="13">
        <f>SUMIFS(TOIMINTA!$J$3:$J$2003, TOIMINTA!$G$3:$G$2003,"b)*")</f>
        <v>0</v>
      </c>
      <c r="I23" s="13">
        <f>SUMIFS(TOIMINTA!$K$3:$K$2003, TOIMINTA!$G$3:$G$2003,"b)*")</f>
        <v>0</v>
      </c>
      <c r="J23" s="13">
        <f>SUMIFS(TOIMINTA!$L$3:$L$2003, TOIMINTA!$G$3:$G$2003,"b)*")</f>
        <v>0</v>
      </c>
      <c r="K23" s="4">
        <f>IF(J23=0,0,J23/B23)</f>
        <v>0</v>
      </c>
      <c r="L23" s="8" t="str">
        <f>A23</f>
        <v>b) Alakouluikäiset n. 7–12-vuotiaat</v>
      </c>
      <c r="M23" s="1"/>
      <c r="N23" s="1"/>
      <c r="O23" s="1"/>
      <c r="P23" s="1"/>
      <c r="Q23" s="1"/>
      <c r="R23" s="1"/>
      <c r="S23" s="1"/>
      <c r="T23" s="1"/>
      <c r="U23" s="1"/>
      <c r="V23" s="1"/>
      <c r="W23" s="1"/>
      <c r="X23" s="1"/>
      <c r="Y23" s="1"/>
      <c r="Z23" s="1"/>
      <c r="AA23" s="1"/>
    </row>
    <row r="24" spans="1:29" ht="14.25" customHeight="1" x14ac:dyDescent="0.25">
      <c r="A24" s="12" t="str">
        <f>Muuttujat!A24</f>
        <v>c) Nuoret n. 13–18-vuotiaat</v>
      </c>
      <c r="B24" s="108">
        <f>SUMIFS(TOIMINTA!$B$3:$B$2003, TOIMINTA!$G$3:$G$2003,"c)*")</f>
        <v>0</v>
      </c>
      <c r="C24" s="185">
        <f t="shared" si="5"/>
        <v>0</v>
      </c>
      <c r="D24" s="13">
        <f>SUMIFS(TOIMINTA!$M$3:$M$2003, TOIMINTA!$G$3:$G$2003,"c)*")</f>
        <v>0</v>
      </c>
      <c r="E24" s="13">
        <f>SUMIFS(TOIMINTA!$N$3:$N$2003, TOIMINTA!$G$3:$G$2003,"c)*")</f>
        <v>0</v>
      </c>
      <c r="F24" s="154">
        <f>SUMIFS(TOIMINTA!$O$3:$O$2003, TOIMINTA!$G$3:$G$2003,"c)*")</f>
        <v>0</v>
      </c>
      <c r="G24" s="163" t="e">
        <f>B24/$B$2</f>
        <v>#DIV/0!</v>
      </c>
      <c r="H24" s="13">
        <f>SUMIFS(TOIMINTA!$J$3:$J$2003, TOIMINTA!$G$3:$G$2003,"c)*")</f>
        <v>0</v>
      </c>
      <c r="I24" s="13">
        <f>SUMIFS(TOIMINTA!$K$3:$K$2003, TOIMINTA!$G$3:$G$2003,"c)*")</f>
        <v>0</v>
      </c>
      <c r="J24" s="13">
        <f>SUMIFS(TOIMINTA!$L$3:$L$2003, TOIMINTA!$G$3:$G$2003,"c)*")</f>
        <v>0</v>
      </c>
      <c r="K24" s="4">
        <f>IF(J24=0,0,J24/B24)</f>
        <v>0</v>
      </c>
      <c r="L24" s="8" t="str">
        <f>A24</f>
        <v>c) Nuoret n. 13–18-vuotiaat</v>
      </c>
      <c r="M24" s="1"/>
      <c r="N24" s="1"/>
      <c r="O24" s="1"/>
      <c r="P24" s="1"/>
      <c r="Q24" s="1"/>
      <c r="R24" s="1"/>
      <c r="S24" s="1"/>
      <c r="T24" s="1"/>
      <c r="U24" s="1"/>
      <c r="V24" s="1"/>
      <c r="W24" s="1"/>
      <c r="X24" s="1"/>
      <c r="Y24" s="1"/>
      <c r="Z24" s="1"/>
      <c r="AA24" s="1"/>
    </row>
    <row r="25" spans="1:29" ht="14.25" customHeight="1" x14ac:dyDescent="0.25">
      <c r="A25" s="12" t="str">
        <f>Muuttujat!A25</f>
        <v>d) Aikuiset</v>
      </c>
      <c r="B25" s="108">
        <f>SUMIFS(TOIMINTA!$B$3:$B$2003, TOIMINTA!$G$3:$G$2003,"d)*")</f>
        <v>0</v>
      </c>
      <c r="C25" s="185">
        <f t="shared" si="5"/>
        <v>0</v>
      </c>
      <c r="D25" s="13">
        <f>SUMIFS(TOIMINTA!$M$3:$M$2003, TOIMINTA!$G$3:$G$2003,"d)*")</f>
        <v>0</v>
      </c>
      <c r="E25" s="13">
        <f>SUMIFS(TOIMINTA!$N$3:$N$2003, TOIMINTA!$G$3:$G$2003,"d)*")</f>
        <v>0</v>
      </c>
      <c r="F25" s="154">
        <f>SUMIFS(TOIMINTA!$O$3:$O$2003, TOIMINTA!$G$3:$G$2003,"d)*")</f>
        <v>0</v>
      </c>
      <c r="G25" s="163" t="e">
        <f>B25/$B$2</f>
        <v>#DIV/0!</v>
      </c>
      <c r="H25" s="13">
        <f>SUMIFS(TOIMINTA!$J$3:$J$2003, TOIMINTA!$G$3:$G$2003,"d)*")</f>
        <v>0</v>
      </c>
      <c r="I25" s="13">
        <f>SUMIFS(TOIMINTA!$K$3:$K$2003, TOIMINTA!$G$3:$G$2003,"d)*")</f>
        <v>0</v>
      </c>
      <c r="J25" s="13">
        <f>SUMIFS(TOIMINTA!$L$3:$L$2003, TOIMINTA!$G$3:$G$2003,"d)*")</f>
        <v>0</v>
      </c>
      <c r="K25" s="4">
        <f>IF(J25=0,0,J25/B25)</f>
        <v>0</v>
      </c>
      <c r="L25" s="8" t="str">
        <f>A25</f>
        <v>d) Aikuiset</v>
      </c>
      <c r="M25" s="1"/>
      <c r="N25" s="1"/>
      <c r="O25" s="1"/>
      <c r="P25" s="1"/>
      <c r="Q25" s="1"/>
      <c r="R25" s="1"/>
      <c r="S25" s="1"/>
      <c r="T25" s="1"/>
      <c r="U25" s="1"/>
      <c r="V25" s="1"/>
      <c r="W25" s="1"/>
      <c r="X25" s="1"/>
      <c r="Y25" s="1"/>
      <c r="Z25" s="1"/>
      <c r="AA25" s="1"/>
    </row>
    <row r="26" spans="1:29" ht="14.25" customHeight="1" x14ac:dyDescent="0.25">
      <c r="A26" s="12" t="str">
        <f>Muuttujat!A26</f>
        <v>e) Useat kohderyhmät</v>
      </c>
      <c r="B26" s="108">
        <f>SUMIFS(TOIMINTA!$B$3:$B$2003, TOIMINTA!$G$3:$G$2003,"e)*")</f>
        <v>0</v>
      </c>
      <c r="C26" s="185">
        <f t="shared" si="5"/>
        <v>0</v>
      </c>
      <c r="D26" s="13">
        <f>SUMIFS(TOIMINTA!$M$3:$M$2003, TOIMINTA!$G$3:$G$2003,"e)*")</f>
        <v>0</v>
      </c>
      <c r="E26" s="13">
        <f>SUMIFS(TOIMINTA!$N$3:$N$2003, TOIMINTA!$G$3:$G$2003,"e)*")</f>
        <v>0</v>
      </c>
      <c r="F26" s="155">
        <f>SUMIFS(TOIMINTA!$O$3:$O$2003, TOIMINTA!$G$3:$G$2003,"e)*")</f>
        <v>0</v>
      </c>
      <c r="G26" s="163" t="e">
        <f>B26/$B$2</f>
        <v>#DIV/0!</v>
      </c>
      <c r="H26" s="13">
        <f>SUMIFS(TOIMINTA!$J$3:$J$2003, TOIMINTA!$G$3:$G$2003,"e)*")</f>
        <v>0</v>
      </c>
      <c r="I26" s="13">
        <f>SUMIFS(TOIMINTA!$K$3:$K$2003, TOIMINTA!$G$3:$G$2003,"e)*")</f>
        <v>0</v>
      </c>
      <c r="J26" s="13">
        <f>SUMIFS(TOIMINTA!$L$3:$L$2003, TOIMINTA!$G$3:$G$2003,"e)*")</f>
        <v>0</v>
      </c>
      <c r="K26" s="4">
        <f>IF(J26=0,0,J26/B26)</f>
        <v>0</v>
      </c>
      <c r="L26" s="8" t="str">
        <f>A26</f>
        <v>e) Useat kohderyhmät</v>
      </c>
      <c r="M26" s="1"/>
      <c r="N26" s="1"/>
      <c r="O26" s="1"/>
      <c r="P26" s="1"/>
      <c r="Q26" s="1"/>
      <c r="R26" s="1"/>
      <c r="S26" s="1"/>
      <c r="T26" s="1"/>
      <c r="U26" s="1"/>
      <c r="V26" s="1"/>
      <c r="W26" s="1"/>
      <c r="X26" s="1"/>
      <c r="Y26" s="1"/>
      <c r="Z26" s="1"/>
      <c r="AA26" s="1"/>
    </row>
    <row r="27" spans="1:29" ht="15.75" thickBot="1" x14ac:dyDescent="0.3"/>
    <row r="28" spans="1:29" ht="14.25" customHeight="1" thickBot="1" x14ac:dyDescent="0.3">
      <c r="A28" s="3" t="s">
        <v>171</v>
      </c>
      <c r="B28" s="174">
        <f>SUM(TOIMINTA!$B$3:$B$2003)</f>
        <v>0</v>
      </c>
      <c r="C28" s="107">
        <f>F28</f>
        <v>0</v>
      </c>
      <c r="D28" s="173">
        <f>TOIMINTA!M2004</f>
        <v>0</v>
      </c>
      <c r="E28" s="172">
        <f>TOIMINTA!N2004</f>
        <v>0</v>
      </c>
      <c r="F28" s="152">
        <f>TOIMINTA!O2004</f>
        <v>0</v>
      </c>
      <c r="G28" s="53" t="e">
        <f>SUM(TOIMINTA!$B$3:$B$2003)/SUM(TOIMINTA!$B$3:$B$2003)</f>
        <v>#DIV/0!</v>
      </c>
      <c r="H28" s="55">
        <f>TOIMINTA!J2004</f>
        <v>0</v>
      </c>
      <c r="I28" s="55">
        <f>TOIMINTA!K2004</f>
        <v>0</v>
      </c>
      <c r="J28" s="55">
        <f>TOIMINTA!L2004</f>
        <v>0</v>
      </c>
      <c r="K28" s="54">
        <f>IF(J28=0,0,J28/B28)</f>
        <v>0</v>
      </c>
      <c r="L28" s="8" t="str">
        <f>A28</f>
        <v>YHTEENSÄ</v>
      </c>
      <c r="M28" s="1"/>
      <c r="N28" s="1"/>
      <c r="O28" s="1"/>
      <c r="P28" s="1"/>
      <c r="Q28" s="1"/>
      <c r="R28" s="1"/>
      <c r="S28" s="1"/>
      <c r="T28" s="1"/>
      <c r="U28" s="1"/>
      <c r="V28" s="1"/>
      <c r="W28" s="1"/>
      <c r="X28" s="1"/>
      <c r="Y28" s="1"/>
      <c r="Z28" s="1"/>
      <c r="AA28" s="1"/>
    </row>
    <row r="30" spans="1:29" x14ac:dyDescent="0.25">
      <c r="A30" s="119"/>
      <c r="B30" s="119"/>
      <c r="C30" s="119"/>
      <c r="D30" s="119"/>
      <c r="E30" s="119"/>
      <c r="F30" s="158"/>
      <c r="G30" s="167"/>
      <c r="H30" s="119"/>
      <c r="I30" s="119"/>
      <c r="J30" s="119"/>
      <c r="K30" s="119"/>
    </row>
    <row r="32" spans="1:29" x14ac:dyDescent="0.25">
      <c r="B32" s="2" t="s">
        <v>176</v>
      </c>
    </row>
    <row r="33" spans="1:27" ht="14.25" customHeight="1" x14ac:dyDescent="0.25">
      <c r="A33" s="7" t="s">
        <v>177</v>
      </c>
      <c r="B33" s="4">
        <f>SUMIFS(TOIMINTA!$B$3:$B$2003, TOIMINTA!$C$3:$C$2003,"&gt;=1.1.2025",TOIMINTA!$C$3:$C$2003,"&lt;=30.4.2025")</f>
        <v>0</v>
      </c>
      <c r="C33" s="4">
        <f>F33</f>
        <v>0</v>
      </c>
      <c r="D33" s="50">
        <f>SUMIFS(TOIMINTA!$M$3:$M$2003, TOIMINTA!$C$3:$C$2003,"&gt;=1.1.2025",TOIMINTA!$C$3:$C$2003,"&lt;=30.4.2025")</f>
        <v>0</v>
      </c>
      <c r="E33" s="32">
        <f>SUMIFS(TOIMINTA!$N$3:$N$2003, TOIMINTA!$C$3:$C$2003,"&gt;=1.1.2025",TOIMINTA!$C$3:$C$2003,"&lt;=30.4.2025")</f>
        <v>0</v>
      </c>
      <c r="F33" s="50">
        <f>SUMIFS(TOIMINTA!$O$3:$O$2003, TOIMINTA!$C$3:$C$2003,"&gt;=1.1.2025",TOIMINTA!$C$3:$C$2003,"&lt;=30.4.2025")</f>
        <v>0</v>
      </c>
      <c r="G33" s="168" t="e">
        <f>B33/$B$2</f>
        <v>#DIV/0!</v>
      </c>
      <c r="H33" s="4">
        <f>SUMIFS(TOIMINTA!$J$3:$J$2003, TOIMINTA!$C$3:$C$2003,"&gt;=1.1.2025",TOIMINTA!$C$3:$C$2003,"&lt;=30.4.2025")</f>
        <v>0</v>
      </c>
      <c r="I33" s="4">
        <f>SUMIFS(TOIMINTA!$K$3:$K$2003, TOIMINTA!$C$3:$C$2003,"&gt;=1.1.2025",TOIMINTA!$C$3:$C$2003,"&lt;=30.4.2025")</f>
        <v>0</v>
      </c>
      <c r="J33" s="50">
        <f>SUMIFS(TOIMINTA!$L$3:$L$2003, TOIMINTA!$C$3:$C$2003,"&gt;=1.1.2025",TOIMINTA!$C$3:$C$2003,"&lt;=30.4.2025")</f>
        <v>0</v>
      </c>
      <c r="K33" s="52">
        <f>IF(J33=0,0,J33/B33)</f>
        <v>0</v>
      </c>
      <c r="L33" s="8" t="str">
        <f>A33</f>
        <v>1. kolmannes, 1.1.-30.4.</v>
      </c>
      <c r="M33" s="1"/>
      <c r="N33" s="1"/>
      <c r="O33" s="1"/>
      <c r="P33" s="1"/>
      <c r="Q33" s="1"/>
      <c r="R33" s="1"/>
      <c r="S33" s="1"/>
      <c r="T33" s="1"/>
      <c r="U33" s="1"/>
      <c r="V33" s="1"/>
      <c r="W33" s="1"/>
      <c r="X33" s="1"/>
      <c r="Y33" s="1"/>
      <c r="Z33" s="1"/>
      <c r="AA33" s="1"/>
    </row>
    <row r="34" spans="1:27" ht="14.25" customHeight="1" x14ac:dyDescent="0.25">
      <c r="A34" s="7" t="s">
        <v>178</v>
      </c>
      <c r="B34" s="4">
        <f>SUMIFS(TOIMINTA!$B$3:$B$2003, TOIMINTA!$C$3:$C$2003,"&gt;=1.5.2025",TOIMINTA!$C$3:$C$2003,"&lt;=31.8.2025")</f>
        <v>0</v>
      </c>
      <c r="C34" s="4">
        <f t="shared" ref="C34:C35" si="6">F34</f>
        <v>0</v>
      </c>
      <c r="D34" s="4">
        <f>SUMIFS(TOIMINTA!$M$3:$M$2003, TOIMINTA!$C$3:$C$2003,"&gt;=1.5.2025",TOIMINTA!$C$3:$C$2003,"&lt;=31.8.2025")</f>
        <v>0</v>
      </c>
      <c r="E34" s="51">
        <f>SUMIFS(TOIMINTA!$N$3:$N$2003, TOIMINTA!$C$3:$C$2003,"&gt;=1.5.2025",TOIMINTA!$C$3:$C$2003,"&lt;=31.8.2025")</f>
        <v>0</v>
      </c>
      <c r="F34" s="50">
        <f>SUMIFS(TOIMINTA!$O$3:$O$2003, TOIMINTA!$C$3:$C$2003,"&gt;=1.5.2025",TOIMINTA!$C$3:$C$2003,"&lt;=31.8.2025")</f>
        <v>0</v>
      </c>
      <c r="G34" s="168" t="e">
        <f>B34/$B$2</f>
        <v>#DIV/0!</v>
      </c>
      <c r="H34" s="4">
        <f>SUMIFS(TOIMINTA!$J$3:$J$2003, TOIMINTA!$C$3:$C$2003,"&gt;=1.5.2025",TOIMINTA!$C$3:$C$2003,"&lt;=31.8.2025")</f>
        <v>0</v>
      </c>
      <c r="I34" s="4">
        <f>SUMIFS(TOIMINTA!$K$3:$K$2003, TOIMINTA!$C$3:$C$2003,"&gt;=1.5.2025",TOIMINTA!$C$3:$C$2003,"&lt;=31.8.2025")</f>
        <v>0</v>
      </c>
      <c r="J34" s="4">
        <f>SUMIFS(TOIMINTA!$L$3:$L$2003, TOIMINTA!$C$3:$C$2003,"&gt;=1.5.2025",TOIMINTA!$C$3:$C$2003,"&lt;=31.8.2025")</f>
        <v>0</v>
      </c>
      <c r="K34" s="51">
        <f>IF(J34=0,0,J34/B34)</f>
        <v>0</v>
      </c>
      <c r="L34" s="8" t="str">
        <f>A34</f>
        <v>2. kolmannes, 1.5.-31.8.</v>
      </c>
      <c r="M34" s="1"/>
      <c r="N34" s="1"/>
      <c r="O34" s="1"/>
      <c r="P34" s="1"/>
      <c r="Q34" s="1"/>
      <c r="R34" s="1"/>
      <c r="S34" s="1"/>
      <c r="T34" s="1"/>
      <c r="U34" s="1"/>
      <c r="V34" s="1"/>
      <c r="W34" s="1"/>
      <c r="X34" s="1"/>
      <c r="Y34" s="1"/>
      <c r="Z34" s="1"/>
      <c r="AA34" s="1"/>
    </row>
    <row r="35" spans="1:27" ht="14.25" customHeight="1" x14ac:dyDescent="0.25">
      <c r="A35" s="7" t="s">
        <v>179</v>
      </c>
      <c r="B35" s="4">
        <f>SUMIFS(TOIMINTA!$B$3:$B$2003, TOIMINTA!$C$3:$C$2003,"&gt;=1.9.2025",TOIMINTA!$C$3:$C$2003,"&lt;=31.12.2025")</f>
        <v>0</v>
      </c>
      <c r="C35" s="4">
        <f t="shared" si="6"/>
        <v>0</v>
      </c>
      <c r="D35" s="4">
        <f>SUMIFS(TOIMINTA!$M$3:$M$2003, TOIMINTA!$C$3:$C$2003,"&gt;=1.9.2025",TOIMINTA!$C$3:$C$2003,"&lt;=31.12.2025")</f>
        <v>0</v>
      </c>
      <c r="E35" s="4">
        <f>SUMIFS(TOIMINTA!$N$3:$N$2003, TOIMINTA!$C$3:$C$2003,"&gt;=1.9.2025",TOIMINTA!$C$3:$C$2003,"&lt;=31.12.2025")</f>
        <v>0</v>
      </c>
      <c r="F35" s="50">
        <f>SUMIFS(TOIMINTA!$O$3:$O$2003, TOIMINTA!$C$3:$C$2003,"&gt;=1.9.2025",TOIMINTA!$C$3:$C$2003,"&lt;=31.12.2025")</f>
        <v>0</v>
      </c>
      <c r="G35" s="168" t="e">
        <f>B35/$B$2</f>
        <v>#DIV/0!</v>
      </c>
      <c r="H35" s="4">
        <f>SUMIFS(TOIMINTA!$J$3:$J$2003, TOIMINTA!$C$3:$C$2003,"&gt;=1.9.2025",TOIMINTA!$C$3:$C$2003,"&lt;=31.12.2025")</f>
        <v>0</v>
      </c>
      <c r="I35" s="4">
        <f>SUMIFS(TOIMINTA!$K$3:$K$2003, TOIMINTA!$C$3:$C$2003,"&gt;=1.9.2025",TOIMINTA!$C$3:$C$2003,"&lt;=31.12.2025")</f>
        <v>0</v>
      </c>
      <c r="J35" s="4">
        <f>SUMIFS(TOIMINTA!$L$3:$L$2003, TOIMINTA!$C$3:$C$2003,"&gt;=1.9.2025",TOIMINTA!$C$3:$C$2003,"&lt;=31.12.2025")</f>
        <v>0</v>
      </c>
      <c r="K35" s="4">
        <f>IF(J35=0,0,J35/B35)</f>
        <v>0</v>
      </c>
      <c r="L35" s="8" t="str">
        <f>A35</f>
        <v>3. kolmannes, 1.9.-31.12.</v>
      </c>
      <c r="M35" s="1"/>
      <c r="N35" s="1"/>
      <c r="O35" s="1"/>
      <c r="P35" s="1"/>
      <c r="Q35" s="1"/>
      <c r="R35" s="1"/>
      <c r="S35" s="1"/>
      <c r="T35" s="1"/>
      <c r="U35" s="1"/>
      <c r="V35" s="1"/>
      <c r="W35" s="1"/>
      <c r="X35" s="1"/>
      <c r="Y35" s="1"/>
      <c r="Z35" s="1"/>
      <c r="AA35" s="1"/>
    </row>
    <row r="36" spans="1:27" s="112" customFormat="1" ht="14.25" customHeight="1" x14ac:dyDescent="0.25">
      <c r="A36" s="112" t="s">
        <v>180</v>
      </c>
      <c r="B36" s="117">
        <f>SUM(B33:B35)</f>
        <v>0</v>
      </c>
      <c r="C36" s="117">
        <f t="shared" ref="C36:J36" si="7">SUM(C33:C35)</f>
        <v>0</v>
      </c>
      <c r="D36" s="113">
        <f t="shared" si="7"/>
        <v>0</v>
      </c>
      <c r="E36" s="113">
        <f t="shared" si="7"/>
        <v>0</v>
      </c>
      <c r="F36" s="117">
        <f t="shared" ref="F36" si="8">SUM(F33:F35)</f>
        <v>0</v>
      </c>
      <c r="G36" s="169" t="e">
        <f t="shared" si="7"/>
        <v>#DIV/0!</v>
      </c>
      <c r="H36" s="113">
        <f t="shared" si="7"/>
        <v>0</v>
      </c>
      <c r="I36" s="113">
        <f t="shared" si="7"/>
        <v>0</v>
      </c>
      <c r="J36" s="113">
        <f t="shared" si="7"/>
        <v>0</v>
      </c>
      <c r="K36" s="113">
        <f>IF(J36=0,0,J36/B36)</f>
        <v>0</v>
      </c>
    </row>
    <row r="37" spans="1:27" s="112" customFormat="1" ht="14.25" customHeight="1" x14ac:dyDescent="0.25">
      <c r="B37" s="117"/>
      <c r="C37" s="117"/>
      <c r="D37" s="113"/>
      <c r="E37" s="113"/>
      <c r="F37" s="117"/>
      <c r="G37" s="169"/>
      <c r="H37" s="113"/>
      <c r="I37" s="113"/>
      <c r="J37" s="113"/>
      <c r="K37" s="113"/>
    </row>
    <row r="38" spans="1:27" ht="14.25" customHeight="1" x14ac:dyDescent="0.25">
      <c r="A38" s="7"/>
      <c r="B38" s="118" t="s">
        <v>181</v>
      </c>
      <c r="C38" s="118"/>
      <c r="D38" s="118"/>
      <c r="E38" s="28"/>
      <c r="F38" s="118"/>
      <c r="H38" s="28"/>
      <c r="I38" s="28"/>
      <c r="J38" s="28"/>
      <c r="K38" s="28"/>
      <c r="L38" s="64">
        <f>A38</f>
        <v>0</v>
      </c>
      <c r="M38" s="1"/>
      <c r="N38" s="1"/>
      <c r="O38" s="1"/>
      <c r="P38" s="1"/>
      <c r="Q38" s="1"/>
      <c r="R38" s="1"/>
      <c r="S38" s="1"/>
      <c r="T38" s="1"/>
      <c r="U38" s="1"/>
      <c r="V38" s="1"/>
      <c r="W38" s="1"/>
      <c r="X38" s="1"/>
      <c r="Y38" s="1"/>
      <c r="Z38" s="1"/>
      <c r="AA38" s="1"/>
    </row>
    <row r="39" spans="1:27" ht="14.25" customHeight="1" x14ac:dyDescent="0.25">
      <c r="A39" s="7" t="s">
        <v>182</v>
      </c>
      <c r="B39" s="32">
        <f>SUMIFS(TOIMINTA!$B$3:$B$2003, TOIMINTA!$C$3:$C$2003,"&gt;=1.1.2025",TOIMINTA!$C$3:$C$2003,"&lt;=31.3.2025")</f>
        <v>0</v>
      </c>
      <c r="C39" s="4">
        <f>F39</f>
        <v>0</v>
      </c>
      <c r="D39" s="32">
        <f>SUMIFS(TOIMINTA!$M$3:$M$2003, TOIMINTA!$C$3:$C$2003,"&gt;=1.1.2025",TOIMINTA!$C$3:$C$2003,"&lt;=31.3.2025")</f>
        <v>0</v>
      </c>
      <c r="E39" s="32">
        <f>SUMIFS(TOIMINTA!$N$3:$N$2003, TOIMINTA!$C$3:$C$2003,"&gt;=1.1.2025",TOIMINTA!$C$3:$C$2003,"&lt;=31.3.2025")</f>
        <v>0</v>
      </c>
      <c r="F39" s="159">
        <f>SUMIFS(TOIMINTA!$O$3:$O$2003, TOIMINTA!$C$3:$C$2003,"&gt;=1.1.2025",TOIMINTA!$C$3:$C$2003,"&lt;=31.3.2025")</f>
        <v>0</v>
      </c>
      <c r="G39" s="163" t="e">
        <f>B39/$B$2</f>
        <v>#DIV/0!</v>
      </c>
      <c r="H39" s="32">
        <f>SUMIFS(TOIMINTA!$J$3:$J$2003, TOIMINTA!$C$3:$C$2003,"&gt;=1.1.2025",TOIMINTA!$C$3:$C$2003,"&lt;=31.3.2025")</f>
        <v>0</v>
      </c>
      <c r="I39" s="32">
        <f>SUMIFS(TOIMINTA!$K$3:$K$2003, TOIMINTA!$C$3:$C$2003,"&gt;=1.1.2025",TOIMINTA!$C$3:$C$2003,"&lt;=31.3.2025")</f>
        <v>0</v>
      </c>
      <c r="J39" s="32">
        <f>SUMIFS(TOIMINTA!$L$3:$L$2003, TOIMINTA!$C$3:$C$2003,"&gt;=1.1.2025",TOIMINTA!$C$3:$C$2003,"&lt;=31.3.2025")</f>
        <v>0</v>
      </c>
      <c r="K39" s="32">
        <f>IF(J39=0,0,J39/B39)</f>
        <v>0</v>
      </c>
      <c r="L39" s="8" t="str">
        <f>A39</f>
        <v>1. neljännes, 1.1.-31.3.</v>
      </c>
      <c r="M39" s="1"/>
      <c r="N39" s="1"/>
      <c r="O39" s="1"/>
      <c r="P39" s="1"/>
      <c r="Q39" s="1"/>
      <c r="R39" s="1"/>
      <c r="S39" s="1"/>
      <c r="T39" s="1"/>
      <c r="U39" s="1"/>
      <c r="V39" s="1"/>
      <c r="W39" s="1"/>
      <c r="X39" s="1"/>
      <c r="Y39" s="1"/>
      <c r="Z39" s="1"/>
      <c r="AA39" s="1"/>
    </row>
    <row r="40" spans="1:27" ht="14.25" customHeight="1" x14ac:dyDescent="0.25">
      <c r="A40" s="7" t="s">
        <v>183</v>
      </c>
      <c r="B40" s="32">
        <f>SUMIFS(TOIMINTA!$B$3:$B$2003, TOIMINTA!$C$3:$C$2003,"&gt;=1.4.2025",TOIMINTA!$C$3:$C$2003,"&lt;=30.6.2025")</f>
        <v>0</v>
      </c>
      <c r="C40" s="4">
        <f t="shared" ref="C40:C42" si="9">F40</f>
        <v>0</v>
      </c>
      <c r="D40" s="32">
        <f>SUMIFS(TOIMINTA!$M$3:$M$2003, TOIMINTA!$C$3:$C$2003,"&gt;=1.4.2025",TOIMINTA!$C$3:$C$2003,"&lt;=30.6.2025")</f>
        <v>0</v>
      </c>
      <c r="E40" s="32">
        <f>SUMIFS(TOIMINTA!$N$3:$N$2003, TOIMINTA!$C$3:$C$2003,"&gt;=1.4.2025",TOIMINTA!$C$3:$C$2003,"&lt;=30.6.2025")</f>
        <v>0</v>
      </c>
      <c r="F40" s="159">
        <f>SUMIFS(TOIMINTA!$O$3:$O$2003, TOIMINTA!$C$3:$C$2003,"&gt;=1.4.2025",TOIMINTA!$C$3:$C$2003,"&lt;=30.6.2025")</f>
        <v>0</v>
      </c>
      <c r="G40" s="163" t="e">
        <f>B40/$B$2</f>
        <v>#DIV/0!</v>
      </c>
      <c r="H40" s="32">
        <f>SUMIFS(TOIMINTA!$J$3:$J$2003, TOIMINTA!$C$3:$C$2003,"&gt;=1.4.2025",TOIMINTA!$C$3:$C$2003,"&lt;=30.6.2025")</f>
        <v>0</v>
      </c>
      <c r="I40" s="32">
        <f>SUMIFS(TOIMINTA!$K$3:$K$2003, TOIMINTA!$C$3:$C$2003,"&gt;=1.4.2025",TOIMINTA!$C$3:$C$2003,"&lt;=30.6.2025")</f>
        <v>0</v>
      </c>
      <c r="J40" s="32">
        <f>SUMIFS(TOIMINTA!$L$3:$L$2003, TOIMINTA!$C$3:$C$2003,"&gt;=1.4.2025",TOIMINTA!$C$3:$C$2003,"&lt;=30.6.2025")</f>
        <v>0</v>
      </c>
      <c r="K40" s="32">
        <f>IF(J40=0,0,J40/B40)</f>
        <v>0</v>
      </c>
      <c r="L40" s="8" t="str">
        <f>A40</f>
        <v>2. neljännes 1.4.-30.6.</v>
      </c>
      <c r="M40" s="1"/>
      <c r="N40" s="1"/>
      <c r="O40" s="1"/>
      <c r="P40" s="1"/>
      <c r="Q40" s="1"/>
      <c r="R40" s="1"/>
      <c r="S40" s="1"/>
      <c r="T40" s="1"/>
      <c r="U40" s="1"/>
      <c r="V40" s="1"/>
      <c r="W40" s="1"/>
      <c r="X40" s="1"/>
      <c r="Y40" s="1"/>
      <c r="Z40" s="1"/>
      <c r="AA40" s="1"/>
    </row>
    <row r="41" spans="1:27" ht="14.25" customHeight="1" x14ac:dyDescent="0.25">
      <c r="A41" s="7" t="s">
        <v>184</v>
      </c>
      <c r="B41" s="32">
        <f>SUMIFS(TOIMINTA!$B$3:$B$2003, TOIMINTA!$C$3:$C$2003,"&gt;=1.7.2025",TOIMINTA!$C$3:$C$2003,"&lt;=30.9.2025")</f>
        <v>0</v>
      </c>
      <c r="C41" s="4">
        <f t="shared" si="9"/>
        <v>0</v>
      </c>
      <c r="D41" s="32">
        <f>SUMIFS(TOIMINTA!$M$3:$M$2003, TOIMINTA!$C$3:$C$2003,"&gt;=1.7.2025",TOIMINTA!$C$3:$C$2003,"&lt;=30.9.2025")</f>
        <v>0</v>
      </c>
      <c r="E41" s="32">
        <f>SUMIFS(TOIMINTA!$N$3:$N$2003, TOIMINTA!$C$3:$C$2003,"&gt;=1.7.2025",TOIMINTA!$C$3:$C$2003,"&lt;=30.9.2025")</f>
        <v>0</v>
      </c>
      <c r="F41" s="159">
        <f>SUMIFS(TOIMINTA!$O$3:$O$2003, TOIMINTA!$C$3:$C$2003,"&gt;=1.7.2025",TOIMINTA!$C$3:$C$2003,"&lt;=30.9.2025")</f>
        <v>0</v>
      </c>
      <c r="G41" s="163" t="e">
        <f>B41/$B$2</f>
        <v>#DIV/0!</v>
      </c>
      <c r="H41" s="32">
        <f>SUMIFS(TOIMINTA!$J$3:$J$2003, TOIMINTA!$C$3:$C$2003,"&gt;=1.7.2025",TOIMINTA!$C$3:$C$2003,"&lt;=30.9.2025")</f>
        <v>0</v>
      </c>
      <c r="I41" s="32">
        <f>SUMIFS(TOIMINTA!$K$3:$K$2003, TOIMINTA!$C$3:$C$2003,"&gt;=1.7.2025",TOIMINTA!$C$3:$C$2003,"&lt;=30.9.2025")</f>
        <v>0</v>
      </c>
      <c r="J41" s="32">
        <f>SUMIFS(TOIMINTA!$L$3:$L$2003, TOIMINTA!$C$3:$C$2003,"&gt;=1.7.2025",TOIMINTA!$C$3:$C$2003,"&lt;=30.9.2025")</f>
        <v>0</v>
      </c>
      <c r="K41" s="32">
        <f>IF(J41=0,0,J41/B41)</f>
        <v>0</v>
      </c>
      <c r="L41" s="8" t="str">
        <f>A41</f>
        <v>3. neljännes, 1.7.-30.9.</v>
      </c>
      <c r="M41" s="1"/>
      <c r="N41" s="1"/>
      <c r="O41" s="1"/>
      <c r="P41" s="1"/>
      <c r="Q41" s="1"/>
      <c r="R41" s="1"/>
      <c r="S41" s="1"/>
      <c r="T41" s="1"/>
      <c r="U41" s="1"/>
      <c r="V41" s="1"/>
      <c r="W41" s="1"/>
      <c r="X41" s="1"/>
      <c r="Y41" s="1"/>
      <c r="Z41" s="1"/>
      <c r="AA41" s="1"/>
    </row>
    <row r="42" spans="1:27" ht="14.25" customHeight="1" x14ac:dyDescent="0.25">
      <c r="A42" s="7" t="s">
        <v>185</v>
      </c>
      <c r="B42" s="32">
        <f>SUMIFS(TOIMINTA!$B$3:$B$2003, TOIMINTA!$C$3:$C$2003,"&gt;=1.10.2025",TOIMINTA!$C$3:$C$2003,"&lt;=31.12.2025")</f>
        <v>0</v>
      </c>
      <c r="C42" s="4">
        <f t="shared" si="9"/>
        <v>0</v>
      </c>
      <c r="D42" s="32">
        <f>SUMIFS(TOIMINTA!$M$3:$M$2003, TOIMINTA!$C$3:$C$2003,"&gt;=1.10.2025",TOIMINTA!$C$3:$C$2003,"&lt;=31.12.2025")</f>
        <v>0</v>
      </c>
      <c r="E42" s="32">
        <f>SUMIFS(TOIMINTA!$N$3:$N$2003, TOIMINTA!$C$3:$C$2003,"&gt;=1.10.2025",TOIMINTA!$C$3:$C$2003,"&lt;=31.12.2025")</f>
        <v>0</v>
      </c>
      <c r="F42" s="159">
        <f>SUMIFS(TOIMINTA!$O$3:$O$2003, TOIMINTA!$C$3:$C$2003,"&gt;=1.10.2025",TOIMINTA!$C$3:$C$2003,"&lt;=31.12.2025")</f>
        <v>0</v>
      </c>
      <c r="G42" s="163" t="e">
        <f>B42/$B$2</f>
        <v>#DIV/0!</v>
      </c>
      <c r="H42" s="32">
        <f>SUMIFS(TOIMINTA!$J$3:$J$2003, TOIMINTA!$C$3:$C$2003,"&gt;=1.10.2025",TOIMINTA!$C$3:$C$2003,"&lt;=31.12.2025")</f>
        <v>0</v>
      </c>
      <c r="I42" s="32">
        <f>SUMIFS(TOIMINTA!$K$3:$K$2003, TOIMINTA!$C$3:$C$2003,"&gt;=1.10.2025",TOIMINTA!$C$3:$C$2003,"&lt;=31.12.2025")</f>
        <v>0</v>
      </c>
      <c r="J42" s="32">
        <f>SUMIFS(TOIMINTA!$L$3:$L$2003, TOIMINTA!$C$3:$C$2003,"&gt;=1.10.2025",TOIMINTA!$C$3:$C$2003,"&lt;=31.12.2025")</f>
        <v>0</v>
      </c>
      <c r="K42" s="32">
        <f>IF(J42=0,0,J42/B42)</f>
        <v>0</v>
      </c>
      <c r="L42" s="8" t="str">
        <f>A42</f>
        <v>4. neljännes 1.10.-31.12.</v>
      </c>
      <c r="M42" s="1"/>
      <c r="N42" s="1"/>
      <c r="O42" s="1"/>
      <c r="P42" s="1"/>
      <c r="Q42" s="1"/>
      <c r="R42" s="1"/>
      <c r="S42" s="1"/>
      <c r="T42" s="1"/>
      <c r="U42" s="1"/>
      <c r="V42" s="1"/>
      <c r="W42" s="1"/>
      <c r="X42" s="1"/>
      <c r="Y42" s="1"/>
      <c r="Z42" s="1"/>
      <c r="AA42" s="1"/>
    </row>
    <row r="43" spans="1:27" s="115" customFormat="1" x14ac:dyDescent="0.25">
      <c r="A43" s="112" t="s">
        <v>180</v>
      </c>
      <c r="B43" s="114">
        <f>SUM(B39:B42)</f>
        <v>0</v>
      </c>
      <c r="C43" s="114">
        <f t="shared" ref="C43:J43" si="10">SUM(C39:C42)</f>
        <v>0</v>
      </c>
      <c r="D43" s="114">
        <f t="shared" si="10"/>
        <v>0</v>
      </c>
      <c r="E43" s="114">
        <f t="shared" si="10"/>
        <v>0</v>
      </c>
      <c r="F43" s="160">
        <f t="shared" ref="F43" si="11">SUM(F39:F42)</f>
        <v>0</v>
      </c>
      <c r="G43" s="170" t="e">
        <f t="shared" si="10"/>
        <v>#DIV/0!</v>
      </c>
      <c r="H43" s="114">
        <f t="shared" si="10"/>
        <v>0</v>
      </c>
      <c r="I43" s="114">
        <f t="shared" si="10"/>
        <v>0</v>
      </c>
      <c r="J43" s="114">
        <f t="shared" si="10"/>
        <v>0</v>
      </c>
      <c r="K43" s="114">
        <f>IF(J43=0,0,J43/B43)</f>
        <v>0</v>
      </c>
    </row>
    <row r="45" spans="1:27" ht="15.75" thickBot="1" x14ac:dyDescent="0.3">
      <c r="A45" s="175"/>
      <c r="B45" s="175"/>
      <c r="C45" s="175"/>
      <c r="D45" s="175"/>
      <c r="E45" s="175"/>
      <c r="F45" s="175"/>
      <c r="G45" s="176"/>
      <c r="H45" s="175"/>
      <c r="I45" s="175"/>
      <c r="J45" s="175"/>
      <c r="K45" s="175"/>
    </row>
    <row r="46" spans="1:27" x14ac:dyDescent="0.25">
      <c r="A46" s="133" t="s">
        <v>186</v>
      </c>
      <c r="B46" t="s">
        <v>187</v>
      </c>
      <c r="F46"/>
      <c r="G46"/>
    </row>
    <row r="47" spans="1:27" x14ac:dyDescent="0.25">
      <c r="A47" s="180" t="s">
        <v>172</v>
      </c>
      <c r="B47" s="181">
        <f t="shared" ref="B47:F47" si="12">SUM(B4:B5)</f>
        <v>0</v>
      </c>
      <c r="C47" s="181">
        <f t="shared" si="12"/>
        <v>0</v>
      </c>
      <c r="D47" s="181">
        <f t="shared" si="12"/>
        <v>0</v>
      </c>
      <c r="E47" s="181">
        <f t="shared" si="12"/>
        <v>0</v>
      </c>
      <c r="F47" s="181">
        <f t="shared" si="12"/>
        <v>0</v>
      </c>
      <c r="G47" s="182" t="e">
        <f>B47/$B$2</f>
        <v>#DIV/0!</v>
      </c>
      <c r="H47" s="181">
        <f>SUM(H4:H5)</f>
        <v>0</v>
      </c>
      <c r="I47" s="181">
        <f>SUM(I4:I5)</f>
        <v>0</v>
      </c>
      <c r="J47" s="181">
        <f>SUM(J4:J5)</f>
        <v>0</v>
      </c>
      <c r="K47" s="181">
        <f>IF(J47=0,0,J47/B47)</f>
        <v>0</v>
      </c>
    </row>
    <row r="48" spans="1:27" x14ac:dyDescent="0.25">
      <c r="A48" s="177" t="s">
        <v>173</v>
      </c>
      <c r="B48" s="181">
        <f t="shared" ref="B48:F48" si="13">SUM(B7:B11)</f>
        <v>0</v>
      </c>
      <c r="C48" s="181">
        <f t="shared" si="13"/>
        <v>0</v>
      </c>
      <c r="D48" s="181">
        <f t="shared" si="13"/>
        <v>0</v>
      </c>
      <c r="E48" s="181">
        <f t="shared" si="13"/>
        <v>0</v>
      </c>
      <c r="F48" s="181">
        <f t="shared" si="13"/>
        <v>0</v>
      </c>
      <c r="G48" s="182" t="e">
        <f>B48/$B$2</f>
        <v>#DIV/0!</v>
      </c>
      <c r="H48" s="181">
        <f>SUM(H7:H11)</f>
        <v>0</v>
      </c>
      <c r="I48" s="181">
        <f>SUM(I7:I11)</f>
        <v>0</v>
      </c>
      <c r="J48" s="181">
        <f>SUM(J7:J11)</f>
        <v>0</v>
      </c>
      <c r="K48" s="181">
        <f>IF(J48=0,0,J48/B48)</f>
        <v>0</v>
      </c>
    </row>
    <row r="49" spans="1:11" x14ac:dyDescent="0.25">
      <c r="A49" s="178" t="s">
        <v>174</v>
      </c>
      <c r="B49" s="181">
        <f t="shared" ref="B49:F49" si="14">SUM(B13:B20)</f>
        <v>0</v>
      </c>
      <c r="C49" s="181">
        <f t="shared" si="14"/>
        <v>0</v>
      </c>
      <c r="D49" s="181">
        <f t="shared" si="14"/>
        <v>0</v>
      </c>
      <c r="E49" s="181">
        <f t="shared" si="14"/>
        <v>0</v>
      </c>
      <c r="F49" s="181">
        <f t="shared" si="14"/>
        <v>0</v>
      </c>
      <c r="G49" s="182" t="e">
        <f>B49/$B$2</f>
        <v>#DIV/0!</v>
      </c>
      <c r="H49" s="181">
        <f>SUM(H13:H20)</f>
        <v>0</v>
      </c>
      <c r="I49" s="181">
        <f>SUM(I13:I20)</f>
        <v>0</v>
      </c>
      <c r="J49" s="181">
        <f>SUM(J13:J20)</f>
        <v>0</v>
      </c>
      <c r="K49" s="181">
        <f>IF(J49=0,0,J49/B49)</f>
        <v>0</v>
      </c>
    </row>
    <row r="50" spans="1:11" x14ac:dyDescent="0.25">
      <c r="A50" s="179" t="s">
        <v>175</v>
      </c>
      <c r="B50" s="181">
        <f t="shared" ref="B50:F50" si="15">SUM(B22:B26)</f>
        <v>0</v>
      </c>
      <c r="C50" s="181">
        <f t="shared" si="15"/>
        <v>0</v>
      </c>
      <c r="D50" s="181">
        <f t="shared" si="15"/>
        <v>0</v>
      </c>
      <c r="E50" s="181">
        <f t="shared" si="15"/>
        <v>0</v>
      </c>
      <c r="F50" s="181">
        <f t="shared" si="15"/>
        <v>0</v>
      </c>
      <c r="G50" s="182" t="e">
        <f>B50/$B$2</f>
        <v>#DIV/0!</v>
      </c>
      <c r="H50" s="181">
        <f>SUM(H22:H26)</f>
        <v>0</v>
      </c>
      <c r="I50" s="181">
        <f>SUM(I22:I26)</f>
        <v>0</v>
      </c>
      <c r="J50" s="181">
        <f>SUM(J22:J26)</f>
        <v>0</v>
      </c>
      <c r="K50" s="181">
        <f>IF(J50=0,0,J50/B50)</f>
        <v>0</v>
      </c>
    </row>
  </sheetData>
  <sheetProtection sheet="1" objects="1" scenario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F22" sqref="F22"/>
    </sheetView>
  </sheetViews>
  <sheetFormatPr defaultColWidth="8.7109375" defaultRowHeight="15" x14ac:dyDescent="0.25"/>
  <cols>
    <col min="1" max="5" width="36.7109375" style="120" customWidth="1"/>
    <col min="6" max="6" width="3.42578125" style="120" customWidth="1"/>
    <col min="7" max="16384" width="8.7109375" style="120"/>
  </cols>
  <sheetData>
    <row r="1" spans="1:7" x14ac:dyDescent="0.25">
      <c r="A1" s="123" t="s">
        <v>188</v>
      </c>
      <c r="B1" s="195"/>
      <c r="C1" s="195"/>
      <c r="D1" s="195"/>
      <c r="E1" s="195"/>
      <c r="F1" s="196"/>
      <c r="G1" s="242"/>
    </row>
    <row r="2" spans="1:7" x14ac:dyDescent="0.25">
      <c r="A2" s="309" t="s">
        <v>189</v>
      </c>
      <c r="B2" s="309"/>
      <c r="C2" s="195"/>
      <c r="D2" s="195"/>
      <c r="E2" s="195"/>
      <c r="F2" s="196"/>
      <c r="G2" s="242"/>
    </row>
    <row r="3" spans="1:7" x14ac:dyDescent="0.25">
      <c r="A3" s="310" t="s">
        <v>190</v>
      </c>
      <c r="B3" s="310"/>
      <c r="C3" s="310"/>
      <c r="D3" s="310"/>
      <c r="E3" s="310"/>
      <c r="F3" s="196"/>
      <c r="G3" s="242"/>
    </row>
    <row r="4" spans="1:7" x14ac:dyDescent="0.25">
      <c r="A4" s="28" t="s">
        <v>191</v>
      </c>
      <c r="B4" s="195"/>
      <c r="C4" s="195"/>
      <c r="D4" s="195"/>
      <c r="E4" s="195"/>
      <c r="F4" s="196"/>
      <c r="G4" s="242"/>
    </row>
    <row r="5" spans="1:7" x14ac:dyDescent="0.25">
      <c r="A5" s="223"/>
      <c r="B5" s="195"/>
      <c r="C5" s="195"/>
      <c r="D5" s="195"/>
      <c r="E5" s="195"/>
      <c r="F5" s="196"/>
      <c r="G5" s="242"/>
    </row>
    <row r="6" spans="1:7" x14ac:dyDescent="0.25">
      <c r="A6" s="124" t="s">
        <v>30</v>
      </c>
      <c r="B6" s="125" t="s">
        <v>192</v>
      </c>
      <c r="C6" s="125" t="s">
        <v>193</v>
      </c>
      <c r="D6" s="125" t="s">
        <v>194</v>
      </c>
      <c r="E6" s="126"/>
      <c r="F6" s="196"/>
      <c r="G6" s="242"/>
    </row>
    <row r="7" spans="1:7" x14ac:dyDescent="0.25">
      <c r="A7" s="197" t="s">
        <v>195</v>
      </c>
      <c r="B7" s="197" t="s">
        <v>18</v>
      </c>
      <c r="C7" s="197" t="s">
        <v>18</v>
      </c>
      <c r="D7" s="197" t="s">
        <v>18</v>
      </c>
      <c r="E7" s="28"/>
      <c r="F7" s="196"/>
      <c r="G7" s="242"/>
    </row>
    <row r="8" spans="1:7" x14ac:dyDescent="0.25">
      <c r="A8" s="197" t="s">
        <v>196</v>
      </c>
      <c r="B8" s="127" t="s">
        <v>197</v>
      </c>
      <c r="C8" s="128" t="s">
        <v>93</v>
      </c>
      <c r="D8" s="128" t="s">
        <v>103</v>
      </c>
      <c r="E8" s="28"/>
      <c r="F8" s="196"/>
      <c r="G8" s="242"/>
    </row>
    <row r="9" spans="1:7" x14ac:dyDescent="0.25">
      <c r="A9" s="197" t="s">
        <v>198</v>
      </c>
      <c r="B9" s="127" t="s">
        <v>199</v>
      </c>
      <c r="C9" s="127" t="s">
        <v>95</v>
      </c>
      <c r="D9" s="128" t="s">
        <v>105</v>
      </c>
      <c r="E9" s="28"/>
      <c r="F9" s="196"/>
      <c r="G9" s="242"/>
    </row>
    <row r="10" spans="1:7" x14ac:dyDescent="0.25">
      <c r="A10" s="28"/>
      <c r="B10" s="28"/>
      <c r="C10" s="127" t="s">
        <v>96</v>
      </c>
      <c r="D10" s="128" t="s">
        <v>107</v>
      </c>
      <c r="E10" s="28"/>
      <c r="F10" s="196"/>
      <c r="G10" s="224"/>
    </row>
    <row r="11" spans="1:7" x14ac:dyDescent="0.25">
      <c r="A11" s="28"/>
      <c r="B11" s="28"/>
      <c r="C11" s="127" t="s">
        <v>98</v>
      </c>
      <c r="D11" s="128" t="s">
        <v>108</v>
      </c>
      <c r="E11" s="28"/>
      <c r="F11" s="196"/>
      <c r="G11" s="242"/>
    </row>
    <row r="12" spans="1:7" x14ac:dyDescent="0.25">
      <c r="A12" s="28"/>
      <c r="B12" s="28"/>
      <c r="C12" s="218" t="s">
        <v>99</v>
      </c>
      <c r="D12" s="128" t="s">
        <v>110</v>
      </c>
      <c r="E12" s="28"/>
      <c r="F12" s="196"/>
      <c r="G12" s="242"/>
    </row>
    <row r="13" spans="1:7" x14ac:dyDescent="0.25">
      <c r="A13" s="28"/>
      <c r="B13" s="28"/>
      <c r="C13" s="28"/>
      <c r="D13" s="128" t="s">
        <v>112</v>
      </c>
      <c r="E13" s="28"/>
      <c r="F13" s="196"/>
      <c r="G13" s="242"/>
    </row>
    <row r="14" spans="1:7" x14ac:dyDescent="0.25">
      <c r="A14" s="28"/>
      <c r="B14" s="28"/>
      <c r="C14" s="28"/>
      <c r="D14" s="128" t="s">
        <v>114</v>
      </c>
      <c r="E14" s="28"/>
      <c r="F14" s="196"/>
      <c r="G14" s="242"/>
    </row>
    <row r="15" spans="1:7" x14ac:dyDescent="0.25">
      <c r="A15" s="28"/>
      <c r="B15" s="28"/>
      <c r="C15" s="28"/>
      <c r="D15" s="219" t="s">
        <v>115</v>
      </c>
      <c r="E15" s="28"/>
      <c r="F15" s="196"/>
      <c r="G15" s="242"/>
    </row>
    <row r="16" spans="1:7" x14ac:dyDescent="0.25">
      <c r="A16" s="28"/>
      <c r="B16" s="28"/>
      <c r="C16" s="28"/>
      <c r="D16" s="28"/>
      <c r="E16" s="28"/>
      <c r="F16" s="196"/>
      <c r="G16" s="242"/>
    </row>
    <row r="17" spans="1:6" x14ac:dyDescent="0.25">
      <c r="A17" s="28"/>
      <c r="B17" s="28"/>
      <c r="C17" s="28"/>
      <c r="D17" s="28"/>
      <c r="E17" s="28"/>
      <c r="F17" s="196"/>
    </row>
    <row r="18" spans="1:6" s="121" customFormat="1" x14ac:dyDescent="0.25">
      <c r="A18" s="28"/>
      <c r="B18" s="28"/>
      <c r="C18" s="28"/>
      <c r="D18" s="28"/>
      <c r="E18" s="28"/>
      <c r="F18" s="122"/>
    </row>
    <row r="19" spans="1:6" x14ac:dyDescent="0.25">
      <c r="A19" s="198"/>
      <c r="B19" s="198"/>
      <c r="C19" s="198"/>
      <c r="D19" s="198"/>
      <c r="E19" s="198"/>
      <c r="F19" s="196"/>
    </row>
    <row r="20" spans="1:6" x14ac:dyDescent="0.25">
      <c r="A20" s="125" t="s">
        <v>200</v>
      </c>
      <c r="B20" s="126"/>
      <c r="C20" s="126"/>
      <c r="D20" s="125" t="s">
        <v>201</v>
      </c>
      <c r="E20" s="129" t="s">
        <v>202</v>
      </c>
      <c r="F20" s="196"/>
    </row>
    <row r="21" spans="1:6" x14ac:dyDescent="0.25">
      <c r="A21" s="197" t="s">
        <v>18</v>
      </c>
      <c r="B21" s="28"/>
      <c r="C21" s="28"/>
      <c r="D21" s="130" t="s">
        <v>18</v>
      </c>
      <c r="E21" s="129" t="s">
        <v>203</v>
      </c>
      <c r="F21" s="196"/>
    </row>
    <row r="22" spans="1:6" x14ac:dyDescent="0.25">
      <c r="A22" s="132" t="s">
        <v>55</v>
      </c>
      <c r="B22" s="28"/>
      <c r="C22" s="28"/>
      <c r="D22" s="131" t="s">
        <v>69</v>
      </c>
      <c r="E22" s="28"/>
      <c r="F22" s="196"/>
    </row>
    <row r="23" spans="1:6" x14ac:dyDescent="0.25">
      <c r="A23" s="132" t="s">
        <v>56</v>
      </c>
      <c r="B23" s="28"/>
      <c r="C23" s="28"/>
      <c r="D23" s="131" t="s">
        <v>70</v>
      </c>
      <c r="E23" s="28"/>
      <c r="F23" s="196"/>
    </row>
    <row r="24" spans="1:6" x14ac:dyDescent="0.25">
      <c r="A24" s="132" t="s">
        <v>57</v>
      </c>
      <c r="B24" s="28"/>
      <c r="C24" s="28"/>
      <c r="D24" s="131" t="s">
        <v>204</v>
      </c>
      <c r="E24" s="28"/>
      <c r="F24" s="196"/>
    </row>
    <row r="25" spans="1:6" x14ac:dyDescent="0.25">
      <c r="A25" s="132" t="s">
        <v>58</v>
      </c>
      <c r="B25" s="28"/>
      <c r="C25" s="28"/>
      <c r="D25" s="106" t="s">
        <v>205</v>
      </c>
      <c r="E25" s="28"/>
      <c r="F25" s="196"/>
    </row>
    <row r="26" spans="1:6" x14ac:dyDescent="0.25">
      <c r="A26" s="132" t="s">
        <v>59</v>
      </c>
      <c r="B26" s="28"/>
      <c r="C26" s="28"/>
      <c r="D26" s="106" t="s">
        <v>73</v>
      </c>
      <c r="E26" s="28"/>
      <c r="F26" s="196"/>
    </row>
    <row r="27" spans="1:6" x14ac:dyDescent="0.25">
      <c r="A27" s="28"/>
      <c r="B27" s="28"/>
      <c r="C27" s="28"/>
      <c r="D27" s="106" t="s">
        <v>74</v>
      </c>
      <c r="E27" s="28"/>
      <c r="F27" s="196"/>
    </row>
    <row r="28" spans="1:6" x14ac:dyDescent="0.25">
      <c r="A28" s="28"/>
      <c r="B28" s="28"/>
      <c r="C28" s="28"/>
      <c r="D28" s="106" t="s">
        <v>75</v>
      </c>
      <c r="E28" s="28"/>
      <c r="F28" s="196"/>
    </row>
    <row r="29" spans="1:6" x14ac:dyDescent="0.25">
      <c r="A29" s="28"/>
      <c r="B29" s="28"/>
      <c r="C29" s="28"/>
      <c r="D29" s="106" t="s">
        <v>76</v>
      </c>
      <c r="E29" s="28"/>
      <c r="F29" s="196"/>
    </row>
    <row r="30" spans="1:6" x14ac:dyDescent="0.25">
      <c r="A30" s="28"/>
      <c r="B30" s="28"/>
      <c r="C30" s="28"/>
      <c r="D30" s="106" t="s">
        <v>77</v>
      </c>
      <c r="E30" s="28"/>
      <c r="F30" s="196"/>
    </row>
    <row r="31" spans="1:6" x14ac:dyDescent="0.25">
      <c r="A31" s="28"/>
      <c r="B31" s="28"/>
      <c r="C31" s="28"/>
      <c r="D31" s="28"/>
      <c r="E31" s="28"/>
      <c r="F31" s="196"/>
    </row>
    <row r="32" spans="1:6" x14ac:dyDescent="0.25">
      <c r="A32" s="28"/>
      <c r="B32" s="28"/>
      <c r="C32" s="28"/>
      <c r="D32" s="28"/>
      <c r="E32" s="28"/>
      <c r="F32" s="196"/>
    </row>
    <row r="33" spans="1:6" x14ac:dyDescent="0.25">
      <c r="A33" s="198"/>
      <c r="B33" s="198"/>
      <c r="C33" s="198"/>
      <c r="D33" s="198"/>
      <c r="E33" s="198"/>
      <c r="F33" s="196"/>
    </row>
  </sheetData>
  <sheetProtection sheet="1" selectLockedCells="1"/>
  <mergeCells count="2">
    <mergeCell ref="A2:B2"/>
    <mergeCell ref="A3:E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election activeCell="C16" sqref="C16"/>
    </sheetView>
  </sheetViews>
  <sheetFormatPr defaultColWidth="8.7109375" defaultRowHeight="15" x14ac:dyDescent="0.25"/>
  <cols>
    <col min="1" max="1" width="43.7109375" style="230" customWidth="1"/>
    <col min="2" max="2" width="79.42578125" style="232" customWidth="1"/>
  </cols>
  <sheetData>
    <row r="1" spans="1:2" ht="18.75" x14ac:dyDescent="0.25">
      <c r="A1" s="225" t="s">
        <v>206</v>
      </c>
    </row>
    <row r="2" spans="1:2" ht="15.75" x14ac:dyDescent="0.25">
      <c r="A2" s="226"/>
    </row>
    <row r="3" spans="1:2" ht="15.75" x14ac:dyDescent="0.25">
      <c r="A3" s="227" t="s">
        <v>207</v>
      </c>
    </row>
    <row r="4" spans="1:2" ht="15.75" x14ac:dyDescent="0.25">
      <c r="A4" s="228" t="s">
        <v>208</v>
      </c>
      <c r="B4" s="232" t="s">
        <v>209</v>
      </c>
    </row>
    <row r="5" spans="1:2" ht="15.75" x14ac:dyDescent="0.25">
      <c r="A5" s="229" t="s">
        <v>210</v>
      </c>
      <c r="B5" s="232" t="s">
        <v>211</v>
      </c>
    </row>
    <row r="6" spans="1:2" ht="15.75" x14ac:dyDescent="0.25">
      <c r="A6" s="229" t="s">
        <v>212</v>
      </c>
      <c r="B6" s="232" t="s">
        <v>213</v>
      </c>
    </row>
    <row r="7" spans="1:2" ht="15.75" x14ac:dyDescent="0.25">
      <c r="A7" s="229" t="s">
        <v>214</v>
      </c>
      <c r="B7" s="232" t="s">
        <v>215</v>
      </c>
    </row>
    <row r="8" spans="1:2" ht="15.75" x14ac:dyDescent="0.25">
      <c r="A8" s="229" t="s">
        <v>216</v>
      </c>
      <c r="B8" s="232" t="s">
        <v>217</v>
      </c>
    </row>
    <row r="9" spans="1:2" ht="15.75" x14ac:dyDescent="0.25">
      <c r="A9" s="229" t="s">
        <v>218</v>
      </c>
      <c r="B9" s="230" t="s">
        <v>219</v>
      </c>
    </row>
    <row r="10" spans="1:2" ht="15.75" x14ac:dyDescent="0.25">
      <c r="A10" s="229" t="s">
        <v>220</v>
      </c>
      <c r="B10" s="232" t="s">
        <v>221</v>
      </c>
    </row>
    <row r="11" spans="1:2" ht="15.75" x14ac:dyDescent="0.25">
      <c r="A11" s="228" t="s">
        <v>222</v>
      </c>
      <c r="B11" s="232" t="s">
        <v>223</v>
      </c>
    </row>
    <row r="12" spans="1:2" ht="15.75" x14ac:dyDescent="0.25">
      <c r="A12" s="231"/>
    </row>
    <row r="13" spans="1:2" ht="15.75" x14ac:dyDescent="0.25">
      <c r="A13" s="314" t="s">
        <v>224</v>
      </c>
      <c r="B13" s="314"/>
    </row>
    <row r="14" spans="1:2" ht="32.65" customHeight="1" x14ac:dyDescent="0.25">
      <c r="A14" s="315" t="s">
        <v>225</v>
      </c>
      <c r="B14" s="315"/>
    </row>
    <row r="15" spans="1:2" ht="18.399999999999999" customHeight="1" x14ac:dyDescent="0.25">
      <c r="A15" s="315" t="s">
        <v>226</v>
      </c>
      <c r="B15" s="315"/>
    </row>
    <row r="16" spans="1:2" ht="33.4" customHeight="1" x14ac:dyDescent="0.25">
      <c r="A16" s="315" t="s">
        <v>227</v>
      </c>
      <c r="B16" s="315"/>
    </row>
    <row r="17" spans="1:2" ht="32.65" customHeight="1" x14ac:dyDescent="0.25">
      <c r="A17" s="315" t="s">
        <v>319</v>
      </c>
      <c r="B17" s="315"/>
    </row>
    <row r="18" spans="1:2" ht="34.9" customHeight="1" x14ac:dyDescent="0.25">
      <c r="A18" s="315" t="s">
        <v>228</v>
      </c>
      <c r="B18" s="315"/>
    </row>
    <row r="19" spans="1:2" x14ac:dyDescent="0.25">
      <c r="A19" s="315"/>
      <c r="B19" s="315"/>
    </row>
    <row r="20" spans="1:2" ht="15.75" x14ac:dyDescent="0.25">
      <c r="A20" s="312" t="s">
        <v>210</v>
      </c>
      <c r="B20" s="312"/>
    </row>
    <row r="21" spans="1:2" ht="50.65" customHeight="1" x14ac:dyDescent="0.25">
      <c r="A21" s="311" t="s">
        <v>229</v>
      </c>
      <c r="B21" s="311"/>
    </row>
    <row r="22" spans="1:2" x14ac:dyDescent="0.25">
      <c r="A22" s="311" t="s">
        <v>230</v>
      </c>
      <c r="B22" s="311"/>
    </row>
    <row r="23" spans="1:2" ht="19.899999999999999" customHeight="1" x14ac:dyDescent="0.25">
      <c r="A23" s="311" t="s">
        <v>231</v>
      </c>
      <c r="B23" s="311"/>
    </row>
    <row r="24" spans="1:2" x14ac:dyDescent="0.25">
      <c r="A24" s="311" t="s">
        <v>232</v>
      </c>
      <c r="B24" s="311"/>
    </row>
    <row r="25" spans="1:2" x14ac:dyDescent="0.25">
      <c r="A25" s="311" t="s">
        <v>233</v>
      </c>
      <c r="B25" s="311"/>
    </row>
    <row r="26" spans="1:2" x14ac:dyDescent="0.25">
      <c r="A26" s="311"/>
      <c r="B26" s="311"/>
    </row>
    <row r="27" spans="1:2" ht="15.75" x14ac:dyDescent="0.25">
      <c r="A27" s="312" t="s">
        <v>212</v>
      </c>
      <c r="B27" s="312"/>
    </row>
    <row r="28" spans="1:2" ht="48.4" customHeight="1" x14ac:dyDescent="0.25">
      <c r="A28" s="311" t="s">
        <v>234</v>
      </c>
      <c r="B28" s="311"/>
    </row>
    <row r="29" spans="1:2" ht="35.65" customHeight="1" x14ac:dyDescent="0.25">
      <c r="A29" s="311" t="s">
        <v>235</v>
      </c>
      <c r="B29" s="311"/>
    </row>
    <row r="30" spans="1:2" ht="50.65" customHeight="1" x14ac:dyDescent="0.25">
      <c r="A30" s="311" t="s">
        <v>236</v>
      </c>
      <c r="B30" s="311"/>
    </row>
    <row r="31" spans="1:2" x14ac:dyDescent="0.25">
      <c r="A31" s="311"/>
      <c r="B31" s="311"/>
    </row>
    <row r="32" spans="1:2" ht="15.75" x14ac:dyDescent="0.25">
      <c r="A32" s="312" t="s">
        <v>214</v>
      </c>
      <c r="B32" s="312"/>
    </row>
    <row r="33" spans="1:2" x14ac:dyDescent="0.25">
      <c r="A33" s="311" t="s">
        <v>237</v>
      </c>
      <c r="B33" s="311"/>
    </row>
    <row r="34" spans="1:2" x14ac:dyDescent="0.25">
      <c r="A34" s="311" t="s">
        <v>238</v>
      </c>
      <c r="B34" s="311"/>
    </row>
    <row r="35" spans="1:2" ht="33.4" customHeight="1" x14ac:dyDescent="0.25">
      <c r="A35" s="311" t="s">
        <v>239</v>
      </c>
      <c r="B35" s="311"/>
    </row>
    <row r="36" spans="1:2" x14ac:dyDescent="0.25">
      <c r="A36" s="311" t="s">
        <v>240</v>
      </c>
      <c r="B36" s="311"/>
    </row>
    <row r="37" spans="1:2" x14ac:dyDescent="0.25">
      <c r="A37" s="311" t="s">
        <v>241</v>
      </c>
      <c r="B37" s="311"/>
    </row>
    <row r="38" spans="1:2" x14ac:dyDescent="0.25">
      <c r="A38" s="311" t="s">
        <v>242</v>
      </c>
      <c r="B38" s="311"/>
    </row>
    <row r="39" spans="1:2" ht="49.9" customHeight="1" x14ac:dyDescent="0.25">
      <c r="A39" s="311" t="s">
        <v>243</v>
      </c>
      <c r="B39" s="311"/>
    </row>
    <row r="40" spans="1:2" x14ac:dyDescent="0.25">
      <c r="A40" s="311"/>
      <c r="B40" s="311"/>
    </row>
    <row r="41" spans="1:2" ht="15.75" x14ac:dyDescent="0.25">
      <c r="A41" s="312" t="s">
        <v>244</v>
      </c>
      <c r="B41" s="312"/>
    </row>
    <row r="42" spans="1:2" ht="45.4" customHeight="1" x14ac:dyDescent="0.25">
      <c r="A42" s="311" t="s">
        <v>245</v>
      </c>
      <c r="B42" s="311"/>
    </row>
    <row r="43" spans="1:2" ht="46.15" customHeight="1" x14ac:dyDescent="0.25">
      <c r="A43" s="311" t="s">
        <v>246</v>
      </c>
      <c r="B43" s="311"/>
    </row>
    <row r="44" spans="1:2" x14ac:dyDescent="0.25">
      <c r="A44" s="311"/>
      <c r="B44" s="311"/>
    </row>
    <row r="45" spans="1:2" ht="15.75" x14ac:dyDescent="0.25">
      <c r="A45" s="312" t="s">
        <v>218</v>
      </c>
      <c r="B45" s="312"/>
    </row>
    <row r="46" spans="1:2" ht="18" customHeight="1" x14ac:dyDescent="0.25">
      <c r="A46" s="311" t="s">
        <v>247</v>
      </c>
      <c r="B46" s="311"/>
    </row>
    <row r="47" spans="1:2" x14ac:dyDescent="0.25">
      <c r="A47" s="313" t="s">
        <v>248</v>
      </c>
      <c r="B47" s="313"/>
    </row>
    <row r="48" spans="1:2" ht="45" customHeight="1" x14ac:dyDescent="0.25">
      <c r="A48" s="311" t="s">
        <v>249</v>
      </c>
      <c r="B48" s="311"/>
    </row>
    <row r="49" spans="1:2" ht="31.9" customHeight="1" x14ac:dyDescent="0.25">
      <c r="A49" s="311" t="s">
        <v>250</v>
      </c>
      <c r="B49" s="311"/>
    </row>
    <row r="50" spans="1:2" x14ac:dyDescent="0.25">
      <c r="A50" s="313" t="s">
        <v>251</v>
      </c>
      <c r="B50" s="313"/>
    </row>
    <row r="51" spans="1:2" ht="33" customHeight="1" x14ac:dyDescent="0.25">
      <c r="A51" s="311" t="s">
        <v>252</v>
      </c>
      <c r="B51" s="311"/>
    </row>
    <row r="52" spans="1:2" ht="65.650000000000006" customHeight="1" x14ac:dyDescent="0.25">
      <c r="A52" s="311" t="s">
        <v>253</v>
      </c>
      <c r="B52" s="311"/>
    </row>
    <row r="53" spans="1:2" x14ac:dyDescent="0.25">
      <c r="A53" s="313" t="s">
        <v>254</v>
      </c>
      <c r="B53" s="313"/>
    </row>
    <row r="54" spans="1:2" ht="39" customHeight="1" x14ac:dyDescent="0.25">
      <c r="A54" s="311" t="s">
        <v>255</v>
      </c>
      <c r="B54" s="311"/>
    </row>
    <row r="55" spans="1:2" x14ac:dyDescent="0.25">
      <c r="A55" s="311"/>
      <c r="B55" s="311"/>
    </row>
    <row r="56" spans="1:2" ht="15.75" x14ac:dyDescent="0.25">
      <c r="A56" s="312" t="s">
        <v>220</v>
      </c>
      <c r="B56" s="312"/>
    </row>
    <row r="57" spans="1:2" ht="36.4" customHeight="1" x14ac:dyDescent="0.25">
      <c r="A57" s="311" t="s">
        <v>256</v>
      </c>
      <c r="B57" s="311"/>
    </row>
    <row r="58" spans="1:2" x14ac:dyDescent="0.25">
      <c r="A58" s="311" t="s">
        <v>257</v>
      </c>
      <c r="B58" s="311"/>
    </row>
    <row r="59" spans="1:2" x14ac:dyDescent="0.25">
      <c r="A59" s="311" t="s">
        <v>258</v>
      </c>
      <c r="B59" s="311"/>
    </row>
    <row r="60" spans="1:2" x14ac:dyDescent="0.25">
      <c r="A60" s="311" t="s">
        <v>259</v>
      </c>
      <c r="B60" s="311"/>
    </row>
    <row r="61" spans="1:2" x14ac:dyDescent="0.25">
      <c r="A61" s="311" t="s">
        <v>260</v>
      </c>
      <c r="B61" s="311"/>
    </row>
    <row r="62" spans="1:2" x14ac:dyDescent="0.25">
      <c r="A62" s="311" t="s">
        <v>261</v>
      </c>
      <c r="B62" s="311"/>
    </row>
    <row r="63" spans="1:2" x14ac:dyDescent="0.25">
      <c r="A63" s="311"/>
      <c r="B63" s="311"/>
    </row>
    <row r="64" spans="1:2" ht="15.75" x14ac:dyDescent="0.25">
      <c r="A64" s="312" t="s">
        <v>222</v>
      </c>
      <c r="B64" s="312"/>
    </row>
    <row r="65" spans="1:2" ht="47.65" customHeight="1" x14ac:dyDescent="0.25">
      <c r="A65" s="311" t="s">
        <v>262</v>
      </c>
      <c r="B65" s="311"/>
    </row>
    <row r="66" spans="1:2" ht="14.65" customHeight="1" x14ac:dyDescent="0.25">
      <c r="A66" s="311" t="s">
        <v>263</v>
      </c>
      <c r="B66" s="311"/>
    </row>
    <row r="67" spans="1:2" ht="14.65" customHeight="1" x14ac:dyDescent="0.25">
      <c r="A67" s="311" t="s">
        <v>264</v>
      </c>
      <c r="B67" s="311"/>
    </row>
    <row r="68" spans="1:2" x14ac:dyDescent="0.25">
      <c r="A68" s="311" t="s">
        <v>265</v>
      </c>
      <c r="B68" s="311"/>
    </row>
  </sheetData>
  <sheetProtection sheet="1" objects="1" scenarios="1"/>
  <mergeCells count="56">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0:B60"/>
    <mergeCell ref="A49:B49"/>
    <mergeCell ref="A50:B50"/>
    <mergeCell ref="A51:B51"/>
    <mergeCell ref="A52:B52"/>
    <mergeCell ref="A53:B53"/>
    <mergeCell ref="A54:B54"/>
    <mergeCell ref="A55:B55"/>
    <mergeCell ref="A56:B56"/>
    <mergeCell ref="A57:B57"/>
    <mergeCell ref="A58:B58"/>
    <mergeCell ref="A59:B59"/>
    <mergeCell ref="A67:B67"/>
    <mergeCell ref="A68:B68"/>
    <mergeCell ref="A61:B61"/>
    <mergeCell ref="A62:B62"/>
    <mergeCell ref="A63:B63"/>
    <mergeCell ref="A64:B64"/>
    <mergeCell ref="A65:B65"/>
    <mergeCell ref="A66:B6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3" activePane="bottomLeft" state="frozen"/>
      <selection pane="bottomLeft" activeCell="G4" sqref="G4"/>
    </sheetView>
  </sheetViews>
  <sheetFormatPr defaultColWidth="12.7109375" defaultRowHeight="15" customHeight="1" x14ac:dyDescent="0.25"/>
  <cols>
    <col min="1" max="1" width="23.28515625" customWidth="1"/>
    <col min="2" max="2" width="25.42578125" customWidth="1"/>
    <col min="3" max="4" width="19.42578125" customWidth="1"/>
    <col min="5" max="5" width="26.42578125" customWidth="1"/>
    <col min="6" max="13" width="14.28515625" customWidth="1"/>
    <col min="14" max="26" width="8.28515625" customWidth="1"/>
  </cols>
  <sheetData>
    <row r="1" spans="1:26" ht="14.25" customHeight="1" x14ac:dyDescent="0.25">
      <c r="A1" s="19" t="s">
        <v>266</v>
      </c>
      <c r="B1" s="19" t="s">
        <v>267</v>
      </c>
      <c r="C1" s="19" t="s">
        <v>268</v>
      </c>
      <c r="D1" s="19" t="s">
        <v>269</v>
      </c>
      <c r="E1" s="19" t="s">
        <v>270</v>
      </c>
      <c r="F1" s="19" t="s">
        <v>271</v>
      </c>
      <c r="G1" s="19" t="s">
        <v>272</v>
      </c>
      <c r="H1" s="19" t="s">
        <v>273</v>
      </c>
      <c r="I1" s="19" t="s">
        <v>274</v>
      </c>
      <c r="J1" s="19" t="s">
        <v>275</v>
      </c>
      <c r="K1" s="19" t="s">
        <v>276</v>
      </c>
      <c r="L1" s="19" t="s">
        <v>277</v>
      </c>
      <c r="M1" s="19" t="s">
        <v>278</v>
      </c>
      <c r="N1" s="20"/>
      <c r="O1" s="20"/>
      <c r="P1" s="20"/>
      <c r="Q1" s="20"/>
      <c r="R1" s="20"/>
      <c r="S1" s="20"/>
      <c r="T1" s="20"/>
      <c r="U1" s="20"/>
      <c r="V1" s="20"/>
      <c r="W1" s="20"/>
      <c r="X1" s="20"/>
      <c r="Y1" s="20"/>
      <c r="Z1" s="20"/>
    </row>
    <row r="2" spans="1:26" ht="114" customHeight="1" x14ac:dyDescent="0.25">
      <c r="A2" s="21" t="s">
        <v>279</v>
      </c>
      <c r="B2" s="21" t="s">
        <v>280</v>
      </c>
      <c r="C2" s="21" t="s">
        <v>281</v>
      </c>
      <c r="D2" s="21" t="s">
        <v>282</v>
      </c>
      <c r="E2" s="21" t="s">
        <v>283</v>
      </c>
      <c r="F2" s="21" t="s">
        <v>282</v>
      </c>
      <c r="G2" s="21" t="s">
        <v>284</v>
      </c>
      <c r="H2" s="21" t="s">
        <v>282</v>
      </c>
      <c r="I2" s="21" t="s">
        <v>282</v>
      </c>
      <c r="J2" s="21" t="s">
        <v>282</v>
      </c>
      <c r="K2" s="21" t="s">
        <v>285</v>
      </c>
      <c r="L2" s="21" t="s">
        <v>282</v>
      </c>
      <c r="M2" s="21" t="s">
        <v>286</v>
      </c>
      <c r="N2" s="20"/>
      <c r="O2" s="20"/>
      <c r="P2" s="20"/>
      <c r="Q2" s="20"/>
      <c r="R2" s="20"/>
      <c r="S2" s="20"/>
      <c r="T2" s="20"/>
      <c r="U2" s="20"/>
      <c r="V2" s="20"/>
      <c r="W2" s="20"/>
      <c r="X2" s="20"/>
      <c r="Y2" s="20"/>
      <c r="Z2" s="20"/>
    </row>
    <row r="3" spans="1:26" ht="114" customHeight="1" x14ac:dyDescent="0.25">
      <c r="A3" s="22" t="s">
        <v>287</v>
      </c>
      <c r="B3" s="23"/>
      <c r="C3" s="23"/>
      <c r="D3" s="23"/>
      <c r="E3" s="24"/>
      <c r="F3" s="24"/>
      <c r="G3" s="23"/>
      <c r="H3" s="23"/>
      <c r="I3" s="23"/>
      <c r="J3" s="23"/>
      <c r="K3" s="23"/>
      <c r="L3" s="23"/>
      <c r="M3" s="23"/>
      <c r="N3" s="20"/>
      <c r="O3" s="20"/>
      <c r="P3" s="20"/>
      <c r="Q3" s="20"/>
      <c r="R3" s="20"/>
      <c r="S3" s="20"/>
      <c r="T3" s="20"/>
      <c r="U3" s="20"/>
      <c r="V3" s="20"/>
      <c r="W3" s="20"/>
      <c r="X3" s="20"/>
      <c r="Y3" s="20"/>
      <c r="Z3" s="20"/>
    </row>
    <row r="4" spans="1:26" ht="89.25" customHeight="1" x14ac:dyDescent="0.25">
      <c r="A4" s="25" t="s">
        <v>288</v>
      </c>
      <c r="B4" s="21"/>
      <c r="C4" s="21" t="s">
        <v>289</v>
      </c>
      <c r="D4" s="26" t="s">
        <v>290</v>
      </c>
      <c r="E4" s="21" t="s">
        <v>291</v>
      </c>
      <c r="F4" s="21" t="s">
        <v>292</v>
      </c>
      <c r="G4" s="21"/>
      <c r="H4" s="21"/>
      <c r="I4" s="21"/>
      <c r="J4" s="21"/>
      <c r="K4" s="21"/>
      <c r="L4" s="21"/>
      <c r="M4" s="21"/>
      <c r="N4" s="20"/>
      <c r="O4" s="20"/>
      <c r="P4" s="20"/>
      <c r="Q4" s="20"/>
      <c r="R4" s="20"/>
      <c r="S4" s="20"/>
      <c r="T4" s="20"/>
      <c r="U4" s="20"/>
      <c r="V4" s="20"/>
      <c r="W4" s="20"/>
      <c r="X4" s="20"/>
      <c r="Y4" s="20"/>
      <c r="Z4" s="20"/>
    </row>
    <row r="5" spans="1:26" ht="54.75" customHeight="1" x14ac:dyDescent="0.25">
      <c r="A5" s="22" t="s">
        <v>293</v>
      </c>
      <c r="B5" s="23"/>
      <c r="C5" s="23" t="s">
        <v>294</v>
      </c>
      <c r="D5" s="23"/>
      <c r="E5" s="23"/>
      <c r="F5" s="23"/>
      <c r="G5" s="23"/>
      <c r="H5" s="23"/>
      <c r="I5" s="23"/>
      <c r="J5" s="23"/>
      <c r="K5" s="23"/>
      <c r="L5" s="23"/>
      <c r="M5" s="23"/>
      <c r="N5" s="20"/>
      <c r="O5" s="20"/>
      <c r="P5" s="20"/>
      <c r="Q5" s="20"/>
      <c r="R5" s="20"/>
      <c r="S5" s="20"/>
      <c r="T5" s="20"/>
      <c r="U5" s="20"/>
      <c r="V5" s="20"/>
      <c r="W5" s="20"/>
      <c r="X5" s="20"/>
      <c r="Y5" s="20"/>
      <c r="Z5" s="20"/>
    </row>
    <row r="6" spans="1:26" ht="54" customHeight="1" x14ac:dyDescent="0.25">
      <c r="A6" s="25" t="s">
        <v>295</v>
      </c>
      <c r="B6" s="21"/>
      <c r="C6" s="21"/>
      <c r="D6" s="21"/>
      <c r="E6" s="21"/>
      <c r="F6" s="21" t="s">
        <v>296</v>
      </c>
      <c r="G6" s="21"/>
      <c r="H6" s="21"/>
      <c r="I6" s="21"/>
      <c r="J6" s="21"/>
      <c r="K6" s="21"/>
      <c r="L6" s="21"/>
      <c r="M6" s="21"/>
      <c r="N6" s="20"/>
      <c r="O6" s="20"/>
      <c r="P6" s="20"/>
      <c r="Q6" s="20"/>
      <c r="R6" s="20"/>
      <c r="S6" s="20"/>
      <c r="T6" s="20"/>
      <c r="U6" s="20"/>
      <c r="V6" s="20"/>
      <c r="W6" s="20"/>
      <c r="X6" s="20"/>
      <c r="Y6" s="20"/>
      <c r="Z6" s="20"/>
    </row>
    <row r="7" spans="1:26" ht="14.25" customHeight="1" x14ac:dyDescent="0.25">
      <c r="A7" s="27"/>
      <c r="B7" s="27"/>
      <c r="C7" s="27"/>
      <c r="D7" s="27"/>
      <c r="E7" s="27"/>
      <c r="F7" s="27"/>
      <c r="G7" s="27"/>
      <c r="H7" s="27"/>
      <c r="I7" s="27"/>
      <c r="J7" s="27"/>
      <c r="K7" s="27"/>
      <c r="L7" s="27"/>
      <c r="M7" s="27"/>
      <c r="N7" s="27"/>
      <c r="O7" s="27"/>
      <c r="P7" s="27"/>
      <c r="Q7" s="27"/>
      <c r="R7" s="27"/>
      <c r="S7" s="27"/>
      <c r="T7" s="27"/>
      <c r="U7" s="27"/>
      <c r="V7" s="27"/>
      <c r="W7" s="27"/>
      <c r="X7" s="27"/>
      <c r="Y7" s="27"/>
      <c r="Z7" s="27"/>
    </row>
    <row r="8" spans="1:26" ht="14.25" customHeight="1" x14ac:dyDescent="0.25">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ht="14.25" customHeight="1" x14ac:dyDescent="0.25">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4.25" customHeight="1" x14ac:dyDescent="0.2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4.25" customHeight="1"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4.25" customHeight="1"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4.25" customHeight="1"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4.25" customHeight="1"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4.25" customHeight="1"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4.25" customHeight="1"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4.25" customHeight="1"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4.25" customHeight="1"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4.25" customHeight="1"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25" customHeight="1"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4.25" customHeight="1"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K11" sqref="K11"/>
    </sheetView>
  </sheetViews>
  <sheetFormatPr defaultColWidth="8.7109375" defaultRowHeight="15" x14ac:dyDescent="0.25"/>
  <sheetData>
    <row r="1" spans="1:1" x14ac:dyDescent="0.25">
      <c r="A1" s="45" t="s">
        <v>297</v>
      </c>
    </row>
    <row r="3" spans="1:1" x14ac:dyDescent="0.25">
      <c r="A3" s="45" t="s">
        <v>298</v>
      </c>
    </row>
    <row r="4" spans="1:1" x14ac:dyDescent="0.25">
      <c r="A4" s="45" t="s">
        <v>299</v>
      </c>
    </row>
    <row r="5" spans="1:1" x14ac:dyDescent="0.25">
      <c r="A5" s="45" t="s">
        <v>320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2CA2529727801A479614006EA21FCDE8" ma:contentTypeVersion="2" ma:contentTypeDescription="Luo uusi asiakirja." ma:contentTypeScope="" ma:versionID="658659aa6ddb464fdf246543456d3406">
  <xsd:schema xmlns:xsd="http://www.w3.org/2001/XMLSchema" xmlns:xs="http://www.w3.org/2001/XMLSchema" xmlns:p="http://schemas.microsoft.com/office/2006/metadata/properties" xmlns:ns2="b406f94c-163c-4281-bcf2-7122916c10c3" targetNamespace="http://schemas.microsoft.com/office/2006/metadata/properties" ma:root="true" ma:fieldsID="2b0cd94ed912c57dab8039b10b5a70c5" ns2:_="">
    <xsd:import namespace="b406f94c-163c-4281-bcf2-7122916c10c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6f94c-163c-4281-bcf2-7122916c1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0729E9-BB90-4FED-8FB2-55A939F7E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6f94c-163c-4281-bcf2-7122916c1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474C3D-A673-4389-84C9-5FDE0D598C1A}">
  <ds:schemaRefs>
    <ds:schemaRef ds:uri="http://purl.org/dc/dcmitype/"/>
    <ds:schemaRef ds:uri="http://schemas.microsoft.com/office/2006/metadata/properties"/>
    <ds:schemaRef ds:uri="b406f94c-163c-4281-bcf2-7122916c10c3"/>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88114A1-1780-4D6C-AA18-E7A79FF316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1</vt:i4>
      </vt:variant>
    </vt:vector>
  </HeadingPairs>
  <TitlesOfParts>
    <vt:vector size="11" baseType="lpstr">
      <vt:lpstr>TOIMINTA</vt:lpstr>
      <vt:lpstr>OHJEET JA MÄÄRITELMÄT</vt:lpstr>
      <vt:lpstr>Case-esimerkkejä</vt:lpstr>
      <vt:lpstr>Tilastoinnin tarkoitus</vt:lpstr>
      <vt:lpstr>Tiedot liitolle</vt:lpstr>
      <vt:lpstr>Yhteenveto</vt:lpstr>
      <vt:lpstr>Muuttujat</vt:lpstr>
      <vt:lpstr>Excel for dummies</vt:lpstr>
      <vt:lpstr>VUOSIKELLO</vt:lpstr>
      <vt:lpstr>OHJEITA PÄIVITTÄJÄLLE</vt:lpstr>
      <vt:lpstr>'OHJEET JA MÄÄRITELMÄT'!_GoBack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Herranen Noora</dc:creator>
  <cp:keywords/>
  <dc:description/>
  <cp:lastModifiedBy>Vatanen Julia</cp:lastModifiedBy>
  <cp:revision/>
  <dcterms:created xsi:type="dcterms:W3CDTF">2016-02-09T07:26:49Z</dcterms:created>
  <dcterms:modified xsi:type="dcterms:W3CDTF">2024-12-16T10:51:27Z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0x0101002CA2529727801A479614006EA21FCDE8</vt:lpwstr>
  </property>
</Properties>
</file>